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<sst xmlns="http://schemas.openxmlformats.org/spreadsheetml/2006/main" count="10050" uniqueCount="1170">
  <si>
    <t>File opened</t>
  </si>
  <si>
    <t>2025-09-21 20:03:43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</si>
  <si>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</si>
  <si>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</si>
  <si>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</si>
  <si>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</si>
  <si>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</si>
  <si>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</si>
  <si>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</si>
  <si>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</si>
  <si>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</si>
  <si>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</si>
  <si>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</si>
  <si>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{"co2aspan2b": "0.298816", "h2oaspanconc2": "0", "co2aspan2a": "0.301852", "ssb_ref": "33484.6", "h2obspan2a": "0.064441", "tbzero": "0.197208", "tazero": "0.243513", "h2oaspan1": "0.998365", "h2obspanconc1": "11.69", "h2oaspan2a": "0.0644972", "h2obspan1": "0.99412", "co2azero": "0.889706", "co2bspan1": "1.0003", "co2bspan2b": "0.0918352", "co2aspanconc2": "301.4", "co2bspan2a": "0.0920224", "co2bspanconc2": "301.4", "co2aspanconc1": "2473", "ssa_ref": "34683.2", "h2obspan2": "0", "chamberpressurezero": "2.57718", "flowmeterzero": "2.48435", "flowbzero": "0.21929", "co2aspan2": "-0.0361282", "h2oaspan2": "0", "co2aspan1": "1.00085", "co2bspanconc1": "394.6", "co2bzero": "0.968552", "h2oaspan2b": "0.0643918", "flowazero": "0.20627", "h2oaspanconc1": "11.69", "h2obspan2b": "0.0640621", "h2obzero": "1.07561", "h2oazero": "1.05632", "co2bspan2": "-0.0345572", "h2obspanconc2": "0", "oxygen": "21"}</t>
  </si>
  <si>
    <t>Factory cal date</t>
  </si>
  <si>
    <t>01 Sep 2023</t>
  </si>
  <si>
    <t>CO2 rangematch</t>
  </si>
  <si>
    <t>Sun Sep 21 09:36</t>
  </si>
  <si>
    <t>H2O rangematch</t>
  </si>
  <si>
    <t>Sun Sep 21 09:43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</si>
  <si>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</si>
  <si>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</si>
  <si>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</si>
  <si>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</si>
  <si>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</si>
  <si>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</si>
  <si>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</si>
  <si>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</si>
  <si>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</si>
  <si>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20:03:43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</si>
  <si>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</si>
  <si>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</si>
  <si>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</si>
  <si>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</si>
  <si>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</si>
  <si>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</si>
  <si>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</si>
  <si>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</si>
  <si>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</si>
  <si>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</si>
  <si>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</si>
  <si>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</si>
  <si>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</si>
  <si>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</si>
  <si>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</si>
  <si>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</si>
  <si>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</si>
  <si>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</si>
  <si>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</si>
  <si>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</si>
  <si>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</si>
  <si>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</si>
  <si>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</si>
  <si>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</si>
  <si>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</si>
  <si>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</si>
  <si>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</si>
  <si>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</si>
  <si>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</si>
  <si>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</si>
  <si>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</si>
  <si>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</si>
  <si>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</si>
  <si>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</si>
  <si>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</si>
  <si>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</si>
  <si>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</si>
  <si>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</si>
  <si>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</si>
  <si>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</si>
  <si>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</si>
  <si>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</si>
  <si>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</si>
  <si>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</si>
  <si>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</si>
  <si>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</si>
  <si>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</si>
  <si>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</si>
  <si>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</si>
  <si>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</si>
  <si>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</si>
  <si>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</si>
  <si>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5.41092 220.134 396.47 693.518 897.312 1101.81 1290.61 1411.14</t>
  </si>
  <si>
    <t>Fs_true</t>
  </si>
  <si>
    <t>-1.01556 217.448 379.157 623.228 799.787 1007.9 1201.03 1401.24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</si>
  <si>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</si>
  <si>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</si>
  <si>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</si>
  <si>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</si>
  <si>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</si>
  <si>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</si>
  <si>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</si>
  <si>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</si>
  <si>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</si>
  <si>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</si>
  <si>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</si>
  <si>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</si>
  <si>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</si>
  <si>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</si>
  <si>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</si>
  <si>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</si>
  <si>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</si>
  <si>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</si>
  <si>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</si>
  <si>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</si>
  <si>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</si>
  <si>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</si>
  <si>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</si>
  <si>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</si>
  <si>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</si>
  <si>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</si>
  <si>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</si>
  <si>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</si>
  <si>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</si>
  <si>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</si>
  <si>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</si>
  <si>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</si>
  <si>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</si>
  <si>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</si>
  <si>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</si>
  <si>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</si>
  <si>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</si>
  <si>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</si>
  <si>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</si>
  <si>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</si>
  <si>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</si>
  <si>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</si>
  <si>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</si>
  <si>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</si>
  <si>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</si>
  <si>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</si>
  <si>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</si>
  <si>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</si>
  <si>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</si>
  <si>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</si>
  <si>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</si>
  <si>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</si>
  <si>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</si>
  <si>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</si>
  <si>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</si>
  <si>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</si>
  <si>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</si>
  <si>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</si>
  <si>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</si>
  <si>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</si>
  <si>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</si>
  <si>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</si>
  <si>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</si>
  <si>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</si>
  <si>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</si>
  <si>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</si>
  <si>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</si>
  <si>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</si>
  <si>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</si>
  <si>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</si>
  <si>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</si>
  <si>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</si>
  <si>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</si>
  <si>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</si>
  <si>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</si>
  <si>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</si>
  <si>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</si>
  <si>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</si>
  <si>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</si>
  <si>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</si>
  <si>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</si>
  <si>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</si>
  <si>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</si>
  <si>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</si>
  <si>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</si>
  <si>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</si>
  <si>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</si>
  <si>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</si>
  <si>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</si>
  <si>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</si>
  <si>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</si>
  <si>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</si>
  <si>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</si>
  <si>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</si>
  <si>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</si>
  <si>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</si>
  <si>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</si>
  <si>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</si>
  <si>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</si>
  <si>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</si>
  <si>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</si>
  <si>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</si>
  <si>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</si>
  <si>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</si>
  <si>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</si>
  <si>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</si>
  <si>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</si>
  <si>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</si>
  <si>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</si>
  <si>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</si>
  <si>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</si>
  <si>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</si>
  <si>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</si>
  <si>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</si>
  <si>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</si>
  <si>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</si>
  <si>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</si>
  <si>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</si>
  <si>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</si>
  <si>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</si>
  <si>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</si>
  <si>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</si>
  <si>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</si>
  <si>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</si>
  <si>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</si>
  <si>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</si>
  <si>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</si>
  <si>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</si>
  <si>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</si>
  <si>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</si>
  <si>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</si>
  <si>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</si>
  <si>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</si>
  <si>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</si>
  <si>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</si>
  <si>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</si>
  <si>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</si>
  <si>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</si>
  <si>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</si>
  <si>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</si>
  <si>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</si>
  <si>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</si>
  <si>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</si>
  <si>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</si>
  <si>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</si>
  <si>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</si>
  <si>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</si>
  <si>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</si>
  <si>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</si>
  <si>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</si>
  <si>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</si>
  <si>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</si>
  <si>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</si>
  <si>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</si>
  <si>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</si>
  <si>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</si>
  <si>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</si>
  <si>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</si>
  <si>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</si>
  <si>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</si>
  <si>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</si>
  <si>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</si>
  <si>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</si>
  <si>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</si>
  <si>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</si>
  <si>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</si>
  <si>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</si>
  <si>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</si>
  <si>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</si>
  <si>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</si>
  <si>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</si>
  <si>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</si>
  <si>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</si>
  <si>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</si>
  <si>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</si>
  <si>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</si>
  <si>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</si>
  <si>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</si>
  <si>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</si>
  <si>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</si>
  <si>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</si>
  <si>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</si>
  <si>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</si>
  <si>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</si>
  <si>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</si>
  <si>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</si>
  <si>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</si>
  <si>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</si>
  <si>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</si>
  <si>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</si>
  <si>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</si>
  <si>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</si>
  <si>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</si>
  <si>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</si>
  <si>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</si>
  <si>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</si>
  <si>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</si>
  <si>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</si>
  <si>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</si>
  <si>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</si>
  <si>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</si>
  <si>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</si>
  <si>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</si>
  <si>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</si>
  <si>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</si>
  <si>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</si>
  <si>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</si>
  <si>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</si>
  <si>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</si>
  <si>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</si>
  <si>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</si>
  <si>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</si>
  <si>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</si>
  <si>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</si>
  <si>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</si>
  <si>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</si>
  <si>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</si>
  <si>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</si>
  <si>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</si>
  <si>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</si>
  <si>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</si>
  <si>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</si>
  <si>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</si>
  <si>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</si>
  <si>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</si>
  <si>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</si>
  <si>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</si>
  <si>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</si>
  <si>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</si>
  <si>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</si>
  <si>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</si>
  <si>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</si>
  <si>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</si>
  <si>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</si>
  <si>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</si>
  <si>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</si>
  <si>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</si>
  <si>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</si>
  <si>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</si>
  <si>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</si>
  <si>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</si>
  <si>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</si>
  <si>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</si>
  <si>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</si>
  <si>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</si>
  <si>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</si>
  <si>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</si>
  <si>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</si>
  <si>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</si>
  <si>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</si>
  <si>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</si>
  <si>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</si>
  <si>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</si>
  <si>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</si>
  <si>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</si>
  <si>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</si>
  <si>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</si>
  <si>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</si>
  <si>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</si>
  <si>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</si>
  <si>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</si>
  <si>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</si>
  <si>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</si>
  <si>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</si>
  <si>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</si>
  <si>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</si>
  <si>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</si>
  <si>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</si>
  <si>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</si>
  <si>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</si>
  <si>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</si>
  <si>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</si>
  <si>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</si>
  <si>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</si>
  <si>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</si>
  <si>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</si>
  <si>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</si>
  <si>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</si>
  <si>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</si>
  <si>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</si>
  <si>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</si>
  <si>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</si>
  <si>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</si>
  <si>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</si>
  <si>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</si>
  <si>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</si>
  <si>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</si>
  <si>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</si>
  <si>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</si>
  <si>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</si>
  <si>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</si>
  <si>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</si>
  <si>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</si>
  <si>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</si>
  <si>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</si>
  <si>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</si>
  <si>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</si>
  <si>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</si>
  <si>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</si>
  <si>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</si>
  <si>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</si>
  <si>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</si>
  <si>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</si>
  <si>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</si>
  <si>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</si>
  <si>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</si>
  <si>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</si>
  <si>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</si>
  <si>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</si>
  <si>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</si>
  <si>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</si>
  <si>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</si>
  <si>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</si>
  <si>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</si>
  <si>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</si>
  <si>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</si>
  <si>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</si>
  <si>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</si>
  <si>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</si>
  <si>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</si>
  <si>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</si>
  <si>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</si>
  <si>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</si>
  <si>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</si>
  <si>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</si>
  <si>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</si>
  <si>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</si>
  <si>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</si>
  <si>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</si>
  <si>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</si>
  <si>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</si>
  <si>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</si>
  <si>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20250921 20:07:22</t>
  </si>
  <si>
    <t>20:07:22</t>
  </si>
  <si>
    <t>gibson</t>
  </si>
  <si>
    <t>295</t>
  </si>
  <si>
    <t>rd</t>
  </si>
  <si>
    <t>-</t>
  </si>
  <si>
    <t>0: Broadleaf</t>
  </si>
  <si>
    <t>--:--:--</t>
  </si>
  <si>
    <t>1/2</t>
  </si>
  <si>
    <t>11111111</t>
  </si>
  <si>
    <t>oooooooo</t>
  </si>
  <si>
    <t>off</t>
  </si>
  <si>
    <t>20250921 20:07:25</t>
  </si>
  <si>
    <t>20:07:25</t>
  </si>
  <si>
    <t>20250921 20:07:27</t>
  </si>
  <si>
    <t>20:07:27</t>
  </si>
  <si>
    <t>20250921 20:07:29</t>
  </si>
  <si>
    <t>20:07:29</t>
  </si>
  <si>
    <t>20250921 20:07:31</t>
  </si>
  <si>
    <t>20:07:31</t>
  </si>
  <si>
    <t>20250921 20:07:33</t>
  </si>
  <si>
    <t>20:07:33</t>
  </si>
  <si>
    <t>20250921 20:07:35</t>
  </si>
  <si>
    <t>20:07:35</t>
  </si>
  <si>
    <t>20250921 20:07:37</t>
  </si>
  <si>
    <t>20:07:37</t>
  </si>
  <si>
    <t>2/2</t>
  </si>
  <si>
    <t>20250921 20:07:38</t>
  </si>
  <si>
    <t>20:07:38</t>
  </si>
  <si>
    <t>20250921 20:07:40</t>
  </si>
  <si>
    <t>20:07:40</t>
  </si>
  <si>
    <t>20250921 20:07:42</t>
  </si>
  <si>
    <t>20:07:42</t>
  </si>
  <si>
    <t>20250921 20:07:44</t>
  </si>
  <si>
    <t>20:07:44</t>
  </si>
  <si>
    <t>20250921 20:07:46</t>
  </si>
  <si>
    <t>20:07:46</t>
  </si>
  <si>
    <t>20250921 20:07:48</t>
  </si>
  <si>
    <t>20:07:48</t>
  </si>
  <si>
    <t>20250921 20:07:50</t>
  </si>
  <si>
    <t>20:07:50</t>
  </si>
  <si>
    <t>20250921 20:07:52</t>
  </si>
  <si>
    <t>20:07:52</t>
  </si>
  <si>
    <t>20250921 20:07:54</t>
  </si>
  <si>
    <t>20:07:54</t>
  </si>
  <si>
    <t>20250921 20:07:56</t>
  </si>
  <si>
    <t>20:07:56</t>
  </si>
  <si>
    <t>20250921 20:07:58</t>
  </si>
  <si>
    <t>20:07:58</t>
  </si>
  <si>
    <t>20250921 20:08:00</t>
  </si>
  <si>
    <t>20:08:00</t>
  </si>
  <si>
    <t>20250921 20:08:02</t>
  </si>
  <si>
    <t>20:08:02</t>
  </si>
  <si>
    <t>20250921 20:08:04</t>
  </si>
  <si>
    <t>20:08:04</t>
  </si>
  <si>
    <t>20250921 20:08:06</t>
  </si>
  <si>
    <t>20:08:06</t>
  </si>
  <si>
    <t>20250921 20:08:08</t>
  </si>
  <si>
    <t>20:08:08</t>
  </si>
  <si>
    <t>20250921 20:08:10</t>
  </si>
  <si>
    <t>20:08:10</t>
  </si>
  <si>
    <t>20250921 20:08:12</t>
  </si>
  <si>
    <t>20:08:12</t>
  </si>
  <si>
    <t>20250921 20:08:14</t>
  </si>
  <si>
    <t>20:08:14</t>
  </si>
  <si>
    <t>20250921 20:08:16</t>
  </si>
  <si>
    <t>20:08:16</t>
  </si>
  <si>
    <t>20250921 20:08:18</t>
  </si>
  <si>
    <t>20:08:18</t>
  </si>
  <si>
    <t>20250921 20:08:20</t>
  </si>
  <si>
    <t>20:08:20</t>
  </si>
  <si>
    <t>20250921 20:09:13</t>
  </si>
  <si>
    <t>20:09:13</t>
  </si>
  <si>
    <t>20250921 20:09:15</t>
  </si>
  <si>
    <t>20:09:15</t>
  </si>
  <si>
    <t>20250921 20:09:18</t>
  </si>
  <si>
    <t>20:09:18</t>
  </si>
  <si>
    <t>20250921 20:09:20</t>
  </si>
  <si>
    <t>20:09:20</t>
  </si>
  <si>
    <t>20250921 20:09:23</t>
  </si>
  <si>
    <t>20:09:23</t>
  </si>
  <si>
    <t>20250921 20:09:26</t>
  </si>
  <si>
    <t>20:09:26</t>
  </si>
  <si>
    <t>20250921 20:09:29</t>
  </si>
  <si>
    <t>20:09:29</t>
  </si>
  <si>
    <t>20250921 20:09:31</t>
  </si>
  <si>
    <t>20:09:31</t>
  </si>
  <si>
    <t>20250921 20:09:34</t>
  </si>
  <si>
    <t>20:09:34</t>
  </si>
  <si>
    <t>20250921 20:09:37</t>
  </si>
  <si>
    <t>20:09:37</t>
  </si>
  <si>
    <t>20250921 20:09:40</t>
  </si>
  <si>
    <t>20:09:40</t>
  </si>
  <si>
    <t>20250921 20:09:42</t>
  </si>
  <si>
    <t>20:09:42</t>
  </si>
  <si>
    <t>0/2</t>
  </si>
  <si>
    <t>20250921 20:09:45</t>
  </si>
  <si>
    <t>20:09:45</t>
  </si>
  <si>
    <t>20250921 20:09:47</t>
  </si>
  <si>
    <t>20:09:47</t>
  </si>
  <si>
    <t>20250921 20:09:50</t>
  </si>
  <si>
    <t>20:09:50</t>
  </si>
  <si>
    <t>20250921 20:09:53</t>
  </si>
  <si>
    <t>20:09:53</t>
  </si>
  <si>
    <t>20250921 20:09:55</t>
  </si>
  <si>
    <t>20:09:55</t>
  </si>
  <si>
    <t>20250921 20:09:57</t>
  </si>
  <si>
    <t>20:09:57</t>
  </si>
  <si>
    <t>20250921 20:09:59</t>
  </si>
  <si>
    <t>20:09:59</t>
  </si>
  <si>
    <t>20250921 20:10:02</t>
  </si>
  <si>
    <t>20:10:02</t>
  </si>
  <si>
    <t>20250921 20:10:04</t>
  </si>
  <si>
    <t>20:10:04</t>
  </si>
  <si>
    <t>20250921 20:10:07</t>
  </si>
  <si>
    <t>20:10:07</t>
  </si>
  <si>
    <t>20250921 20:10:10</t>
  </si>
  <si>
    <t>20:10:10</t>
  </si>
  <si>
    <t>20250921 20:10:12</t>
  </si>
  <si>
    <t>20:10:12</t>
  </si>
  <si>
    <t>20250921 20:16:38</t>
  </si>
  <si>
    <t>20:16:38</t>
  </si>
  <si>
    <t>20250921 20:16:40</t>
  </si>
  <si>
    <t>20:16:40</t>
  </si>
  <si>
    <t>20250921 20:16:42</t>
  </si>
  <si>
    <t>20:16:42</t>
  </si>
  <si>
    <t>20250921 20:16:45</t>
  </si>
  <si>
    <t>20:16:45</t>
  </si>
  <si>
    <t>20250921 20:16:47</t>
  </si>
  <si>
    <t>20:16:47</t>
  </si>
  <si>
    <t>20250921 20:16:49</t>
  </si>
  <si>
    <t>20:16:49</t>
  </si>
  <si>
    <t>20250921 20:16:51</t>
  </si>
  <si>
    <t>20:16:51</t>
  </si>
  <si>
    <t>20250921 20:16:53</t>
  </si>
  <si>
    <t>20:16:53</t>
  </si>
  <si>
    <t>20250921 20:16:55</t>
  </si>
  <si>
    <t>20:16:55</t>
  </si>
  <si>
    <t>20250921 20:16:57</t>
  </si>
  <si>
    <t>20:16:57</t>
  </si>
  <si>
    <t>20250921 20:16:59</t>
  </si>
  <si>
    <t>20:16:59</t>
  </si>
  <si>
    <t>20250921 20:17:01</t>
  </si>
  <si>
    <t>20:17:01</t>
  </si>
  <si>
    <t>20250921 20:17:03</t>
  </si>
  <si>
    <t>20:17:03</t>
  </si>
  <si>
    <t>20250921 20:17:05</t>
  </si>
  <si>
    <t>20:17:05</t>
  </si>
  <si>
    <t>20250921 20:17:07</t>
  </si>
  <si>
    <t>20:17:07</t>
  </si>
  <si>
    <t>20250921 20:17:09</t>
  </si>
  <si>
    <t>20:17:09</t>
  </si>
  <si>
    <t>20250921 20:17:11</t>
  </si>
  <si>
    <t>20:17:11</t>
  </si>
  <si>
    <t>20250921 20:17:13</t>
  </si>
  <si>
    <t>20:17:13</t>
  </si>
  <si>
    <t>20250921 20:17:15</t>
  </si>
  <si>
    <t>20:17:15</t>
  </si>
  <si>
    <t>20250921 20:17:17</t>
  </si>
  <si>
    <t>20:17:17</t>
  </si>
  <si>
    <t>20250921 20:17:19</t>
  </si>
  <si>
    <t>20:17:19</t>
  </si>
  <si>
    <t>20250921 20:17:21</t>
  </si>
  <si>
    <t>20:17:21</t>
  </si>
  <si>
    <t>20250921 20:17:23</t>
  </si>
  <si>
    <t>20:17:23</t>
  </si>
  <si>
    <t>20250921 20:17:25</t>
  </si>
  <si>
    <t>20:17:25</t>
  </si>
  <si>
    <t>20250921 20:17:27</t>
  </si>
  <si>
    <t>20:17:27</t>
  </si>
  <si>
    <t>20250921 20:17:29</t>
  </si>
  <si>
    <t>20:17:29</t>
  </si>
  <si>
    <t>20250921 20:17:31</t>
  </si>
  <si>
    <t>20:17:31</t>
  </si>
  <si>
    <t>20250921 20:17:33</t>
  </si>
  <si>
    <t>20:17:33</t>
  </si>
  <si>
    <t>20250921 20:17:35</t>
  </si>
  <si>
    <t>20:17:35</t>
  </si>
  <si>
    <t>20250921 20:17:37</t>
  </si>
  <si>
    <t>20:17:37</t>
  </si>
  <si>
    <t>20250921 20:24:43</t>
  </si>
  <si>
    <t>20:24:43</t>
  </si>
  <si>
    <t>320</t>
  </si>
  <si>
    <t>20250921 20:24:45</t>
  </si>
  <si>
    <t>20:24:45</t>
  </si>
  <si>
    <t>20250921 20:24:47</t>
  </si>
  <si>
    <t>20:24:47</t>
  </si>
  <si>
    <t>20250921 20:24:50</t>
  </si>
  <si>
    <t>20:24:50</t>
  </si>
  <si>
    <t>20250921 20:24:52</t>
  </si>
  <si>
    <t>20:24:52</t>
  </si>
  <si>
    <t>20250921 20:24:54</t>
  </si>
  <si>
    <t>20:24:54</t>
  </si>
  <si>
    <t>20250921 20:24:56</t>
  </si>
  <si>
    <t>20:24:56</t>
  </si>
  <si>
    <t>20250921 20:24:59</t>
  </si>
  <si>
    <t>20:24:59</t>
  </si>
  <si>
    <t>20250921 20:25:02</t>
  </si>
  <si>
    <t>20:25:02</t>
  </si>
  <si>
    <t>20250921 20:25:04</t>
  </si>
  <si>
    <t>20:25:04</t>
  </si>
  <si>
    <t>20250921 20:25:07</t>
  </si>
  <si>
    <t>20:25:07</t>
  </si>
  <si>
    <t>20250921 20:25:09</t>
  </si>
  <si>
    <t>20:25:09</t>
  </si>
  <si>
    <t>20250921 20:25:11</t>
  </si>
  <si>
    <t>20:25:11</t>
  </si>
  <si>
    <t>20250921 20:25:13</t>
  </si>
  <si>
    <t>20:25:13</t>
  </si>
  <si>
    <t>20250921 20:25:16</t>
  </si>
  <si>
    <t>20:25:16</t>
  </si>
  <si>
    <t>20250921 20:25:18</t>
  </si>
  <si>
    <t>20:25:18</t>
  </si>
  <si>
    <t>20250921 20:25:21</t>
  </si>
  <si>
    <t>20:25:21</t>
  </si>
  <si>
    <t>20250921 20:25:23</t>
  </si>
  <si>
    <t>20:25:23</t>
  </si>
  <si>
    <t>20250921 20:25:26</t>
  </si>
  <si>
    <t>20:25:26</t>
  </si>
  <si>
    <t>20250921 20:25:28</t>
  </si>
  <si>
    <t>20:25:28</t>
  </si>
  <si>
    <t>20250921 20:25:31</t>
  </si>
  <si>
    <t>20:25:31</t>
  </si>
  <si>
    <t>20250921 20:25:33</t>
  </si>
  <si>
    <t>20:25:33</t>
  </si>
  <si>
    <t>20250921 20:25:35</t>
  </si>
  <si>
    <t>20:25:35</t>
  </si>
  <si>
    <t>20250921 20:25:38</t>
  </si>
  <si>
    <t>20:25:38</t>
  </si>
  <si>
    <t>20250921 20:25:40</t>
  </si>
  <si>
    <t>20:25:40</t>
  </si>
  <si>
    <t>20250921 20:25:42</t>
  </si>
  <si>
    <t>20:25:42</t>
  </si>
  <si>
    <t>20250921 20:29:28</t>
  </si>
  <si>
    <t>20:29:28</t>
  </si>
  <si>
    <t>20250921 20:29:30</t>
  </si>
  <si>
    <t>20:29:30</t>
  </si>
  <si>
    <t>20250921 20:29:32</t>
  </si>
  <si>
    <t>20:29:32</t>
  </si>
  <si>
    <t>20250921 20:29:34</t>
  </si>
  <si>
    <t>20:29:34</t>
  </si>
  <si>
    <t>20250921 20:29:36</t>
  </si>
  <si>
    <t>20:29:36</t>
  </si>
  <si>
    <t>20250921 20:29:38</t>
  </si>
  <si>
    <t>20:29:38</t>
  </si>
  <si>
    <t>20250921 20:29:40</t>
  </si>
  <si>
    <t>20:29:40</t>
  </si>
  <si>
    <t>20250921 20:29:42</t>
  </si>
  <si>
    <t>20:29:42</t>
  </si>
  <si>
    <t>20250921 20:29:45</t>
  </si>
  <si>
    <t>20:29:45</t>
  </si>
  <si>
    <t>20250921 20:29:47</t>
  </si>
  <si>
    <t>20:29:47</t>
  </si>
  <si>
    <t>20250921 20:29:49</t>
  </si>
  <si>
    <t>20:29:49</t>
  </si>
  <si>
    <t>20250921 20:29:51</t>
  </si>
  <si>
    <t>20:29:51</t>
  </si>
  <si>
    <t>20250921 20:29:53</t>
  </si>
  <si>
    <t>20:29:53</t>
  </si>
  <si>
    <t>20250921 20:29:55</t>
  </si>
  <si>
    <t>20:29:55</t>
  </si>
  <si>
    <t>20250921 20:29:57</t>
  </si>
  <si>
    <t>20:29:57</t>
  </si>
  <si>
    <t>20250921 20:29:59</t>
  </si>
  <si>
    <t>20:29:59</t>
  </si>
  <si>
    <t>20250921 20:30:01</t>
  </si>
  <si>
    <t>20:30:01</t>
  </si>
  <si>
    <t>20250921 20:30:03</t>
  </si>
  <si>
    <t>20:30:03</t>
  </si>
  <si>
    <t>20250921 20:30:05</t>
  </si>
  <si>
    <t>20:30:05</t>
  </si>
  <si>
    <t>20250921 20:30:07</t>
  </si>
  <si>
    <t>20:30:07</t>
  </si>
  <si>
    <t>20250921 20:30:09</t>
  </si>
  <si>
    <t>20:30:09</t>
  </si>
  <si>
    <t>20250921 20:30:11</t>
  </si>
  <si>
    <t>20:30:11</t>
  </si>
  <si>
    <t>20250921 20:30:13</t>
  </si>
  <si>
    <t>20:30:13</t>
  </si>
  <si>
    <t>20250921 20:30:15</t>
  </si>
  <si>
    <t>20:30:15</t>
  </si>
  <si>
    <t>20250921 20:30:17</t>
  </si>
  <si>
    <t>20:30:17</t>
  </si>
  <si>
    <t>20250921 20:30:19</t>
  </si>
  <si>
    <t>20:30:19</t>
  </si>
  <si>
    <t>20250921 20:30:21</t>
  </si>
  <si>
    <t>20:30:21</t>
  </si>
  <si>
    <t>20250921 20:30:23</t>
  </si>
  <si>
    <t>20:30:23</t>
  </si>
  <si>
    <t>20250921 20:30:25</t>
  </si>
  <si>
    <t>20:30:25</t>
  </si>
  <si>
    <t>20250921 20:30:27</t>
  </si>
  <si>
    <t>20:30:27</t>
  </si>
  <si>
    <t>20250921 20:35:12</t>
  </si>
  <si>
    <t>20:35:12</t>
  </si>
  <si>
    <t>20250921 20:35:14</t>
  </si>
  <si>
    <t>20:35:14</t>
  </si>
  <si>
    <t>20250921 20:35:16</t>
  </si>
  <si>
    <t>20:35:16</t>
  </si>
  <si>
    <t>20250921 20:35:18</t>
  </si>
  <si>
    <t>20:35:18</t>
  </si>
  <si>
    <t>20250921 20:35:20</t>
  </si>
  <si>
    <t>20:35:20</t>
  </si>
  <si>
    <t>20250921 20:35:22</t>
  </si>
  <si>
    <t>20:35:22</t>
  </si>
  <si>
    <t>20250921 20:35:25</t>
  </si>
  <si>
    <t>20:35:25</t>
  </si>
  <si>
    <t>20250921 20:35:27</t>
  </si>
  <si>
    <t>20:35:27</t>
  </si>
  <si>
    <t>20250921 20:35:29</t>
  </si>
  <si>
    <t>20:35:29</t>
  </si>
  <si>
    <t>20250921 20:35:31</t>
  </si>
  <si>
    <t>20:35:31</t>
  </si>
  <si>
    <t>20250921 20:35:33</t>
  </si>
  <si>
    <t>20:35:33</t>
  </si>
  <si>
    <t>20250921 20:35:35</t>
  </si>
  <si>
    <t>20:35:35</t>
  </si>
  <si>
    <t>20250921 20:35:37</t>
  </si>
  <si>
    <t>20:35:37</t>
  </si>
  <si>
    <t>20250921 20:35:39</t>
  </si>
  <si>
    <t>20:35:39</t>
  </si>
  <si>
    <t>20250921 20:35:41</t>
  </si>
  <si>
    <t>20:35:41</t>
  </si>
  <si>
    <t>20250921 20:35:43</t>
  </si>
  <si>
    <t>20:35:43</t>
  </si>
  <si>
    <t>20250921 20:35:45</t>
  </si>
  <si>
    <t>20:35:45</t>
  </si>
  <si>
    <t>20250921 20:35:47</t>
  </si>
  <si>
    <t>20:35:47</t>
  </si>
  <si>
    <t>20250921 20:35:49</t>
  </si>
  <si>
    <t>20:35:49</t>
  </si>
  <si>
    <t>20250921 20:35:51</t>
  </si>
  <si>
    <t>20:35:51</t>
  </si>
  <si>
    <t>20250921 20:35:53</t>
  </si>
  <si>
    <t>20:35:53</t>
  </si>
  <si>
    <t>20250921 20:35:55</t>
  </si>
  <si>
    <t>20:35:55</t>
  </si>
  <si>
    <t>20250921 20:35:57</t>
  </si>
  <si>
    <t>20:35:57</t>
  </si>
  <si>
    <t>20250921 20:35:59</t>
  </si>
  <si>
    <t>20:35:59</t>
  </si>
  <si>
    <t>20250921 20:36:01</t>
  </si>
  <si>
    <t>20:36:01</t>
  </si>
  <si>
    <t>20250921 20:36:03</t>
  </si>
  <si>
    <t>20:36:03</t>
  </si>
  <si>
    <t>20250921 20:36:05</t>
  </si>
  <si>
    <t>20:36:05</t>
  </si>
  <si>
    <t>20250921 20:36:07</t>
  </si>
  <si>
    <t>20:36:07</t>
  </si>
  <si>
    <t>20250921 20:36:09</t>
  </si>
  <si>
    <t>20:36:09</t>
  </si>
  <si>
    <t>20250921 20:36:11</t>
  </si>
  <si>
    <t>20:36:11</t>
  </si>
  <si>
    <t>20250921 20:41:40</t>
  </si>
  <si>
    <t>20:41:40</t>
  </si>
  <si>
    <t>20250921 20:41:42</t>
  </si>
  <si>
    <t>20:41:42</t>
  </si>
  <si>
    <t>20250921 20:41:44</t>
  </si>
  <si>
    <t>20:41:44</t>
  </si>
  <si>
    <t>20250921 20:41:46</t>
  </si>
  <si>
    <t>20:41:46</t>
  </si>
  <si>
    <t>20250921 20:41:48</t>
  </si>
  <si>
    <t>20:41:48</t>
  </si>
  <si>
    <t>20250921 20:41:50</t>
  </si>
  <si>
    <t>20:41:50</t>
  </si>
  <si>
    <t>20250921 20:41:52</t>
  </si>
  <si>
    <t>20:41:52</t>
  </si>
  <si>
    <t>20250921 20:41:54</t>
  </si>
  <si>
    <t>20:41:54</t>
  </si>
  <si>
    <t>20250921 20:41:56</t>
  </si>
  <si>
    <t>20:41:56</t>
  </si>
  <si>
    <t>20250921 20:41:58</t>
  </si>
  <si>
    <t>20:41:58</t>
  </si>
  <si>
    <t>20250921 20:42:00</t>
  </si>
  <si>
    <t>20:42:00</t>
  </si>
  <si>
    <t>20250921 20:42:03</t>
  </si>
  <si>
    <t>20:42:03</t>
  </si>
  <si>
    <t>20250921 20:42:05</t>
  </si>
  <si>
    <t>20:42:05</t>
  </si>
  <si>
    <t>20250921 20:42:07</t>
  </si>
  <si>
    <t>20:42:07</t>
  </si>
  <si>
    <t>20250921 20:42:09</t>
  </si>
  <si>
    <t>20:42:09</t>
  </si>
  <si>
    <t>20250921 20:42:11</t>
  </si>
  <si>
    <t>20:42:11</t>
  </si>
  <si>
    <t>20250921 20:42:13</t>
  </si>
  <si>
    <t>20:42:13</t>
  </si>
  <si>
    <t>20250921 20:42:15</t>
  </si>
  <si>
    <t>20:42:15</t>
  </si>
  <si>
    <t>20250921 20:42:17</t>
  </si>
  <si>
    <t>20:42:17</t>
  </si>
  <si>
    <t>20250921 20:42:19</t>
  </si>
  <si>
    <t>20:42:19</t>
  </si>
  <si>
    <t>20250921 20:42:21</t>
  </si>
  <si>
    <t>20:42:21</t>
  </si>
  <si>
    <t>20250921 20:42:23</t>
  </si>
  <si>
    <t>20:42:23</t>
  </si>
  <si>
    <t>20250921 20:42:25</t>
  </si>
  <si>
    <t>20:42:25</t>
  </si>
  <si>
    <t>20250921 20:42:27</t>
  </si>
  <si>
    <t>20:42:27</t>
  </si>
  <si>
    <t>20250921 20:42:29</t>
  </si>
  <si>
    <t>20:42:29</t>
  </si>
  <si>
    <t>20250921 20:42:31</t>
  </si>
  <si>
    <t>20:42:31</t>
  </si>
  <si>
    <t>20250921 20:42:33</t>
  </si>
  <si>
    <t>20:42:33</t>
  </si>
  <si>
    <t>20250921 20:42:35</t>
  </si>
  <si>
    <t>20:42:35</t>
  </si>
  <si>
    <t>20250921 20:42:37</t>
  </si>
  <si>
    <t>20:42:37</t>
  </si>
  <si>
    <t>20250921 20:42:39</t>
  </si>
  <si>
    <t>20:42:39</t>
  </si>
  <si>
    <t>20250921 20:49:13</t>
  </si>
  <si>
    <t>20:49:13</t>
  </si>
  <si>
    <t>307</t>
  </si>
  <si>
    <t>20250921 20:49:15</t>
  </si>
  <si>
    <t>20:49:15</t>
  </si>
  <si>
    <t>20250921 20:49:18</t>
  </si>
  <si>
    <t>20:49:18</t>
  </si>
  <si>
    <t>20250921 20:49:20</t>
  </si>
  <si>
    <t>20:49:20</t>
  </si>
  <si>
    <t>20250921 20:49:22</t>
  </si>
  <si>
    <t>20:49:22</t>
  </si>
  <si>
    <t>20250921 20:49:24</t>
  </si>
  <si>
    <t>20:49:24</t>
  </si>
  <si>
    <t>20250921 20:49:26</t>
  </si>
  <si>
    <t>20:49:26</t>
  </si>
  <si>
    <t>20250921 20:49:28</t>
  </si>
  <si>
    <t>20:49:28</t>
  </si>
  <si>
    <t>20250921 20:49:30</t>
  </si>
  <si>
    <t>20:49:30</t>
  </si>
  <si>
    <t>20250921 20:49:33</t>
  </si>
  <si>
    <t>20:49:33</t>
  </si>
  <si>
    <t>20250921 20:49:35</t>
  </si>
  <si>
    <t>20:49:35</t>
  </si>
  <si>
    <t>20250921 20:49:37</t>
  </si>
  <si>
    <t>20:49:37</t>
  </si>
  <si>
    <t>20250921 20:49:39</t>
  </si>
  <si>
    <t>20:49:39</t>
  </si>
  <si>
    <t>20250921 20:49:41</t>
  </si>
  <si>
    <t>20:49:41</t>
  </si>
  <si>
    <t>20250921 20:49:44</t>
  </si>
  <si>
    <t>20:49:44</t>
  </si>
  <si>
    <t>20250921 20:49:46</t>
  </si>
  <si>
    <t>20:49:46</t>
  </si>
  <si>
    <t>20250921 20:49:48</t>
  </si>
  <si>
    <t>20:49:48</t>
  </si>
  <si>
    <t>20250921 20:49:50</t>
  </si>
  <si>
    <t>20:49:50</t>
  </si>
  <si>
    <t>20250921 20:49:53</t>
  </si>
  <si>
    <t>20:49:53</t>
  </si>
  <si>
    <t>20250921 20:49:56</t>
  </si>
  <si>
    <t>20:49:56</t>
  </si>
  <si>
    <t>20250921 20:49:58</t>
  </si>
  <si>
    <t>20:49:58</t>
  </si>
  <si>
    <t>20250921 20:50:00</t>
  </si>
  <si>
    <t>20:50:00</t>
  </si>
  <si>
    <t>20250921 20:50:02</t>
  </si>
  <si>
    <t>20:50:02</t>
  </si>
  <si>
    <t>20250921 20:50:04</t>
  </si>
  <si>
    <t>20:50:04</t>
  </si>
  <si>
    <t>20250921 20:50:06</t>
  </si>
  <si>
    <t>20:50:06</t>
  </si>
  <si>
    <t>20250921 20:50:08</t>
  </si>
  <si>
    <t>20:50:08</t>
  </si>
  <si>
    <t>20250921 20:50:10</t>
  </si>
  <si>
    <t>20:50:10</t>
  </si>
  <si>
    <t>20250921 20:50:12</t>
  </si>
  <si>
    <t>20:50:12</t>
  </si>
  <si>
    <t>20250921 20:57:44</t>
  </si>
  <si>
    <t>20:57:44</t>
  </si>
  <si>
    <t>292</t>
  </si>
  <si>
    <t>20250921 20:57:46</t>
  </si>
  <si>
    <t>20:57:46</t>
  </si>
  <si>
    <t>20250921 20:57:48</t>
  </si>
  <si>
    <t>20:57:48</t>
  </si>
  <si>
    <t>20250921 20:57:50</t>
  </si>
  <si>
    <t>20:57:50</t>
  </si>
  <si>
    <t>20250921 20:57:52</t>
  </si>
  <si>
    <t>20:57:52</t>
  </si>
  <si>
    <t>20250921 20:57:55</t>
  </si>
  <si>
    <t>20:57:55</t>
  </si>
  <si>
    <t>20250921 20:57:57</t>
  </si>
  <si>
    <t>20:57:57</t>
  </si>
  <si>
    <t>20250921 20:57:59</t>
  </si>
  <si>
    <t>20:57:59</t>
  </si>
  <si>
    <t>20250921 20:58:01</t>
  </si>
  <si>
    <t>20:58:01</t>
  </si>
  <si>
    <t>20250921 20:58:03</t>
  </si>
  <si>
    <t>20:58:03</t>
  </si>
  <si>
    <t>20250921 20:58:05</t>
  </si>
  <si>
    <t>20:58:05</t>
  </si>
  <si>
    <t>20250921 20:58:07</t>
  </si>
  <si>
    <t>20:58:07</t>
  </si>
  <si>
    <t>20250921 20:58:09</t>
  </si>
  <si>
    <t>20:58:09</t>
  </si>
  <si>
    <t>20250921 20:58:11</t>
  </si>
  <si>
    <t>20:58:11</t>
  </si>
  <si>
    <t>20250921 20:58:14</t>
  </si>
  <si>
    <t>20:58:14</t>
  </si>
  <si>
    <t>20250921 20:58:16</t>
  </si>
  <si>
    <t>20:58:16</t>
  </si>
  <si>
    <t>20250921 20:58:19</t>
  </si>
  <si>
    <t>20:58:19</t>
  </si>
  <si>
    <t>20250921 20:58:21</t>
  </si>
  <si>
    <t>20:58:21</t>
  </si>
  <si>
    <t>20250921 20:58:23</t>
  </si>
  <si>
    <t>20:58:23</t>
  </si>
  <si>
    <t>20250921 20:58:26</t>
  </si>
  <si>
    <t>20:58:26</t>
  </si>
  <si>
    <t>20250921 20:58:28</t>
  </si>
  <si>
    <t>20:58:28</t>
  </si>
  <si>
    <t>20250921 20:58:31</t>
  </si>
  <si>
    <t>20:58:31</t>
  </si>
  <si>
    <t>20250921 20:58:33</t>
  </si>
  <si>
    <t>20:58:33</t>
  </si>
  <si>
    <t>20250921 20:58:35</t>
  </si>
  <si>
    <t>20:58:35</t>
  </si>
  <si>
    <t>20250921 20:58:37</t>
  </si>
  <si>
    <t>20:58:37</t>
  </si>
  <si>
    <t>20250921 20:58:39</t>
  </si>
  <si>
    <t>20:58:39</t>
  </si>
  <si>
    <t>20250921 20:58:42</t>
  </si>
  <si>
    <t>20:58:42</t>
  </si>
  <si>
    <t>20250921 21:06:13</t>
  </si>
  <si>
    <t>21:06:13</t>
  </si>
  <si>
    <t>304</t>
  </si>
  <si>
    <t>20250921 21:06:16</t>
  </si>
  <si>
    <t>21:06:16</t>
  </si>
  <si>
    <t>20250921 21:06:18</t>
  </si>
  <si>
    <t>21:06:18</t>
  </si>
  <si>
    <t>20250921 21:06:20</t>
  </si>
  <si>
    <t>21:06:20</t>
  </si>
  <si>
    <t>20250921 21:06:22</t>
  </si>
  <si>
    <t>21:06:22</t>
  </si>
  <si>
    <t>20250921 21:06:24</t>
  </si>
  <si>
    <t>21:06:24</t>
  </si>
  <si>
    <t>20250921 21:06:26</t>
  </si>
  <si>
    <t>21:06:26</t>
  </si>
  <si>
    <t>20250921 21:06:29</t>
  </si>
  <si>
    <t>21:06:29</t>
  </si>
  <si>
    <t>20250921 21:06:31</t>
  </si>
  <si>
    <t>21:06:31</t>
  </si>
  <si>
    <t>20250921 21:06:34</t>
  </si>
  <si>
    <t>21:06:34</t>
  </si>
  <si>
    <t>20250921 21:06:36</t>
  </si>
  <si>
    <t>21:06:36</t>
  </si>
  <si>
    <t>20250921 21:06:38</t>
  </si>
  <si>
    <t>21:06:38</t>
  </si>
  <si>
    <t>20250921 21:06:40</t>
  </si>
  <si>
    <t>21:06:40</t>
  </si>
  <si>
    <t>20250921 21:06:42</t>
  </si>
  <si>
    <t>21:06:42</t>
  </si>
  <si>
    <t>20250921 21:06:44</t>
  </si>
  <si>
    <t>21:06:44</t>
  </si>
  <si>
    <t>20250921 21:06:46</t>
  </si>
  <si>
    <t>21:06:46</t>
  </si>
  <si>
    <t>20250921 21:06:48</t>
  </si>
  <si>
    <t>21:06:48</t>
  </si>
  <si>
    <t>20250921 21:06:50</t>
  </si>
  <si>
    <t>21:06:50</t>
  </si>
  <si>
    <t>20250921 21:06:52</t>
  </si>
  <si>
    <t>21:06:52</t>
  </si>
  <si>
    <t>20250921 21:06:54</t>
  </si>
  <si>
    <t>21:06:54</t>
  </si>
  <si>
    <t>20250921 21:06:56</t>
  </si>
  <si>
    <t>21:06:56</t>
  </si>
  <si>
    <t>20250921 21:06:58</t>
  </si>
  <si>
    <t>21:06:58</t>
  </si>
  <si>
    <t>20250921 21:07:00</t>
  </si>
  <si>
    <t>21:07:00</t>
  </si>
  <si>
    <t>20250921 21:07:02</t>
  </si>
  <si>
    <t>21:07:02</t>
  </si>
  <si>
    <t>20250921 21:07:04</t>
  </si>
  <si>
    <t>21:07:04</t>
  </si>
  <si>
    <t>20250921 21:07:06</t>
  </si>
  <si>
    <t>21:07:06</t>
  </si>
  <si>
    <t>20250921 21:07:08</t>
  </si>
  <si>
    <t>21:07:08</t>
  </si>
  <si>
    <t>20250921 21:07:10</t>
  </si>
  <si>
    <t>21:07:10</t>
  </si>
  <si>
    <t>20250921 21:07:12</t>
  </si>
  <si>
    <t>21:07:12</t>
  </si>
  <si>
    <t>20250921 21:13:59</t>
  </si>
  <si>
    <t>21:13:59</t>
  </si>
  <si>
    <t>313</t>
  </si>
  <si>
    <t>20250921 21:14:01</t>
  </si>
  <si>
    <t>21:14:01</t>
  </si>
  <si>
    <t>20250921 21:14:03</t>
  </si>
  <si>
    <t>21:14:03</t>
  </si>
  <si>
    <t>20250921 21:14:05</t>
  </si>
  <si>
    <t>21:14:05</t>
  </si>
  <si>
    <t>20250921 21:14:07</t>
  </si>
  <si>
    <t>21:14:07</t>
  </si>
  <si>
    <t>20250921 21:14:09</t>
  </si>
  <si>
    <t>21:14:09</t>
  </si>
  <si>
    <t>20250921 21:14:12</t>
  </si>
  <si>
    <t>21:14:12</t>
  </si>
  <si>
    <t>20250921 21:14:14</t>
  </si>
  <si>
    <t>21:14:14</t>
  </si>
  <si>
    <t>20250921 21:14:16</t>
  </si>
  <si>
    <t>21:14:16</t>
  </si>
  <si>
    <t>20250921 21:14:18</t>
  </si>
  <si>
    <t>21:14:18</t>
  </si>
  <si>
    <t>20250921 21:14:20</t>
  </si>
  <si>
    <t>21:14:20</t>
  </si>
  <si>
    <t>20250921 21:14:22</t>
  </si>
  <si>
    <t>21:14:22</t>
  </si>
  <si>
    <t>20250921 21:14:24</t>
  </si>
  <si>
    <t>21:14:24</t>
  </si>
  <si>
    <t>20250921 21:14:26</t>
  </si>
  <si>
    <t>21:14:26</t>
  </si>
  <si>
    <t>20250921 21:14:28</t>
  </si>
  <si>
    <t>21:14:28</t>
  </si>
  <si>
    <t>20250921 21:14:31</t>
  </si>
  <si>
    <t>21:14:31</t>
  </si>
  <si>
    <t>20250921 21:14:33</t>
  </si>
  <si>
    <t>21:14:33</t>
  </si>
  <si>
    <t>20250921 21:14:35</t>
  </si>
  <si>
    <t>21:14:35</t>
  </si>
  <si>
    <t>20250921 21:14:37</t>
  </si>
  <si>
    <t>21:14:37</t>
  </si>
  <si>
    <t>20250921 21:14:39</t>
  </si>
  <si>
    <t>21:14:39</t>
  </si>
  <si>
    <t>20250921 21:14:42</t>
  </si>
  <si>
    <t>21:14:42</t>
  </si>
  <si>
    <t>20250921 21:14:44</t>
  </si>
  <si>
    <t>21:14:44</t>
  </si>
  <si>
    <t>20250921 21:14:46</t>
  </si>
  <si>
    <t>21:14:46</t>
  </si>
  <si>
    <t>20250921 21:14:48</t>
  </si>
  <si>
    <t>21:14:48</t>
  </si>
  <si>
    <t>20250921 21:14:50</t>
  </si>
  <si>
    <t>21:14:50</t>
  </si>
  <si>
    <t>20250921 21:14:52</t>
  </si>
  <si>
    <t>21:14:52</t>
  </si>
  <si>
    <t>20250921 21:14:54</t>
  </si>
  <si>
    <t>21:14:54</t>
  </si>
  <si>
    <t>20250921 21:14:57</t>
  </si>
  <si>
    <t>21:14:57</t>
  </si>
  <si>
    <t>20250921 21:23:51</t>
  </si>
  <si>
    <t>21:23:51</t>
  </si>
  <si>
    <t>20250921 21:23:53</t>
  </si>
  <si>
    <t>21:23:53</t>
  </si>
  <si>
    <t>20250921 21:23:56</t>
  </si>
  <si>
    <t>21:23:56</t>
  </si>
  <si>
    <t>20250921 21:23:58</t>
  </si>
  <si>
    <t>21:23:58</t>
  </si>
  <si>
    <t>20250921 21:24:00</t>
  </si>
  <si>
    <t>21:24:00</t>
  </si>
  <si>
    <t>20250921 21:24:02</t>
  </si>
  <si>
    <t>21:24:02</t>
  </si>
  <si>
    <t>20250921 21:24:04</t>
  </si>
  <si>
    <t>21:24:04</t>
  </si>
  <si>
    <t>20250921 21:24:07</t>
  </si>
  <si>
    <t>21:24:07</t>
  </si>
  <si>
    <t>20250921 21:24:09</t>
  </si>
  <si>
    <t>21:24:09</t>
  </si>
  <si>
    <t>20250921 21:24:11</t>
  </si>
  <si>
    <t>21:24:11</t>
  </si>
  <si>
    <t>20250921 21:24:13</t>
  </si>
  <si>
    <t>21:24:13</t>
  </si>
  <si>
    <t>20250921 21:24:15</t>
  </si>
  <si>
    <t>21:24:15</t>
  </si>
  <si>
    <t>20250921 21:24:17</t>
  </si>
  <si>
    <t>21:24:17</t>
  </si>
  <si>
    <t>20250921 21:24:19</t>
  </si>
  <si>
    <t>21:24:19</t>
  </si>
  <si>
    <t>20250921 21:24:22</t>
  </si>
  <si>
    <t>21:24:22</t>
  </si>
  <si>
    <t>20250921 21:24:24</t>
  </si>
  <si>
    <t>21:24:24</t>
  </si>
  <si>
    <t>20250921 21:24:26</t>
  </si>
  <si>
    <t>21:24:26</t>
  </si>
  <si>
    <t>20250921 21:24:28</t>
  </si>
  <si>
    <t>21:24:28</t>
  </si>
  <si>
    <t>20250921 21:24:30</t>
  </si>
  <si>
    <t>21:24:30</t>
  </si>
  <si>
    <t>20250921 21:24:32</t>
  </si>
  <si>
    <t>21:24:32</t>
  </si>
  <si>
    <t>20250921 21:24:34</t>
  </si>
  <si>
    <t>21:24:34</t>
  </si>
  <si>
    <t>20250921 21:24:36</t>
  </si>
  <si>
    <t>21:24:36</t>
  </si>
  <si>
    <t>20250921 21:24:38</t>
  </si>
  <si>
    <t>21:24:38</t>
  </si>
  <si>
    <t>20250921 21:24:40</t>
  </si>
  <si>
    <t>21:24:40</t>
  </si>
  <si>
    <t>20250921 21:24:42</t>
  </si>
  <si>
    <t>21:24:42</t>
  </si>
  <si>
    <t>20250921 21:24:44</t>
  </si>
  <si>
    <t>21:24:44</t>
  </si>
  <si>
    <t>20250921 21:24:46</t>
  </si>
  <si>
    <t>21:24:46</t>
  </si>
  <si>
    <t>20250921 21:24:48</t>
  </si>
  <si>
    <t>21:24:48</t>
  </si>
  <si>
    <t>20250921 21:24:51</t>
  </si>
  <si>
    <t>21:24:51</t>
  </si>
  <si>
    <t>20250921 21:30:07</t>
  </si>
  <si>
    <t>21:30:07</t>
  </si>
  <si>
    <t>20250921 21:30:10</t>
  </si>
  <si>
    <t>21:30:10</t>
  </si>
  <si>
    <t>20250921 21:30:12</t>
  </si>
  <si>
    <t>21:30:12</t>
  </si>
  <si>
    <t>20250921 21:30:14</t>
  </si>
  <si>
    <t>21:30:14</t>
  </si>
  <si>
    <t>20250921 21:30:17</t>
  </si>
  <si>
    <t>21:30:17</t>
  </si>
  <si>
    <t>20250921 21:30:19</t>
  </si>
  <si>
    <t>21:30:19</t>
  </si>
  <si>
    <t>20250921 21:30:22</t>
  </si>
  <si>
    <t>21:30:22</t>
  </si>
  <si>
    <t>20250921 21:30:24</t>
  </si>
  <si>
    <t>21:30:24</t>
  </si>
  <si>
    <t>20250921 21:30:26</t>
  </si>
  <si>
    <t>21:30:26</t>
  </si>
  <si>
    <t>20250921 21:30:29</t>
  </si>
  <si>
    <t>21:30:29</t>
  </si>
  <si>
    <t>20250921 21:30:31</t>
  </si>
  <si>
    <t>21:30:31</t>
  </si>
  <si>
    <t>20250921 21:30:33</t>
  </si>
  <si>
    <t>21:30:33</t>
  </si>
  <si>
    <t>20250921 21:30:35</t>
  </si>
  <si>
    <t>21:30:35</t>
  </si>
  <si>
    <t>20250921 21:30:37</t>
  </si>
  <si>
    <t>21:30:37</t>
  </si>
  <si>
    <t>20250921 21:30:39</t>
  </si>
  <si>
    <t>21:30:39</t>
  </si>
  <si>
    <t>20250921 21:30:42</t>
  </si>
  <si>
    <t>21:30:42</t>
  </si>
  <si>
    <t>20250921 21:30:44</t>
  </si>
  <si>
    <t>21:30:44</t>
  </si>
  <si>
    <t>20250921 21:30:46</t>
  </si>
  <si>
    <t>21:30:46</t>
  </si>
  <si>
    <t>20250921 21:30:48</t>
  </si>
  <si>
    <t>21:30:48</t>
  </si>
  <si>
    <t>20250921 21:30:50</t>
  </si>
  <si>
    <t>21:30:50</t>
  </si>
  <si>
    <t>20250921 21:30:52</t>
  </si>
  <si>
    <t>21:30:52</t>
  </si>
  <si>
    <t>20250921 21:30:54</t>
  </si>
  <si>
    <t>21:30:54</t>
  </si>
  <si>
    <t>20250921 21:30:56</t>
  </si>
  <si>
    <t>21:30:56</t>
  </si>
  <si>
    <t>20250921 21:30:59</t>
  </si>
  <si>
    <t>21:30:59</t>
  </si>
  <si>
    <t>20250921 21:31:01</t>
  </si>
  <si>
    <t>21:31:01</t>
  </si>
  <si>
    <t>20250921 21:31:03</t>
  </si>
  <si>
    <t>21:31:03</t>
  </si>
  <si>
    <t>20250921 21:31:05</t>
  </si>
  <si>
    <t>21:31:05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</si>
</sst>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384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0</v>
      </c>
      <c r="D7">
        <v>0</v>
      </c>
      <c r="E7">
        <v>1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415</v>
      </c>
      <c r="HO16" t="s">
        <v>415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1758503242.1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1758503239.1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5</v>
      </c>
      <c r="DB17">
        <v>0.5</v>
      </c>
      <c r="DC17" t="s">
        <v>423</v>
      </c>
      <c r="DD17">
        <v>2</v>
      </c>
      <c r="DE17">
        <v>1758503239.1</v>
      </c>
      <c r="DF17">
        <v>420.4114</v>
      </c>
      <c r="DG17">
        <v>419.9212</v>
      </c>
      <c r="DH17">
        <v>22.58296</v>
      </c>
      <c r="DI17">
        <v>22.30278</v>
      </c>
      <c r="DJ17">
        <v>414.7128</v>
      </c>
      <c r="DK17">
        <v>22.27204</v>
      </c>
      <c r="DL17">
        <v>499.998</v>
      </c>
      <c r="DM17">
        <v>89.7969</v>
      </c>
      <c r="DN17">
        <v>0.0342966</v>
      </c>
      <c r="DO17">
        <v>30.91796</v>
      </c>
      <c r="DP17">
        <v>30.01142</v>
      </c>
      <c r="DQ17">
        <v>999.9</v>
      </c>
      <c r="DR17">
        <v>0</v>
      </c>
      <c r="DS17">
        <v>0</v>
      </c>
      <c r="DT17">
        <v>10002</v>
      </c>
      <c r="DU17">
        <v>0</v>
      </c>
      <c r="DV17">
        <v>0.61206</v>
      </c>
      <c r="DW17">
        <v>0.4901246</v>
      </c>
      <c r="DX17">
        <v>430.1248</v>
      </c>
      <c r="DY17">
        <v>429.5002</v>
      </c>
      <c r="DZ17">
        <v>0.2801838</v>
      </c>
      <c r="EA17">
        <v>419.9212</v>
      </c>
      <c r="EB17">
        <v>22.30278</v>
      </c>
      <c r="EC17">
        <v>2.02788</v>
      </c>
      <c r="ED17">
        <v>2.002722</v>
      </c>
      <c r="EE17">
        <v>17.66372</v>
      </c>
      <c r="EF17">
        <v>17.46586</v>
      </c>
      <c r="EG17">
        <v>0.00500016</v>
      </c>
      <c r="EH17">
        <v>0</v>
      </c>
      <c r="EI17">
        <v>0</v>
      </c>
      <c r="EJ17">
        <v>0</v>
      </c>
      <c r="EK17">
        <v>762.54</v>
      </c>
      <c r="EL17">
        <v>0.00500016</v>
      </c>
      <c r="EM17">
        <v>-29.1</v>
      </c>
      <c r="EN17">
        <v>-2.7</v>
      </c>
      <c r="EO17">
        <v>36.5</v>
      </c>
      <c r="EP17">
        <v>40.5372</v>
      </c>
      <c r="EQ17">
        <v>38.5496</v>
      </c>
      <c r="ER17">
        <v>40.812</v>
      </c>
      <c r="ES17">
        <v>39.875</v>
      </c>
      <c r="ET17">
        <v>0</v>
      </c>
      <c r="EU17">
        <v>0</v>
      </c>
      <c r="EV17">
        <v>0</v>
      </c>
      <c r="EW17">
        <v>1758503244.2</v>
      </c>
      <c r="EX17">
        <v>0</v>
      </c>
      <c r="EY17">
        <v>764.011538461538</v>
      </c>
      <c r="EZ17">
        <v>-4.22222243288397</v>
      </c>
      <c r="FA17">
        <v>7.33675201032475</v>
      </c>
      <c r="FB17">
        <v>-30.1</v>
      </c>
      <c r="FC17">
        <v>15</v>
      </c>
      <c r="FD17">
        <v>0</v>
      </c>
      <c r="FE17" t="s">
        <v>424</v>
      </c>
      <c r="FF17">
        <v>1747249705.1</v>
      </c>
      <c r="FG17">
        <v>1747249711.1</v>
      </c>
      <c r="FH17">
        <v>0</v>
      </c>
      <c r="FI17">
        <v>0.871</v>
      </c>
      <c r="FJ17">
        <v>0.066</v>
      </c>
      <c r="FK17">
        <v>5.486</v>
      </c>
      <c r="FL17">
        <v>0.145</v>
      </c>
      <c r="FM17">
        <v>420</v>
      </c>
      <c r="FN17">
        <v>16</v>
      </c>
      <c r="FO17">
        <v>0.27</v>
      </c>
      <c r="FP17">
        <v>0.16</v>
      </c>
      <c r="FQ17">
        <v>0.507276238095238</v>
      </c>
      <c r="FR17">
        <v>-0.0651060779220778</v>
      </c>
      <c r="FS17">
        <v>0.0291033307419725</v>
      </c>
      <c r="FT17">
        <v>1</v>
      </c>
      <c r="FU17">
        <v>764.120588235294</v>
      </c>
      <c r="FV17">
        <v>3.19174942743138</v>
      </c>
      <c r="FW17">
        <v>4.46652776127213</v>
      </c>
      <c r="FX17">
        <v>-1</v>
      </c>
      <c r="FY17">
        <v>0.300442047619048</v>
      </c>
      <c r="FZ17">
        <v>-0.203127662337662</v>
      </c>
      <c r="GA17">
        <v>0.0222676997154349</v>
      </c>
      <c r="GB17">
        <v>0</v>
      </c>
      <c r="GC17">
        <v>1</v>
      </c>
      <c r="GD17">
        <v>2</v>
      </c>
      <c r="GE17" t="s">
        <v>425</v>
      </c>
      <c r="GF17">
        <v>3.12576</v>
      </c>
      <c r="GG17">
        <v>2.65983</v>
      </c>
      <c r="GH17">
        <v>0.0881953</v>
      </c>
      <c r="GI17">
        <v>0.0889806</v>
      </c>
      <c r="GJ17">
        <v>0.0964883</v>
      </c>
      <c r="GK17">
        <v>0.0961426</v>
      </c>
      <c r="GL17">
        <v>23497.4</v>
      </c>
      <c r="GM17">
        <v>22160.7</v>
      </c>
      <c r="GN17">
        <v>23049.5</v>
      </c>
      <c r="GO17">
        <v>23689.3</v>
      </c>
      <c r="GP17">
        <v>35496.9</v>
      </c>
      <c r="GQ17">
        <v>35435.6</v>
      </c>
      <c r="GR17">
        <v>41559.4</v>
      </c>
      <c r="GS17">
        <v>42238.6</v>
      </c>
      <c r="GT17">
        <v>1.8915</v>
      </c>
      <c r="GU17">
        <v>1.79708</v>
      </c>
      <c r="GV17">
        <v>0.0754371</v>
      </c>
      <c r="GW17">
        <v>0</v>
      </c>
      <c r="GX17">
        <v>28.7784</v>
      </c>
      <c r="GY17">
        <v>999.9</v>
      </c>
      <c r="GZ17">
        <v>58.705</v>
      </c>
      <c r="HA17">
        <v>30.202</v>
      </c>
      <c r="HB17">
        <v>28.1766</v>
      </c>
      <c r="HC17">
        <v>54.0427</v>
      </c>
      <c r="HD17">
        <v>39.4792</v>
      </c>
      <c r="HE17">
        <v>1</v>
      </c>
      <c r="HF17">
        <v>0.109543</v>
      </c>
      <c r="HG17">
        <v>-1.2602</v>
      </c>
      <c r="HH17">
        <v>20.232</v>
      </c>
      <c r="HI17">
        <v>5.22972</v>
      </c>
      <c r="HJ17">
        <v>11.992</v>
      </c>
      <c r="HK17">
        <v>4.9557</v>
      </c>
      <c r="HL17">
        <v>3.304</v>
      </c>
      <c r="HM17">
        <v>999.9</v>
      </c>
      <c r="HN17">
        <v>9999</v>
      </c>
      <c r="HO17">
        <v>9999</v>
      </c>
      <c r="HP17">
        <v>9999</v>
      </c>
      <c r="HQ17">
        <v>1.8685</v>
      </c>
      <c r="HR17">
        <v>1.86425</v>
      </c>
      <c r="HS17">
        <v>1.8718</v>
      </c>
      <c r="HT17">
        <v>1.86266</v>
      </c>
      <c r="HU17">
        <v>1.86217</v>
      </c>
      <c r="HV17">
        <v>1.86859</v>
      </c>
      <c r="HW17">
        <v>1.85873</v>
      </c>
      <c r="HX17">
        <v>1.86508</v>
      </c>
      <c r="HY17">
        <v>5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5.698</v>
      </c>
      <c r="IM17">
        <v>0.3109</v>
      </c>
      <c r="IN17">
        <v>4.24591870636989</v>
      </c>
      <c r="IO17">
        <v>0.00406324532283829</v>
      </c>
      <c r="IP17">
        <v>-1.45373754250553e-06</v>
      </c>
      <c r="IQ17">
        <v>2.45784242640463e-10</v>
      </c>
      <c r="IR17">
        <v>0.0444475935836347</v>
      </c>
      <c r="IS17">
        <v>0.00491888386651684</v>
      </c>
      <c r="IT17">
        <v>0.000226889049496401</v>
      </c>
      <c r="IU17">
        <v>4.01595507822366e-06</v>
      </c>
      <c r="IV17">
        <v>-0</v>
      </c>
      <c r="IW17">
        <v>2035</v>
      </c>
      <c r="IX17">
        <v>2</v>
      </c>
      <c r="IY17">
        <v>30</v>
      </c>
      <c r="IZ17">
        <v>187559</v>
      </c>
      <c r="JA17">
        <v>187558.9</v>
      </c>
      <c r="JB17">
        <v>1.03149</v>
      </c>
      <c r="JC17">
        <v>2.36572</v>
      </c>
      <c r="JD17">
        <v>1.4978</v>
      </c>
      <c r="JE17">
        <v>2.33032</v>
      </c>
      <c r="JF17">
        <v>1.54419</v>
      </c>
      <c r="JG17">
        <v>2.38892</v>
      </c>
      <c r="JH17">
        <v>35.244</v>
      </c>
      <c r="JI17">
        <v>24.1751</v>
      </c>
      <c r="JJ17">
        <v>18</v>
      </c>
      <c r="JK17">
        <v>544.751</v>
      </c>
      <c r="JL17">
        <v>427.293</v>
      </c>
      <c r="JM17">
        <v>31.3378</v>
      </c>
      <c r="JN17">
        <v>29.0238</v>
      </c>
      <c r="JO17">
        <v>30.0001</v>
      </c>
      <c r="JP17">
        <v>28.8139</v>
      </c>
      <c r="JQ17">
        <v>28.835</v>
      </c>
      <c r="JR17">
        <v>20.6857</v>
      </c>
      <c r="JS17">
        <v>36.7122</v>
      </c>
      <c r="JT17">
        <v>67.7036</v>
      </c>
      <c r="JU17">
        <v>31.3351</v>
      </c>
      <c r="JV17">
        <v>420</v>
      </c>
      <c r="JW17">
        <v>22.375</v>
      </c>
      <c r="JX17">
        <v>93.1415</v>
      </c>
      <c r="JY17">
        <v>98.445</v>
      </c>
    </row>
    <row r="18" spans="1:285">
      <c r="A18">
        <v>2</v>
      </c>
      <c r="B18">
        <v>1758503245.1</v>
      </c>
      <c r="C18">
        <v>3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1758503241.5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5</v>
      </c>
      <c r="DB18">
        <v>0.5</v>
      </c>
      <c r="DC18" t="s">
        <v>423</v>
      </c>
      <c r="DD18">
        <v>2</v>
      </c>
      <c r="DE18">
        <v>1758503241.5</v>
      </c>
      <c r="DF18">
        <v>420.3986</v>
      </c>
      <c r="DG18">
        <v>419.9002</v>
      </c>
      <c r="DH18">
        <v>22.58562</v>
      </c>
      <c r="DI18">
        <v>22.32522</v>
      </c>
      <c r="DJ18">
        <v>414.7002</v>
      </c>
      <c r="DK18">
        <v>22.27466</v>
      </c>
      <c r="DL18">
        <v>499.9886</v>
      </c>
      <c r="DM18">
        <v>89.79716</v>
      </c>
      <c r="DN18">
        <v>0.03413294</v>
      </c>
      <c r="DO18">
        <v>30.91486</v>
      </c>
      <c r="DP18">
        <v>30.00686</v>
      </c>
      <c r="DQ18">
        <v>999.9</v>
      </c>
      <c r="DR18">
        <v>0</v>
      </c>
      <c r="DS18">
        <v>0</v>
      </c>
      <c r="DT18">
        <v>10018.876</v>
      </c>
      <c r="DU18">
        <v>0</v>
      </c>
      <c r="DV18">
        <v>0.61206</v>
      </c>
      <c r="DW18">
        <v>0.498108</v>
      </c>
      <c r="DX18">
        <v>430.1128</v>
      </c>
      <c r="DY18">
        <v>429.4886</v>
      </c>
      <c r="DZ18">
        <v>0.2604084</v>
      </c>
      <c r="EA18">
        <v>419.9002</v>
      </c>
      <c r="EB18">
        <v>22.32522</v>
      </c>
      <c r="EC18">
        <v>2.028126</v>
      </c>
      <c r="ED18">
        <v>2.004742</v>
      </c>
      <c r="EE18">
        <v>17.66562</v>
      </c>
      <c r="EF18">
        <v>17.48182</v>
      </c>
      <c r="EG18">
        <v>0.00500016</v>
      </c>
      <c r="EH18">
        <v>0</v>
      </c>
      <c r="EI18">
        <v>0</v>
      </c>
      <c r="EJ18">
        <v>0</v>
      </c>
      <c r="EK18">
        <v>763.84</v>
      </c>
      <c r="EL18">
        <v>0.00500016</v>
      </c>
      <c r="EM18">
        <v>-27.94</v>
      </c>
      <c r="EN18">
        <v>-2.26</v>
      </c>
      <c r="EO18">
        <v>36.5</v>
      </c>
      <c r="EP18">
        <v>40.5496</v>
      </c>
      <c r="EQ18">
        <v>38.562</v>
      </c>
      <c r="ER18">
        <v>40.812</v>
      </c>
      <c r="ES18">
        <v>39.8874</v>
      </c>
      <c r="ET18">
        <v>0</v>
      </c>
      <c r="EU18">
        <v>0</v>
      </c>
      <c r="EV18">
        <v>0</v>
      </c>
      <c r="EW18">
        <v>1758503247.2</v>
      </c>
      <c r="EX18">
        <v>0</v>
      </c>
      <c r="EY18">
        <v>764.3</v>
      </c>
      <c r="EZ18">
        <v>-10.9230772440265</v>
      </c>
      <c r="FA18">
        <v>0.746153883444933</v>
      </c>
      <c r="FB18">
        <v>-30.096</v>
      </c>
      <c r="FC18">
        <v>15</v>
      </c>
      <c r="FD18">
        <v>0</v>
      </c>
      <c r="FE18" t="s">
        <v>424</v>
      </c>
      <c r="FF18">
        <v>1747249705.1</v>
      </c>
      <c r="FG18">
        <v>1747249711.1</v>
      </c>
      <c r="FH18">
        <v>0</v>
      </c>
      <c r="FI18">
        <v>0.871</v>
      </c>
      <c r="FJ18">
        <v>0.066</v>
      </c>
      <c r="FK18">
        <v>5.486</v>
      </c>
      <c r="FL18">
        <v>0.145</v>
      </c>
      <c r="FM18">
        <v>420</v>
      </c>
      <c r="FN18">
        <v>16</v>
      </c>
      <c r="FO18">
        <v>0.27</v>
      </c>
      <c r="FP18">
        <v>0.16</v>
      </c>
      <c r="FQ18">
        <v>0.5122223</v>
      </c>
      <c r="FR18">
        <v>-0.0803530827067657</v>
      </c>
      <c r="FS18">
        <v>0.0304635220716515</v>
      </c>
      <c r="FT18">
        <v>1</v>
      </c>
      <c r="FU18">
        <v>764.09705882353</v>
      </c>
      <c r="FV18">
        <v>-3.0481283761565</v>
      </c>
      <c r="FW18">
        <v>4.76219705191267</v>
      </c>
      <c r="FX18">
        <v>-1</v>
      </c>
      <c r="FY18">
        <v>0.2950205</v>
      </c>
      <c r="FZ18">
        <v>-0.218938556390978</v>
      </c>
      <c r="GA18">
        <v>0.0229042788175048</v>
      </c>
      <c r="GB18">
        <v>0</v>
      </c>
      <c r="GC18">
        <v>1</v>
      </c>
      <c r="GD18">
        <v>2</v>
      </c>
      <c r="GE18" t="s">
        <v>425</v>
      </c>
      <c r="GF18">
        <v>3.12576</v>
      </c>
      <c r="GG18">
        <v>2.65993</v>
      </c>
      <c r="GH18">
        <v>0.0881984</v>
      </c>
      <c r="GI18">
        <v>0.0889998</v>
      </c>
      <c r="GJ18">
        <v>0.0965304</v>
      </c>
      <c r="GK18">
        <v>0.0962312</v>
      </c>
      <c r="GL18">
        <v>23497.5</v>
      </c>
      <c r="GM18">
        <v>22160.4</v>
      </c>
      <c r="GN18">
        <v>23049.7</v>
      </c>
      <c r="GO18">
        <v>23689.4</v>
      </c>
      <c r="GP18">
        <v>35495.4</v>
      </c>
      <c r="GQ18">
        <v>35432.2</v>
      </c>
      <c r="GR18">
        <v>41559.6</v>
      </c>
      <c r="GS18">
        <v>42238.7</v>
      </c>
      <c r="GT18">
        <v>1.8917</v>
      </c>
      <c r="GU18">
        <v>1.79705</v>
      </c>
      <c r="GV18">
        <v>0.0749677</v>
      </c>
      <c r="GW18">
        <v>0</v>
      </c>
      <c r="GX18">
        <v>28.7797</v>
      </c>
      <c r="GY18">
        <v>999.9</v>
      </c>
      <c r="GZ18">
        <v>58.705</v>
      </c>
      <c r="HA18">
        <v>30.202</v>
      </c>
      <c r="HB18">
        <v>28.1777</v>
      </c>
      <c r="HC18">
        <v>54.3427</v>
      </c>
      <c r="HD18">
        <v>39.4431</v>
      </c>
      <c r="HE18">
        <v>1</v>
      </c>
      <c r="HF18">
        <v>0.109909</v>
      </c>
      <c r="HG18">
        <v>-1.25658</v>
      </c>
      <c r="HH18">
        <v>20.2321</v>
      </c>
      <c r="HI18">
        <v>5.23062</v>
      </c>
      <c r="HJ18">
        <v>11.992</v>
      </c>
      <c r="HK18">
        <v>4.9558</v>
      </c>
      <c r="HL18">
        <v>3.304</v>
      </c>
      <c r="HM18">
        <v>999.9</v>
      </c>
      <c r="HN18">
        <v>9999</v>
      </c>
      <c r="HO18">
        <v>9999</v>
      </c>
      <c r="HP18">
        <v>9999</v>
      </c>
      <c r="HQ18">
        <v>1.86852</v>
      </c>
      <c r="HR18">
        <v>1.86425</v>
      </c>
      <c r="HS18">
        <v>1.87182</v>
      </c>
      <c r="HT18">
        <v>1.86268</v>
      </c>
      <c r="HU18">
        <v>1.86217</v>
      </c>
      <c r="HV18">
        <v>1.86859</v>
      </c>
      <c r="HW18">
        <v>1.85873</v>
      </c>
      <c r="HX18">
        <v>1.86509</v>
      </c>
      <c r="HY18">
        <v>5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5.698</v>
      </c>
      <c r="IM18">
        <v>0.3112</v>
      </c>
      <c r="IN18">
        <v>4.24591870636989</v>
      </c>
      <c r="IO18">
        <v>0.00406324532283829</v>
      </c>
      <c r="IP18">
        <v>-1.45373754250553e-06</v>
      </c>
      <c r="IQ18">
        <v>2.45784242640463e-10</v>
      </c>
      <c r="IR18">
        <v>0.0444475935836347</v>
      </c>
      <c r="IS18">
        <v>0.00491888386651684</v>
      </c>
      <c r="IT18">
        <v>0.000226889049496401</v>
      </c>
      <c r="IU18">
        <v>4.01595507822366e-06</v>
      </c>
      <c r="IV18">
        <v>-0</v>
      </c>
      <c r="IW18">
        <v>2035</v>
      </c>
      <c r="IX18">
        <v>2</v>
      </c>
      <c r="IY18">
        <v>30</v>
      </c>
      <c r="IZ18">
        <v>187559</v>
      </c>
      <c r="JA18">
        <v>187558.9</v>
      </c>
      <c r="JB18">
        <v>1.03149</v>
      </c>
      <c r="JC18">
        <v>2.37305</v>
      </c>
      <c r="JD18">
        <v>1.4978</v>
      </c>
      <c r="JE18">
        <v>2.33032</v>
      </c>
      <c r="JF18">
        <v>1.54419</v>
      </c>
      <c r="JG18">
        <v>2.37915</v>
      </c>
      <c r="JH18">
        <v>35.2671</v>
      </c>
      <c r="JI18">
        <v>24.1663</v>
      </c>
      <c r="JJ18">
        <v>18</v>
      </c>
      <c r="JK18">
        <v>544.888</v>
      </c>
      <c r="JL18">
        <v>427.287</v>
      </c>
      <c r="JM18">
        <v>31.3343</v>
      </c>
      <c r="JN18">
        <v>29.0238</v>
      </c>
      <c r="JO18">
        <v>30.0001</v>
      </c>
      <c r="JP18">
        <v>28.8148</v>
      </c>
      <c r="JQ18">
        <v>28.8361</v>
      </c>
      <c r="JR18">
        <v>20.6858</v>
      </c>
      <c r="JS18">
        <v>36.7122</v>
      </c>
      <c r="JT18">
        <v>67.7036</v>
      </c>
      <c r="JU18">
        <v>31.3351</v>
      </c>
      <c r="JV18">
        <v>420</v>
      </c>
      <c r="JW18">
        <v>22.3752</v>
      </c>
      <c r="JX18">
        <v>93.1421</v>
      </c>
      <c r="JY18">
        <v>98.4454</v>
      </c>
    </row>
    <row r="19" spans="1:285">
      <c r="A19">
        <v>3</v>
      </c>
      <c r="B19">
        <v>1758503247.1</v>
      </c>
      <c r="C19">
        <v>5</v>
      </c>
      <c r="D19" t="s">
        <v>431</v>
      </c>
      <c r="E19" t="s">
        <v>432</v>
      </c>
      <c r="F19">
        <v>5</v>
      </c>
      <c r="G19" t="s">
        <v>419</v>
      </c>
      <c r="H19" t="s">
        <v>420</v>
      </c>
      <c r="I19" t="s">
        <v>421</v>
      </c>
      <c r="J19">
        <v>1758503244.43333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5</v>
      </c>
      <c r="DB19">
        <v>0.5</v>
      </c>
      <c r="DC19" t="s">
        <v>423</v>
      </c>
      <c r="DD19">
        <v>2</v>
      </c>
      <c r="DE19">
        <v>1758503244.43333</v>
      </c>
      <c r="DF19">
        <v>420.406666666667</v>
      </c>
      <c r="DG19">
        <v>419.942</v>
      </c>
      <c r="DH19">
        <v>22.5944</v>
      </c>
      <c r="DI19">
        <v>22.3569</v>
      </c>
      <c r="DJ19">
        <v>414.708333333333</v>
      </c>
      <c r="DK19">
        <v>22.2832666666667</v>
      </c>
      <c r="DL19">
        <v>499.980333333333</v>
      </c>
      <c r="DM19">
        <v>89.7975666666667</v>
      </c>
      <c r="DN19">
        <v>0.0340568333333333</v>
      </c>
      <c r="DO19">
        <v>30.9114666666667</v>
      </c>
      <c r="DP19">
        <v>30.0028666666667</v>
      </c>
      <c r="DQ19">
        <v>999.9</v>
      </c>
      <c r="DR19">
        <v>0</v>
      </c>
      <c r="DS19">
        <v>0</v>
      </c>
      <c r="DT19">
        <v>10032.5</v>
      </c>
      <c r="DU19">
        <v>0</v>
      </c>
      <c r="DV19">
        <v>0.61206</v>
      </c>
      <c r="DW19">
        <v>0.464406333333333</v>
      </c>
      <c r="DX19">
        <v>430.125</v>
      </c>
      <c r="DY19">
        <v>429.545333333333</v>
      </c>
      <c r="DZ19">
        <v>0.237505666666667</v>
      </c>
      <c r="EA19">
        <v>419.942</v>
      </c>
      <c r="EB19">
        <v>22.3569</v>
      </c>
      <c r="EC19">
        <v>2.02892333333333</v>
      </c>
      <c r="ED19">
        <v>2.00759333333333</v>
      </c>
      <c r="EE19">
        <v>17.6718666666667</v>
      </c>
      <c r="EF19">
        <v>17.5043666666667</v>
      </c>
      <c r="EG19">
        <v>0.00500016</v>
      </c>
      <c r="EH19">
        <v>0</v>
      </c>
      <c r="EI19">
        <v>0</v>
      </c>
      <c r="EJ19">
        <v>0</v>
      </c>
      <c r="EK19">
        <v>761.733333333333</v>
      </c>
      <c r="EL19">
        <v>0.00500016</v>
      </c>
      <c r="EM19">
        <v>-30.6333333333333</v>
      </c>
      <c r="EN19">
        <v>-2.03333333333333</v>
      </c>
      <c r="EO19">
        <v>36.5</v>
      </c>
      <c r="EP19">
        <v>40.562</v>
      </c>
      <c r="EQ19">
        <v>38.562</v>
      </c>
      <c r="ER19">
        <v>40.812</v>
      </c>
      <c r="ES19">
        <v>39.9163333333333</v>
      </c>
      <c r="ET19">
        <v>0</v>
      </c>
      <c r="EU19">
        <v>0</v>
      </c>
      <c r="EV19">
        <v>0</v>
      </c>
      <c r="EW19">
        <v>1758503249</v>
      </c>
      <c r="EX19">
        <v>0</v>
      </c>
      <c r="EY19">
        <v>763.934615384616</v>
      </c>
      <c r="EZ19">
        <v>3.14188007849024</v>
      </c>
      <c r="FA19">
        <v>-20.6598289911976</v>
      </c>
      <c r="FB19">
        <v>-30.4346153846154</v>
      </c>
      <c r="FC19">
        <v>15</v>
      </c>
      <c r="FD19">
        <v>0</v>
      </c>
      <c r="FE19" t="s">
        <v>424</v>
      </c>
      <c r="FF19">
        <v>1747249705.1</v>
      </c>
      <c r="FG19">
        <v>1747249711.1</v>
      </c>
      <c r="FH19">
        <v>0</v>
      </c>
      <c r="FI19">
        <v>0.871</v>
      </c>
      <c r="FJ19">
        <v>0.066</v>
      </c>
      <c r="FK19">
        <v>5.486</v>
      </c>
      <c r="FL19">
        <v>0.145</v>
      </c>
      <c r="FM19">
        <v>420</v>
      </c>
      <c r="FN19">
        <v>16</v>
      </c>
      <c r="FO19">
        <v>0.27</v>
      </c>
      <c r="FP19">
        <v>0.16</v>
      </c>
      <c r="FQ19">
        <v>0.503204333333333</v>
      </c>
      <c r="FR19">
        <v>-0.124996285714286</v>
      </c>
      <c r="FS19">
        <v>0.0334958789623487</v>
      </c>
      <c r="FT19">
        <v>1</v>
      </c>
      <c r="FU19">
        <v>764.029411764706</v>
      </c>
      <c r="FV19">
        <v>-2.64935072234288</v>
      </c>
      <c r="FW19">
        <v>4.99214261507756</v>
      </c>
      <c r="FX19">
        <v>-1</v>
      </c>
      <c r="FY19">
        <v>0.283236571428571</v>
      </c>
      <c r="FZ19">
        <v>-0.249475012987012</v>
      </c>
      <c r="GA19">
        <v>0.0271364788510848</v>
      </c>
      <c r="GB19">
        <v>0</v>
      </c>
      <c r="GC19">
        <v>1</v>
      </c>
      <c r="GD19">
        <v>2</v>
      </c>
      <c r="GE19" t="s">
        <v>425</v>
      </c>
      <c r="GF19">
        <v>3.12578</v>
      </c>
      <c r="GG19">
        <v>2.65997</v>
      </c>
      <c r="GH19">
        <v>0.0881996</v>
      </c>
      <c r="GI19">
        <v>0.0889967</v>
      </c>
      <c r="GJ19">
        <v>0.0965612</v>
      </c>
      <c r="GK19">
        <v>0.0962339</v>
      </c>
      <c r="GL19">
        <v>23497.3</v>
      </c>
      <c r="GM19">
        <v>22160.4</v>
      </c>
      <c r="GN19">
        <v>23049.6</v>
      </c>
      <c r="GO19">
        <v>23689.3</v>
      </c>
      <c r="GP19">
        <v>35494</v>
      </c>
      <c r="GQ19">
        <v>35432.1</v>
      </c>
      <c r="GR19">
        <v>41559.4</v>
      </c>
      <c r="GS19">
        <v>42238.7</v>
      </c>
      <c r="GT19">
        <v>1.89177</v>
      </c>
      <c r="GU19">
        <v>1.79703</v>
      </c>
      <c r="GV19">
        <v>0.0752509</v>
      </c>
      <c r="GW19">
        <v>0</v>
      </c>
      <c r="GX19">
        <v>28.7808</v>
      </c>
      <c r="GY19">
        <v>999.9</v>
      </c>
      <c r="GZ19">
        <v>58.68</v>
      </c>
      <c r="HA19">
        <v>30.202</v>
      </c>
      <c r="HB19">
        <v>28.1668</v>
      </c>
      <c r="HC19">
        <v>54.1427</v>
      </c>
      <c r="HD19">
        <v>39.4752</v>
      </c>
      <c r="HE19">
        <v>1</v>
      </c>
      <c r="HF19">
        <v>0.109685</v>
      </c>
      <c r="HG19">
        <v>-1.26779</v>
      </c>
      <c r="HH19">
        <v>20.232</v>
      </c>
      <c r="HI19">
        <v>5.23152</v>
      </c>
      <c r="HJ19">
        <v>11.992</v>
      </c>
      <c r="HK19">
        <v>4.95575</v>
      </c>
      <c r="HL19">
        <v>3.304</v>
      </c>
      <c r="HM19">
        <v>999.9</v>
      </c>
      <c r="HN19">
        <v>9999</v>
      </c>
      <c r="HO19">
        <v>9999</v>
      </c>
      <c r="HP19">
        <v>9999</v>
      </c>
      <c r="HQ19">
        <v>1.86852</v>
      </c>
      <c r="HR19">
        <v>1.86424</v>
      </c>
      <c r="HS19">
        <v>1.87182</v>
      </c>
      <c r="HT19">
        <v>1.86268</v>
      </c>
      <c r="HU19">
        <v>1.86217</v>
      </c>
      <c r="HV19">
        <v>1.86859</v>
      </c>
      <c r="HW19">
        <v>1.85873</v>
      </c>
      <c r="HX19">
        <v>1.86509</v>
      </c>
      <c r="HY19">
        <v>5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5.699</v>
      </c>
      <c r="IM19">
        <v>0.3114</v>
      </c>
      <c r="IN19">
        <v>4.24591870636989</v>
      </c>
      <c r="IO19">
        <v>0.00406324532283829</v>
      </c>
      <c r="IP19">
        <v>-1.45373754250553e-06</v>
      </c>
      <c r="IQ19">
        <v>2.45784242640463e-10</v>
      </c>
      <c r="IR19">
        <v>0.0444475935836347</v>
      </c>
      <c r="IS19">
        <v>0.00491888386651684</v>
      </c>
      <c r="IT19">
        <v>0.000226889049496401</v>
      </c>
      <c r="IU19">
        <v>4.01595507822366e-06</v>
      </c>
      <c r="IV19">
        <v>-0</v>
      </c>
      <c r="IW19">
        <v>2035</v>
      </c>
      <c r="IX19">
        <v>2</v>
      </c>
      <c r="IY19">
        <v>30</v>
      </c>
      <c r="IZ19">
        <v>187559</v>
      </c>
      <c r="JA19">
        <v>187558.9</v>
      </c>
      <c r="JB19">
        <v>1.03149</v>
      </c>
      <c r="JC19">
        <v>2.37183</v>
      </c>
      <c r="JD19">
        <v>1.4978</v>
      </c>
      <c r="JE19">
        <v>2.33032</v>
      </c>
      <c r="JF19">
        <v>1.54419</v>
      </c>
      <c r="JG19">
        <v>2.30957</v>
      </c>
      <c r="JH19">
        <v>35.244</v>
      </c>
      <c r="JI19">
        <v>24.1575</v>
      </c>
      <c r="JJ19">
        <v>18</v>
      </c>
      <c r="JK19">
        <v>544.947</v>
      </c>
      <c r="JL19">
        <v>427.272</v>
      </c>
      <c r="JM19">
        <v>31.3306</v>
      </c>
      <c r="JN19">
        <v>29.0238</v>
      </c>
      <c r="JO19">
        <v>30</v>
      </c>
      <c r="JP19">
        <v>28.816</v>
      </c>
      <c r="JQ19">
        <v>28.8361</v>
      </c>
      <c r="JR19">
        <v>20.686</v>
      </c>
      <c r="JS19">
        <v>36.7122</v>
      </c>
      <c r="JT19">
        <v>67.7036</v>
      </c>
      <c r="JU19">
        <v>31.3318</v>
      </c>
      <c r="JV19">
        <v>420</v>
      </c>
      <c r="JW19">
        <v>22.3752</v>
      </c>
      <c r="JX19">
        <v>93.1415</v>
      </c>
      <c r="JY19">
        <v>98.4453</v>
      </c>
    </row>
    <row r="20" spans="1:285">
      <c r="A20">
        <v>4</v>
      </c>
      <c r="B20">
        <v>1758503249.1</v>
      </c>
      <c r="C20">
        <v>7</v>
      </c>
      <c r="D20" t="s">
        <v>433</v>
      </c>
      <c r="E20" t="s">
        <v>434</v>
      </c>
      <c r="F20">
        <v>5</v>
      </c>
      <c r="G20" t="s">
        <v>419</v>
      </c>
      <c r="H20" t="s">
        <v>420</v>
      </c>
      <c r="I20" t="s">
        <v>421</v>
      </c>
      <c r="J20">
        <v>1758503245.35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5</v>
      </c>
      <c r="DB20">
        <v>0.5</v>
      </c>
      <c r="DC20" t="s">
        <v>423</v>
      </c>
      <c r="DD20">
        <v>2</v>
      </c>
      <c r="DE20">
        <v>1758503245.35</v>
      </c>
      <c r="DF20">
        <v>420.4185</v>
      </c>
      <c r="DG20">
        <v>419.93275</v>
      </c>
      <c r="DH20">
        <v>22.598775</v>
      </c>
      <c r="DI20">
        <v>22.3584</v>
      </c>
      <c r="DJ20">
        <v>414.72025</v>
      </c>
      <c r="DK20">
        <v>22.28755</v>
      </c>
      <c r="DL20">
        <v>500.00175</v>
      </c>
      <c r="DM20">
        <v>89.7977</v>
      </c>
      <c r="DN20">
        <v>0.03417605</v>
      </c>
      <c r="DO20">
        <v>30.91015</v>
      </c>
      <c r="DP20">
        <v>30.002125</v>
      </c>
      <c r="DQ20">
        <v>999.9</v>
      </c>
      <c r="DR20">
        <v>0</v>
      </c>
      <c r="DS20">
        <v>0</v>
      </c>
      <c r="DT20">
        <v>10020</v>
      </c>
      <c r="DU20">
        <v>0</v>
      </c>
      <c r="DV20">
        <v>0.61206</v>
      </c>
      <c r="DW20">
        <v>0.48568725</v>
      </c>
      <c r="DX20">
        <v>430.13925</v>
      </c>
      <c r="DY20">
        <v>429.5365</v>
      </c>
      <c r="DZ20">
        <v>0.240369</v>
      </c>
      <c r="EA20">
        <v>419.93275</v>
      </c>
      <c r="EB20">
        <v>22.3584</v>
      </c>
      <c r="EC20">
        <v>2.02932</v>
      </c>
      <c r="ED20">
        <v>2.0077325</v>
      </c>
      <c r="EE20">
        <v>17.67495</v>
      </c>
      <c r="EF20">
        <v>17.50545</v>
      </c>
      <c r="EG20">
        <v>0.00500016</v>
      </c>
      <c r="EH20">
        <v>0</v>
      </c>
      <c r="EI20">
        <v>0</v>
      </c>
      <c r="EJ20">
        <v>0</v>
      </c>
      <c r="EK20">
        <v>763.45</v>
      </c>
      <c r="EL20">
        <v>0.00500016</v>
      </c>
      <c r="EM20">
        <v>-33.625</v>
      </c>
      <c r="EN20">
        <v>-2.425</v>
      </c>
      <c r="EO20">
        <v>36.5</v>
      </c>
      <c r="EP20">
        <v>40.562</v>
      </c>
      <c r="EQ20">
        <v>38.562</v>
      </c>
      <c r="ER20">
        <v>40.812</v>
      </c>
      <c r="ES20">
        <v>39.9215</v>
      </c>
      <c r="ET20">
        <v>0</v>
      </c>
      <c r="EU20">
        <v>0</v>
      </c>
      <c r="EV20">
        <v>0</v>
      </c>
      <c r="EW20">
        <v>1758503250.8</v>
      </c>
      <c r="EX20">
        <v>0</v>
      </c>
      <c r="EY20">
        <v>764.32</v>
      </c>
      <c r="EZ20">
        <v>9.28461509571653</v>
      </c>
      <c r="FA20">
        <v>-24.4461537802713</v>
      </c>
      <c r="FB20">
        <v>-31.908</v>
      </c>
      <c r="FC20">
        <v>15</v>
      </c>
      <c r="FD20">
        <v>0</v>
      </c>
      <c r="FE20" t="s">
        <v>424</v>
      </c>
      <c r="FF20">
        <v>1747249705.1</v>
      </c>
      <c r="FG20">
        <v>1747249711.1</v>
      </c>
      <c r="FH20">
        <v>0</v>
      </c>
      <c r="FI20">
        <v>0.871</v>
      </c>
      <c r="FJ20">
        <v>0.066</v>
      </c>
      <c r="FK20">
        <v>5.486</v>
      </c>
      <c r="FL20">
        <v>0.145</v>
      </c>
      <c r="FM20">
        <v>420</v>
      </c>
      <c r="FN20">
        <v>16</v>
      </c>
      <c r="FO20">
        <v>0.27</v>
      </c>
      <c r="FP20">
        <v>0.16</v>
      </c>
      <c r="FQ20">
        <v>0.497016523809524</v>
      </c>
      <c r="FR20">
        <v>-0.118159792207791</v>
      </c>
      <c r="FS20">
        <v>0.0335540414039076</v>
      </c>
      <c r="FT20">
        <v>1</v>
      </c>
      <c r="FU20">
        <v>764.079411764706</v>
      </c>
      <c r="FV20">
        <v>-0.490450872568356</v>
      </c>
      <c r="FW20">
        <v>5.37471090394992</v>
      </c>
      <c r="FX20">
        <v>-1</v>
      </c>
      <c r="FY20">
        <v>0.275286</v>
      </c>
      <c r="FZ20">
        <v>-0.232129246753247</v>
      </c>
      <c r="GA20">
        <v>0.0255746490400907</v>
      </c>
      <c r="GB20">
        <v>0</v>
      </c>
      <c r="GC20">
        <v>1</v>
      </c>
      <c r="GD20">
        <v>2</v>
      </c>
      <c r="GE20" t="s">
        <v>425</v>
      </c>
      <c r="GF20">
        <v>3.12571</v>
      </c>
      <c r="GG20">
        <v>2.65994</v>
      </c>
      <c r="GH20">
        <v>0.088202</v>
      </c>
      <c r="GI20">
        <v>0.0889852</v>
      </c>
      <c r="GJ20">
        <v>0.0965877</v>
      </c>
      <c r="GK20">
        <v>0.0962359</v>
      </c>
      <c r="GL20">
        <v>23497.2</v>
      </c>
      <c r="GM20">
        <v>22160.6</v>
      </c>
      <c r="GN20">
        <v>23049.5</v>
      </c>
      <c r="GO20">
        <v>23689.3</v>
      </c>
      <c r="GP20">
        <v>35492.9</v>
      </c>
      <c r="GQ20">
        <v>35432</v>
      </c>
      <c r="GR20">
        <v>41559.3</v>
      </c>
      <c r="GS20">
        <v>42238.7</v>
      </c>
      <c r="GT20">
        <v>1.89167</v>
      </c>
      <c r="GU20">
        <v>1.7972</v>
      </c>
      <c r="GV20">
        <v>0.0745207</v>
      </c>
      <c r="GW20">
        <v>0</v>
      </c>
      <c r="GX20">
        <v>28.78</v>
      </c>
      <c r="GY20">
        <v>999.9</v>
      </c>
      <c r="GZ20">
        <v>58.68</v>
      </c>
      <c r="HA20">
        <v>30.202</v>
      </c>
      <c r="HB20">
        <v>28.1657</v>
      </c>
      <c r="HC20">
        <v>54.0027</v>
      </c>
      <c r="HD20">
        <v>39.4832</v>
      </c>
      <c r="HE20">
        <v>1</v>
      </c>
      <c r="HF20">
        <v>0.10956</v>
      </c>
      <c r="HG20">
        <v>-1.28047</v>
      </c>
      <c r="HH20">
        <v>20.2318</v>
      </c>
      <c r="HI20">
        <v>5.23137</v>
      </c>
      <c r="HJ20">
        <v>11.992</v>
      </c>
      <c r="HK20">
        <v>4.95575</v>
      </c>
      <c r="HL20">
        <v>3.304</v>
      </c>
      <c r="HM20">
        <v>999.9</v>
      </c>
      <c r="HN20">
        <v>9999</v>
      </c>
      <c r="HO20">
        <v>9999</v>
      </c>
      <c r="HP20">
        <v>9999</v>
      </c>
      <c r="HQ20">
        <v>1.86852</v>
      </c>
      <c r="HR20">
        <v>1.86424</v>
      </c>
      <c r="HS20">
        <v>1.8718</v>
      </c>
      <c r="HT20">
        <v>1.86268</v>
      </c>
      <c r="HU20">
        <v>1.86217</v>
      </c>
      <c r="HV20">
        <v>1.86859</v>
      </c>
      <c r="HW20">
        <v>1.85874</v>
      </c>
      <c r="HX20">
        <v>1.86509</v>
      </c>
      <c r="HY20">
        <v>5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5.698</v>
      </c>
      <c r="IM20">
        <v>0.3116</v>
      </c>
      <c r="IN20">
        <v>4.24591870636989</v>
      </c>
      <c r="IO20">
        <v>0.00406324532283829</v>
      </c>
      <c r="IP20">
        <v>-1.45373754250553e-06</v>
      </c>
      <c r="IQ20">
        <v>2.45784242640463e-10</v>
      </c>
      <c r="IR20">
        <v>0.0444475935836347</v>
      </c>
      <c r="IS20">
        <v>0.00491888386651684</v>
      </c>
      <c r="IT20">
        <v>0.000226889049496401</v>
      </c>
      <c r="IU20">
        <v>4.01595507822366e-06</v>
      </c>
      <c r="IV20">
        <v>-0</v>
      </c>
      <c r="IW20">
        <v>2035</v>
      </c>
      <c r="IX20">
        <v>2</v>
      </c>
      <c r="IY20">
        <v>30</v>
      </c>
      <c r="IZ20">
        <v>187559.1</v>
      </c>
      <c r="JA20">
        <v>187559</v>
      </c>
      <c r="JB20">
        <v>1.03149</v>
      </c>
      <c r="JC20">
        <v>2.37061</v>
      </c>
      <c r="JD20">
        <v>1.49902</v>
      </c>
      <c r="JE20">
        <v>2.33032</v>
      </c>
      <c r="JF20">
        <v>1.54419</v>
      </c>
      <c r="JG20">
        <v>2.27905</v>
      </c>
      <c r="JH20">
        <v>35.2671</v>
      </c>
      <c r="JI20">
        <v>24.1575</v>
      </c>
      <c r="JJ20">
        <v>18</v>
      </c>
      <c r="JK20">
        <v>544.885</v>
      </c>
      <c r="JL20">
        <v>427.375</v>
      </c>
      <c r="JM20">
        <v>31.3281</v>
      </c>
      <c r="JN20">
        <v>29.0238</v>
      </c>
      <c r="JO20">
        <v>30.0001</v>
      </c>
      <c r="JP20">
        <v>28.8164</v>
      </c>
      <c r="JQ20">
        <v>28.8361</v>
      </c>
      <c r="JR20">
        <v>20.6901</v>
      </c>
      <c r="JS20">
        <v>36.7122</v>
      </c>
      <c r="JT20">
        <v>67.7036</v>
      </c>
      <c r="JU20">
        <v>31.3318</v>
      </c>
      <c r="JV20">
        <v>420</v>
      </c>
      <c r="JW20">
        <v>22.3752</v>
      </c>
      <c r="JX20">
        <v>93.1413</v>
      </c>
      <c r="JY20">
        <v>98.4452</v>
      </c>
    </row>
    <row r="21" spans="1:285">
      <c r="A21">
        <v>5</v>
      </c>
      <c r="B21">
        <v>1758503251.1</v>
      </c>
      <c r="C21">
        <v>9</v>
      </c>
      <c r="D21" t="s">
        <v>435</v>
      </c>
      <c r="E21" t="s">
        <v>436</v>
      </c>
      <c r="F21">
        <v>5</v>
      </c>
      <c r="G21" t="s">
        <v>419</v>
      </c>
      <c r="H21" t="s">
        <v>420</v>
      </c>
      <c r="I21" t="s">
        <v>421</v>
      </c>
      <c r="J21">
        <v>1758503248.1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5</v>
      </c>
      <c r="DB21">
        <v>0.5</v>
      </c>
      <c r="DC21" t="s">
        <v>423</v>
      </c>
      <c r="DD21">
        <v>2</v>
      </c>
      <c r="DE21">
        <v>1758503248.1</v>
      </c>
      <c r="DF21">
        <v>420.439333333333</v>
      </c>
      <c r="DG21">
        <v>419.911</v>
      </c>
      <c r="DH21">
        <v>22.6119333333333</v>
      </c>
      <c r="DI21">
        <v>22.3629333333333</v>
      </c>
      <c r="DJ21">
        <v>414.741333333333</v>
      </c>
      <c r="DK21">
        <v>22.3004666666667</v>
      </c>
      <c r="DL21">
        <v>500.011666666667</v>
      </c>
      <c r="DM21">
        <v>89.7982</v>
      </c>
      <c r="DN21">
        <v>0.0342936666666667</v>
      </c>
      <c r="DO21">
        <v>30.9064333333333</v>
      </c>
      <c r="DP21">
        <v>29.9985666666667</v>
      </c>
      <c r="DQ21">
        <v>999.9</v>
      </c>
      <c r="DR21">
        <v>0</v>
      </c>
      <c r="DS21">
        <v>0</v>
      </c>
      <c r="DT21">
        <v>10007.5</v>
      </c>
      <c r="DU21">
        <v>0</v>
      </c>
      <c r="DV21">
        <v>0.61206</v>
      </c>
      <c r="DW21">
        <v>0.528696666666667</v>
      </c>
      <c r="DX21">
        <v>430.166666666667</v>
      </c>
      <c r="DY21">
        <v>429.516</v>
      </c>
      <c r="DZ21">
        <v>0.248993666666667</v>
      </c>
      <c r="EA21">
        <v>419.911</v>
      </c>
      <c r="EB21">
        <v>22.3629333333333</v>
      </c>
      <c r="EC21">
        <v>2.03051333333333</v>
      </c>
      <c r="ED21">
        <v>2.00815333333333</v>
      </c>
      <c r="EE21">
        <v>17.6843</v>
      </c>
      <c r="EF21">
        <v>17.5087666666667</v>
      </c>
      <c r="EG21">
        <v>0.00500016</v>
      </c>
      <c r="EH21">
        <v>0</v>
      </c>
      <c r="EI21">
        <v>0</v>
      </c>
      <c r="EJ21">
        <v>0</v>
      </c>
      <c r="EK21">
        <v>763.533333333333</v>
      </c>
      <c r="EL21">
        <v>0.00500016</v>
      </c>
      <c r="EM21">
        <v>-38.4666666666667</v>
      </c>
      <c r="EN21">
        <v>-2.26666666666667</v>
      </c>
      <c r="EO21">
        <v>36.5</v>
      </c>
      <c r="EP21">
        <v>40.562</v>
      </c>
      <c r="EQ21">
        <v>38.562</v>
      </c>
      <c r="ER21">
        <v>40.833</v>
      </c>
      <c r="ES21">
        <v>39.9163333333333</v>
      </c>
      <c r="ET21">
        <v>0</v>
      </c>
      <c r="EU21">
        <v>0</v>
      </c>
      <c r="EV21">
        <v>0</v>
      </c>
      <c r="EW21">
        <v>1758503253.2</v>
      </c>
      <c r="EX21">
        <v>0</v>
      </c>
      <c r="EY21">
        <v>764.76</v>
      </c>
      <c r="EZ21">
        <v>14.1153843219466</v>
      </c>
      <c r="FA21">
        <v>-29.2307689495576</v>
      </c>
      <c r="FB21">
        <v>-32.108</v>
      </c>
      <c r="FC21">
        <v>15</v>
      </c>
      <c r="FD21">
        <v>0</v>
      </c>
      <c r="FE21" t="s">
        <v>424</v>
      </c>
      <c r="FF21">
        <v>1747249705.1</v>
      </c>
      <c r="FG21">
        <v>1747249711.1</v>
      </c>
      <c r="FH21">
        <v>0</v>
      </c>
      <c r="FI21">
        <v>0.871</v>
      </c>
      <c r="FJ21">
        <v>0.066</v>
      </c>
      <c r="FK21">
        <v>5.486</v>
      </c>
      <c r="FL21">
        <v>0.145</v>
      </c>
      <c r="FM21">
        <v>420</v>
      </c>
      <c r="FN21">
        <v>16</v>
      </c>
      <c r="FO21">
        <v>0.27</v>
      </c>
      <c r="FP21">
        <v>0.16</v>
      </c>
      <c r="FQ21">
        <v>0.502203095238095</v>
      </c>
      <c r="FR21">
        <v>-0.0053649350649354</v>
      </c>
      <c r="FS21">
        <v>0.0383365271757327</v>
      </c>
      <c r="FT21">
        <v>1</v>
      </c>
      <c r="FU21">
        <v>764.20294117647</v>
      </c>
      <c r="FV21">
        <v>5.99083256461767</v>
      </c>
      <c r="FW21">
        <v>5.26489401569869</v>
      </c>
      <c r="FX21">
        <v>-1</v>
      </c>
      <c r="FY21">
        <v>0.268667333333333</v>
      </c>
      <c r="FZ21">
        <v>-0.186040597402597</v>
      </c>
      <c r="GA21">
        <v>0.021656837069186</v>
      </c>
      <c r="GB21">
        <v>0</v>
      </c>
      <c r="GC21">
        <v>1</v>
      </c>
      <c r="GD21">
        <v>2</v>
      </c>
      <c r="GE21" t="s">
        <v>425</v>
      </c>
      <c r="GF21">
        <v>3.12576</v>
      </c>
      <c r="GG21">
        <v>2.65985</v>
      </c>
      <c r="GH21">
        <v>0.0881988</v>
      </c>
      <c r="GI21">
        <v>0.0889817</v>
      </c>
      <c r="GJ21">
        <v>0.0966121</v>
      </c>
      <c r="GK21">
        <v>0.0962349</v>
      </c>
      <c r="GL21">
        <v>23497.3</v>
      </c>
      <c r="GM21">
        <v>22160.7</v>
      </c>
      <c r="GN21">
        <v>23049.5</v>
      </c>
      <c r="GO21">
        <v>23689.2</v>
      </c>
      <c r="GP21">
        <v>35492</v>
      </c>
      <c r="GQ21">
        <v>35432.1</v>
      </c>
      <c r="GR21">
        <v>41559.4</v>
      </c>
      <c r="GS21">
        <v>42238.7</v>
      </c>
      <c r="GT21">
        <v>1.8918</v>
      </c>
      <c r="GU21">
        <v>1.79715</v>
      </c>
      <c r="GV21">
        <v>0.0745803</v>
      </c>
      <c r="GW21">
        <v>0</v>
      </c>
      <c r="GX21">
        <v>28.7789</v>
      </c>
      <c r="GY21">
        <v>999.9</v>
      </c>
      <c r="GZ21">
        <v>58.68</v>
      </c>
      <c r="HA21">
        <v>30.202</v>
      </c>
      <c r="HB21">
        <v>28.1654</v>
      </c>
      <c r="HC21">
        <v>54.1627</v>
      </c>
      <c r="HD21">
        <v>39.5152</v>
      </c>
      <c r="HE21">
        <v>1</v>
      </c>
      <c r="HF21">
        <v>0.109825</v>
      </c>
      <c r="HG21">
        <v>-1.28647</v>
      </c>
      <c r="HH21">
        <v>20.2317</v>
      </c>
      <c r="HI21">
        <v>5.23197</v>
      </c>
      <c r="HJ21">
        <v>11.992</v>
      </c>
      <c r="HK21">
        <v>4.9558</v>
      </c>
      <c r="HL21">
        <v>3.304</v>
      </c>
      <c r="HM21">
        <v>999.9</v>
      </c>
      <c r="HN21">
        <v>9999</v>
      </c>
      <c r="HO21">
        <v>9999</v>
      </c>
      <c r="HP21">
        <v>9999</v>
      </c>
      <c r="HQ21">
        <v>1.86853</v>
      </c>
      <c r="HR21">
        <v>1.86425</v>
      </c>
      <c r="HS21">
        <v>1.87181</v>
      </c>
      <c r="HT21">
        <v>1.86268</v>
      </c>
      <c r="HU21">
        <v>1.86216</v>
      </c>
      <c r="HV21">
        <v>1.86859</v>
      </c>
      <c r="HW21">
        <v>1.85875</v>
      </c>
      <c r="HX21">
        <v>1.86508</v>
      </c>
      <c r="HY21">
        <v>5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5.699</v>
      </c>
      <c r="IM21">
        <v>0.3118</v>
      </c>
      <c r="IN21">
        <v>4.24591870636989</v>
      </c>
      <c r="IO21">
        <v>0.00406324532283829</v>
      </c>
      <c r="IP21">
        <v>-1.45373754250553e-06</v>
      </c>
      <c r="IQ21">
        <v>2.45784242640463e-10</v>
      </c>
      <c r="IR21">
        <v>0.0444475935836347</v>
      </c>
      <c r="IS21">
        <v>0.00491888386651684</v>
      </c>
      <c r="IT21">
        <v>0.000226889049496401</v>
      </c>
      <c r="IU21">
        <v>4.01595507822366e-06</v>
      </c>
      <c r="IV21">
        <v>-0</v>
      </c>
      <c r="IW21">
        <v>2035</v>
      </c>
      <c r="IX21">
        <v>2</v>
      </c>
      <c r="IY21">
        <v>30</v>
      </c>
      <c r="IZ21">
        <v>187559.1</v>
      </c>
      <c r="JA21">
        <v>187559</v>
      </c>
      <c r="JB21">
        <v>1.03149</v>
      </c>
      <c r="JC21">
        <v>2.37061</v>
      </c>
      <c r="JD21">
        <v>1.4978</v>
      </c>
      <c r="JE21">
        <v>2.33032</v>
      </c>
      <c r="JF21">
        <v>1.54419</v>
      </c>
      <c r="JG21">
        <v>2.27783</v>
      </c>
      <c r="JH21">
        <v>35.2671</v>
      </c>
      <c r="JI21">
        <v>24.1575</v>
      </c>
      <c r="JJ21">
        <v>18</v>
      </c>
      <c r="JK21">
        <v>544.967</v>
      </c>
      <c r="JL21">
        <v>427.346</v>
      </c>
      <c r="JM21">
        <v>31.3271</v>
      </c>
      <c r="JN21">
        <v>29.0238</v>
      </c>
      <c r="JO21">
        <v>30.0002</v>
      </c>
      <c r="JP21">
        <v>28.8164</v>
      </c>
      <c r="JQ21">
        <v>28.8361</v>
      </c>
      <c r="JR21">
        <v>20.6917</v>
      </c>
      <c r="JS21">
        <v>36.7122</v>
      </c>
      <c r="JT21">
        <v>67.7036</v>
      </c>
      <c r="JU21">
        <v>31.3318</v>
      </c>
      <c r="JV21">
        <v>420</v>
      </c>
      <c r="JW21">
        <v>22.3752</v>
      </c>
      <c r="JX21">
        <v>93.1415</v>
      </c>
      <c r="JY21">
        <v>98.4451</v>
      </c>
    </row>
    <row r="22" spans="1:285">
      <c r="A22">
        <v>6</v>
      </c>
      <c r="B22">
        <v>1758503253.1</v>
      </c>
      <c r="C22">
        <v>11</v>
      </c>
      <c r="D22" t="s">
        <v>437</v>
      </c>
      <c r="E22" t="s">
        <v>438</v>
      </c>
      <c r="F22">
        <v>5</v>
      </c>
      <c r="G22" t="s">
        <v>419</v>
      </c>
      <c r="H22" t="s">
        <v>420</v>
      </c>
      <c r="I22" t="s">
        <v>421</v>
      </c>
      <c r="J22">
        <v>1758503250.1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5</v>
      </c>
      <c r="DB22">
        <v>0.5</v>
      </c>
      <c r="DC22" t="s">
        <v>423</v>
      </c>
      <c r="DD22">
        <v>2</v>
      </c>
      <c r="DE22">
        <v>1758503250.1</v>
      </c>
      <c r="DF22">
        <v>420.434666666667</v>
      </c>
      <c r="DG22">
        <v>419.884</v>
      </c>
      <c r="DH22">
        <v>22.6197</v>
      </c>
      <c r="DI22">
        <v>22.3622333333333</v>
      </c>
      <c r="DJ22">
        <v>414.736666666667</v>
      </c>
      <c r="DK22">
        <v>22.3080666666667</v>
      </c>
      <c r="DL22">
        <v>499.994</v>
      </c>
      <c r="DM22">
        <v>89.7987</v>
      </c>
      <c r="DN22">
        <v>0.0342928333333333</v>
      </c>
      <c r="DO22">
        <v>30.9043666666667</v>
      </c>
      <c r="DP22">
        <v>29.9960666666667</v>
      </c>
      <c r="DQ22">
        <v>999.9</v>
      </c>
      <c r="DR22">
        <v>0</v>
      </c>
      <c r="DS22">
        <v>0</v>
      </c>
      <c r="DT22">
        <v>10002.5</v>
      </c>
      <c r="DU22">
        <v>0</v>
      </c>
      <c r="DV22">
        <v>0.61206</v>
      </c>
      <c r="DW22">
        <v>0.551178</v>
      </c>
      <c r="DX22">
        <v>430.165333333333</v>
      </c>
      <c r="DY22">
        <v>429.488</v>
      </c>
      <c r="DZ22">
        <v>0.257454</v>
      </c>
      <c r="EA22">
        <v>419.884</v>
      </c>
      <c r="EB22">
        <v>22.3622333333333</v>
      </c>
      <c r="EC22">
        <v>2.03122333333333</v>
      </c>
      <c r="ED22">
        <v>2.00810333333333</v>
      </c>
      <c r="EE22">
        <v>17.6898333333333</v>
      </c>
      <c r="EF22">
        <v>17.5083666666667</v>
      </c>
      <c r="EG22">
        <v>0.00500016</v>
      </c>
      <c r="EH22">
        <v>0</v>
      </c>
      <c r="EI22">
        <v>0</v>
      </c>
      <c r="EJ22">
        <v>0</v>
      </c>
      <c r="EK22">
        <v>763.6</v>
      </c>
      <c r="EL22">
        <v>0.00500016</v>
      </c>
      <c r="EM22">
        <v>-33.4666666666667</v>
      </c>
      <c r="EN22">
        <v>-2.33333333333333</v>
      </c>
      <c r="EO22">
        <v>36.5</v>
      </c>
      <c r="EP22">
        <v>40.562</v>
      </c>
      <c r="EQ22">
        <v>38.562</v>
      </c>
      <c r="ER22">
        <v>40.854</v>
      </c>
      <c r="ES22">
        <v>39.9163333333333</v>
      </c>
      <c r="ET22">
        <v>0</v>
      </c>
      <c r="EU22">
        <v>0</v>
      </c>
      <c r="EV22">
        <v>0</v>
      </c>
      <c r="EW22">
        <v>1758503255</v>
      </c>
      <c r="EX22">
        <v>0</v>
      </c>
      <c r="EY22">
        <v>764.780769230769</v>
      </c>
      <c r="EZ22">
        <v>1.96581173224503</v>
      </c>
      <c r="FA22">
        <v>-14.7452989405845</v>
      </c>
      <c r="FB22">
        <v>-32.05</v>
      </c>
      <c r="FC22">
        <v>15</v>
      </c>
      <c r="FD22">
        <v>0</v>
      </c>
      <c r="FE22" t="s">
        <v>424</v>
      </c>
      <c r="FF22">
        <v>1747249705.1</v>
      </c>
      <c r="FG22">
        <v>1747249711.1</v>
      </c>
      <c r="FH22">
        <v>0</v>
      </c>
      <c r="FI22">
        <v>0.871</v>
      </c>
      <c r="FJ22">
        <v>0.066</v>
      </c>
      <c r="FK22">
        <v>5.486</v>
      </c>
      <c r="FL22">
        <v>0.145</v>
      </c>
      <c r="FM22">
        <v>420</v>
      </c>
      <c r="FN22">
        <v>16</v>
      </c>
      <c r="FO22">
        <v>0.27</v>
      </c>
      <c r="FP22">
        <v>0.16</v>
      </c>
      <c r="FQ22">
        <v>0.506982714285714</v>
      </c>
      <c r="FR22">
        <v>0.154062233766234</v>
      </c>
      <c r="FS22">
        <v>0.0440344549882117</v>
      </c>
      <c r="FT22">
        <v>1</v>
      </c>
      <c r="FU22">
        <v>764.558823529412</v>
      </c>
      <c r="FV22">
        <v>8.71810534237184</v>
      </c>
      <c r="FW22">
        <v>5.1275563292893</v>
      </c>
      <c r="FX22">
        <v>-1</v>
      </c>
      <c r="FY22">
        <v>0.264605761904762</v>
      </c>
      <c r="FZ22">
        <v>-0.137861220779221</v>
      </c>
      <c r="GA22">
        <v>0.0186533227217662</v>
      </c>
      <c r="GB22">
        <v>0</v>
      </c>
      <c r="GC22">
        <v>1</v>
      </c>
      <c r="GD22">
        <v>2</v>
      </c>
      <c r="GE22" t="s">
        <v>425</v>
      </c>
      <c r="GF22">
        <v>3.12566</v>
      </c>
      <c r="GG22">
        <v>2.65997</v>
      </c>
      <c r="GH22">
        <v>0.0881929</v>
      </c>
      <c r="GI22">
        <v>0.0889967</v>
      </c>
      <c r="GJ22">
        <v>0.0966222</v>
      </c>
      <c r="GK22">
        <v>0.096228</v>
      </c>
      <c r="GL22">
        <v>23497.2</v>
      </c>
      <c r="GM22">
        <v>22160.4</v>
      </c>
      <c r="GN22">
        <v>23049.2</v>
      </c>
      <c r="GO22">
        <v>23689.3</v>
      </c>
      <c r="GP22">
        <v>35491.3</v>
      </c>
      <c r="GQ22">
        <v>35432.4</v>
      </c>
      <c r="GR22">
        <v>41559.1</v>
      </c>
      <c r="GS22">
        <v>42238.8</v>
      </c>
      <c r="GT22">
        <v>1.8916</v>
      </c>
      <c r="GU22">
        <v>1.79732</v>
      </c>
      <c r="GV22">
        <v>0.0746697</v>
      </c>
      <c r="GW22">
        <v>0</v>
      </c>
      <c r="GX22">
        <v>28.7788</v>
      </c>
      <c r="GY22">
        <v>999.9</v>
      </c>
      <c r="GZ22">
        <v>58.68</v>
      </c>
      <c r="HA22">
        <v>30.212</v>
      </c>
      <c r="HB22">
        <v>28.1821</v>
      </c>
      <c r="HC22">
        <v>54.0827</v>
      </c>
      <c r="HD22">
        <v>39.5633</v>
      </c>
      <c r="HE22">
        <v>1</v>
      </c>
      <c r="HF22">
        <v>0.109914</v>
      </c>
      <c r="HG22">
        <v>-1.50914</v>
      </c>
      <c r="HH22">
        <v>20.2294</v>
      </c>
      <c r="HI22">
        <v>5.23226</v>
      </c>
      <c r="HJ22">
        <v>11.992</v>
      </c>
      <c r="HK22">
        <v>4.9558</v>
      </c>
      <c r="HL22">
        <v>3.304</v>
      </c>
      <c r="HM22">
        <v>999.9</v>
      </c>
      <c r="HN22">
        <v>9999</v>
      </c>
      <c r="HO22">
        <v>9999</v>
      </c>
      <c r="HP22">
        <v>9999</v>
      </c>
      <c r="HQ22">
        <v>1.86853</v>
      </c>
      <c r="HR22">
        <v>1.86424</v>
      </c>
      <c r="HS22">
        <v>1.87181</v>
      </c>
      <c r="HT22">
        <v>1.8627</v>
      </c>
      <c r="HU22">
        <v>1.86214</v>
      </c>
      <c r="HV22">
        <v>1.86859</v>
      </c>
      <c r="HW22">
        <v>1.85877</v>
      </c>
      <c r="HX22">
        <v>1.86508</v>
      </c>
      <c r="HY22">
        <v>5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5.699</v>
      </c>
      <c r="IM22">
        <v>0.3119</v>
      </c>
      <c r="IN22">
        <v>4.24591870636989</v>
      </c>
      <c r="IO22">
        <v>0.00406324532283829</v>
      </c>
      <c r="IP22">
        <v>-1.45373754250553e-06</v>
      </c>
      <c r="IQ22">
        <v>2.45784242640463e-10</v>
      </c>
      <c r="IR22">
        <v>0.0444475935836347</v>
      </c>
      <c r="IS22">
        <v>0.00491888386651684</v>
      </c>
      <c r="IT22">
        <v>0.000226889049496401</v>
      </c>
      <c r="IU22">
        <v>4.01595507822366e-06</v>
      </c>
      <c r="IV22">
        <v>-0</v>
      </c>
      <c r="IW22">
        <v>2035</v>
      </c>
      <c r="IX22">
        <v>2</v>
      </c>
      <c r="IY22">
        <v>30</v>
      </c>
      <c r="IZ22">
        <v>187559.1</v>
      </c>
      <c r="JA22">
        <v>187559</v>
      </c>
      <c r="JB22">
        <v>1.03149</v>
      </c>
      <c r="JC22">
        <v>2.36816</v>
      </c>
      <c r="JD22">
        <v>1.49902</v>
      </c>
      <c r="JE22">
        <v>2.33032</v>
      </c>
      <c r="JF22">
        <v>1.54419</v>
      </c>
      <c r="JG22">
        <v>2.39136</v>
      </c>
      <c r="JH22">
        <v>35.2902</v>
      </c>
      <c r="JI22">
        <v>24.1663</v>
      </c>
      <c r="JJ22">
        <v>18</v>
      </c>
      <c r="JK22">
        <v>544.836</v>
      </c>
      <c r="JL22">
        <v>427.449</v>
      </c>
      <c r="JM22">
        <v>31.3272</v>
      </c>
      <c r="JN22">
        <v>29.0238</v>
      </c>
      <c r="JO22">
        <v>30.0001</v>
      </c>
      <c r="JP22">
        <v>28.8164</v>
      </c>
      <c r="JQ22">
        <v>28.8361</v>
      </c>
      <c r="JR22">
        <v>20.6915</v>
      </c>
      <c r="JS22">
        <v>36.7122</v>
      </c>
      <c r="JT22">
        <v>67.7036</v>
      </c>
      <c r="JU22">
        <v>31.5136</v>
      </c>
      <c r="JV22">
        <v>420</v>
      </c>
      <c r="JW22">
        <v>22.3752</v>
      </c>
      <c r="JX22">
        <v>93.1406</v>
      </c>
      <c r="JY22">
        <v>98.4454</v>
      </c>
    </row>
    <row r="23" spans="1:285">
      <c r="A23">
        <v>7</v>
      </c>
      <c r="B23">
        <v>1758503255.1</v>
      </c>
      <c r="C23">
        <v>13</v>
      </c>
      <c r="D23" t="s">
        <v>439</v>
      </c>
      <c r="E23" t="s">
        <v>440</v>
      </c>
      <c r="F23">
        <v>5</v>
      </c>
      <c r="G23" t="s">
        <v>419</v>
      </c>
      <c r="H23" t="s">
        <v>420</v>
      </c>
      <c r="I23" t="s">
        <v>421</v>
      </c>
      <c r="J23">
        <v>1758503252.1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5</v>
      </c>
      <c r="DB23">
        <v>0.5</v>
      </c>
      <c r="DC23" t="s">
        <v>423</v>
      </c>
      <c r="DD23">
        <v>2</v>
      </c>
      <c r="DE23">
        <v>1758503252.1</v>
      </c>
      <c r="DF23">
        <v>420.419</v>
      </c>
      <c r="DG23">
        <v>419.916333333333</v>
      </c>
      <c r="DH23">
        <v>22.6256</v>
      </c>
      <c r="DI23">
        <v>22.3615333333333</v>
      </c>
      <c r="DJ23">
        <v>414.721</v>
      </c>
      <c r="DK23">
        <v>22.3138333333333</v>
      </c>
      <c r="DL23">
        <v>499.95</v>
      </c>
      <c r="DM23">
        <v>89.7984333333333</v>
      </c>
      <c r="DN23">
        <v>0.0342395</v>
      </c>
      <c r="DO23">
        <v>30.9025666666667</v>
      </c>
      <c r="DP23">
        <v>29.9929</v>
      </c>
      <c r="DQ23">
        <v>999.9</v>
      </c>
      <c r="DR23">
        <v>0</v>
      </c>
      <c r="DS23">
        <v>0</v>
      </c>
      <c r="DT23">
        <v>10000</v>
      </c>
      <c r="DU23">
        <v>0</v>
      </c>
      <c r="DV23">
        <v>0.61206</v>
      </c>
      <c r="DW23">
        <v>0.502929666666667</v>
      </c>
      <c r="DX23">
        <v>430.151666666667</v>
      </c>
      <c r="DY23">
        <v>429.521</v>
      </c>
      <c r="DZ23">
        <v>0.264064</v>
      </c>
      <c r="EA23">
        <v>419.916333333333</v>
      </c>
      <c r="EB23">
        <v>22.3615333333333</v>
      </c>
      <c r="EC23">
        <v>2.03174666666667</v>
      </c>
      <c r="ED23">
        <v>2.00803333333333</v>
      </c>
      <c r="EE23">
        <v>17.6939333333333</v>
      </c>
      <c r="EF23">
        <v>17.5078333333333</v>
      </c>
      <c r="EG23">
        <v>0.00500016</v>
      </c>
      <c r="EH23">
        <v>0</v>
      </c>
      <c r="EI23">
        <v>0</v>
      </c>
      <c r="EJ23">
        <v>0</v>
      </c>
      <c r="EK23">
        <v>763.133333333333</v>
      </c>
      <c r="EL23">
        <v>0.00500016</v>
      </c>
      <c r="EM23">
        <v>-31.2333333333333</v>
      </c>
      <c r="EN23">
        <v>-1.86666666666667</v>
      </c>
      <c r="EO23">
        <v>36.5</v>
      </c>
      <c r="EP23">
        <v>40.562</v>
      </c>
      <c r="EQ23">
        <v>38.562</v>
      </c>
      <c r="ER23">
        <v>40.875</v>
      </c>
      <c r="ES23">
        <v>39.9163333333333</v>
      </c>
      <c r="ET23">
        <v>0</v>
      </c>
      <c r="EU23">
        <v>0</v>
      </c>
      <c r="EV23">
        <v>0</v>
      </c>
      <c r="EW23">
        <v>1758503256.8</v>
      </c>
      <c r="EX23">
        <v>0</v>
      </c>
      <c r="EY23">
        <v>764.468</v>
      </c>
      <c r="EZ23">
        <v>4.43076915811511</v>
      </c>
      <c r="FA23">
        <v>-14.2153844980564</v>
      </c>
      <c r="FB23">
        <v>-32.284</v>
      </c>
      <c r="FC23">
        <v>15</v>
      </c>
      <c r="FD23">
        <v>0</v>
      </c>
      <c r="FE23" t="s">
        <v>424</v>
      </c>
      <c r="FF23">
        <v>1747249705.1</v>
      </c>
      <c r="FG23">
        <v>1747249711.1</v>
      </c>
      <c r="FH23">
        <v>0</v>
      </c>
      <c r="FI23">
        <v>0.871</v>
      </c>
      <c r="FJ23">
        <v>0.066</v>
      </c>
      <c r="FK23">
        <v>5.486</v>
      </c>
      <c r="FL23">
        <v>0.145</v>
      </c>
      <c r="FM23">
        <v>420</v>
      </c>
      <c r="FN23">
        <v>16</v>
      </c>
      <c r="FO23">
        <v>0.27</v>
      </c>
      <c r="FP23">
        <v>0.16</v>
      </c>
      <c r="FQ23">
        <v>0.504099571428571</v>
      </c>
      <c r="FR23">
        <v>0.125179324675325</v>
      </c>
      <c r="FS23">
        <v>0.0458513000403233</v>
      </c>
      <c r="FT23">
        <v>1</v>
      </c>
      <c r="FU23">
        <v>764.517647058824</v>
      </c>
      <c r="FV23">
        <v>4.19251327637453</v>
      </c>
      <c r="FW23">
        <v>5.23581953741474</v>
      </c>
      <c r="FX23">
        <v>-1</v>
      </c>
      <c r="FY23">
        <v>0.262958714285714</v>
      </c>
      <c r="FZ23">
        <v>-0.100629194805194</v>
      </c>
      <c r="GA23">
        <v>0.0176073562255013</v>
      </c>
      <c r="GB23">
        <v>0</v>
      </c>
      <c r="GC23">
        <v>1</v>
      </c>
      <c r="GD23">
        <v>2</v>
      </c>
      <c r="GE23" t="s">
        <v>425</v>
      </c>
      <c r="GF23">
        <v>3.12559</v>
      </c>
      <c r="GG23">
        <v>2.65979</v>
      </c>
      <c r="GH23">
        <v>0.088193</v>
      </c>
      <c r="GI23">
        <v>0.0890087</v>
      </c>
      <c r="GJ23">
        <v>0.0966292</v>
      </c>
      <c r="GK23">
        <v>0.0962255</v>
      </c>
      <c r="GL23">
        <v>23497</v>
      </c>
      <c r="GM23">
        <v>22160.1</v>
      </c>
      <c r="GN23">
        <v>23049.1</v>
      </c>
      <c r="GO23">
        <v>23689.4</v>
      </c>
      <c r="GP23">
        <v>35491</v>
      </c>
      <c r="GQ23">
        <v>35432.5</v>
      </c>
      <c r="GR23">
        <v>41559</v>
      </c>
      <c r="GS23">
        <v>42238.8</v>
      </c>
      <c r="GT23">
        <v>1.89155</v>
      </c>
      <c r="GU23">
        <v>1.79732</v>
      </c>
      <c r="GV23">
        <v>0.0741407</v>
      </c>
      <c r="GW23">
        <v>0</v>
      </c>
      <c r="GX23">
        <v>28.7776</v>
      </c>
      <c r="GY23">
        <v>999.9</v>
      </c>
      <c r="GZ23">
        <v>58.68</v>
      </c>
      <c r="HA23">
        <v>30.212</v>
      </c>
      <c r="HB23">
        <v>28.1843</v>
      </c>
      <c r="HC23">
        <v>54.0327</v>
      </c>
      <c r="HD23">
        <v>39.6554</v>
      </c>
      <c r="HE23">
        <v>1</v>
      </c>
      <c r="HF23">
        <v>0.109954</v>
      </c>
      <c r="HG23">
        <v>-1.91036</v>
      </c>
      <c r="HH23">
        <v>20.2252</v>
      </c>
      <c r="HI23">
        <v>5.23256</v>
      </c>
      <c r="HJ23">
        <v>11.992</v>
      </c>
      <c r="HK23">
        <v>4.9558</v>
      </c>
      <c r="HL23">
        <v>3.304</v>
      </c>
      <c r="HM23">
        <v>999.9</v>
      </c>
      <c r="HN23">
        <v>9999</v>
      </c>
      <c r="HO23">
        <v>9999</v>
      </c>
      <c r="HP23">
        <v>9999</v>
      </c>
      <c r="HQ23">
        <v>1.86853</v>
      </c>
      <c r="HR23">
        <v>1.86424</v>
      </c>
      <c r="HS23">
        <v>1.87181</v>
      </c>
      <c r="HT23">
        <v>1.8627</v>
      </c>
      <c r="HU23">
        <v>1.86213</v>
      </c>
      <c r="HV23">
        <v>1.86859</v>
      </c>
      <c r="HW23">
        <v>1.85877</v>
      </c>
      <c r="HX23">
        <v>1.86508</v>
      </c>
      <c r="HY23">
        <v>5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5.699</v>
      </c>
      <c r="IM23">
        <v>0.3119</v>
      </c>
      <c r="IN23">
        <v>4.24591870636989</v>
      </c>
      <c r="IO23">
        <v>0.00406324532283829</v>
      </c>
      <c r="IP23">
        <v>-1.45373754250553e-06</v>
      </c>
      <c r="IQ23">
        <v>2.45784242640463e-10</v>
      </c>
      <c r="IR23">
        <v>0.0444475935836347</v>
      </c>
      <c r="IS23">
        <v>0.00491888386651684</v>
      </c>
      <c r="IT23">
        <v>0.000226889049496401</v>
      </c>
      <c r="IU23">
        <v>4.01595507822366e-06</v>
      </c>
      <c r="IV23">
        <v>-0</v>
      </c>
      <c r="IW23">
        <v>2035</v>
      </c>
      <c r="IX23">
        <v>2</v>
      </c>
      <c r="IY23">
        <v>30</v>
      </c>
      <c r="IZ23">
        <v>187559.2</v>
      </c>
      <c r="JA23">
        <v>187559.1</v>
      </c>
      <c r="JB23">
        <v>1.03149</v>
      </c>
      <c r="JC23">
        <v>2.36572</v>
      </c>
      <c r="JD23">
        <v>1.4978</v>
      </c>
      <c r="JE23">
        <v>2.33032</v>
      </c>
      <c r="JF23">
        <v>1.54419</v>
      </c>
      <c r="JG23">
        <v>2.2998</v>
      </c>
      <c r="JH23">
        <v>35.2671</v>
      </c>
      <c r="JI23">
        <v>24.1575</v>
      </c>
      <c r="JJ23">
        <v>18</v>
      </c>
      <c r="JK23">
        <v>544.804</v>
      </c>
      <c r="JL23">
        <v>427.449</v>
      </c>
      <c r="JM23">
        <v>31.3606</v>
      </c>
      <c r="JN23">
        <v>29.0238</v>
      </c>
      <c r="JO23">
        <v>30.0001</v>
      </c>
      <c r="JP23">
        <v>28.8164</v>
      </c>
      <c r="JQ23">
        <v>28.8361</v>
      </c>
      <c r="JR23">
        <v>20.6909</v>
      </c>
      <c r="JS23">
        <v>36.7122</v>
      </c>
      <c r="JT23">
        <v>67.7036</v>
      </c>
      <c r="JU23">
        <v>31.5136</v>
      </c>
      <c r="JV23">
        <v>420</v>
      </c>
      <c r="JW23">
        <v>22.3752</v>
      </c>
      <c r="JX23">
        <v>93.1403</v>
      </c>
      <c r="JY23">
        <v>98.4455</v>
      </c>
    </row>
    <row r="24" spans="1:285">
      <c r="A24">
        <v>8</v>
      </c>
      <c r="B24">
        <v>1758503257.1</v>
      </c>
      <c r="C24">
        <v>15</v>
      </c>
      <c r="D24" t="s">
        <v>441</v>
      </c>
      <c r="E24" t="s">
        <v>442</v>
      </c>
      <c r="F24">
        <v>5</v>
      </c>
      <c r="G24" t="s">
        <v>419</v>
      </c>
      <c r="H24" t="s">
        <v>420</v>
      </c>
      <c r="I24" t="s">
        <v>421</v>
      </c>
      <c r="J24">
        <v>1758503254.1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5</v>
      </c>
      <c r="DB24">
        <v>0.5</v>
      </c>
      <c r="DC24" t="s">
        <v>423</v>
      </c>
      <c r="DD24">
        <v>2</v>
      </c>
      <c r="DE24">
        <v>1758503254.1</v>
      </c>
      <c r="DF24">
        <v>420.418</v>
      </c>
      <c r="DG24">
        <v>419.974333333333</v>
      </c>
      <c r="DH24">
        <v>22.6294666666667</v>
      </c>
      <c r="DI24">
        <v>22.3610333333333</v>
      </c>
      <c r="DJ24">
        <v>414.72</v>
      </c>
      <c r="DK24">
        <v>22.3176</v>
      </c>
      <c r="DL24">
        <v>499.937</v>
      </c>
      <c r="DM24">
        <v>89.7977666666667</v>
      </c>
      <c r="DN24">
        <v>0.0343529666666667</v>
      </c>
      <c r="DO24">
        <v>30.9004666666667</v>
      </c>
      <c r="DP24">
        <v>29.991</v>
      </c>
      <c r="DQ24">
        <v>999.9</v>
      </c>
      <c r="DR24">
        <v>0</v>
      </c>
      <c r="DS24">
        <v>0</v>
      </c>
      <c r="DT24">
        <v>9981.87333333333</v>
      </c>
      <c r="DU24">
        <v>0</v>
      </c>
      <c r="DV24">
        <v>0.61206</v>
      </c>
      <c r="DW24">
        <v>0.443583333333333</v>
      </c>
      <c r="DX24">
        <v>430.152333333333</v>
      </c>
      <c r="DY24">
        <v>429.580666666667</v>
      </c>
      <c r="DZ24">
        <v>0.268409666666667</v>
      </c>
      <c r="EA24">
        <v>419.974333333333</v>
      </c>
      <c r="EB24">
        <v>22.3610333333333</v>
      </c>
      <c r="EC24">
        <v>2.03207666666667</v>
      </c>
      <c r="ED24">
        <v>2.00797333333333</v>
      </c>
      <c r="EE24">
        <v>17.6965</v>
      </c>
      <c r="EF24">
        <v>17.5073666666667</v>
      </c>
      <c r="EG24">
        <v>0.00500016</v>
      </c>
      <c r="EH24">
        <v>0</v>
      </c>
      <c r="EI24">
        <v>0</v>
      </c>
      <c r="EJ24">
        <v>0</v>
      </c>
      <c r="EK24">
        <v>761.466666666667</v>
      </c>
      <c r="EL24">
        <v>0.00500016</v>
      </c>
      <c r="EM24">
        <v>-30.8666666666667</v>
      </c>
      <c r="EN24">
        <v>-2.46666666666667</v>
      </c>
      <c r="EO24">
        <v>36.5</v>
      </c>
      <c r="EP24">
        <v>40.562</v>
      </c>
      <c r="EQ24">
        <v>38.562</v>
      </c>
      <c r="ER24">
        <v>40.875</v>
      </c>
      <c r="ES24">
        <v>39.937</v>
      </c>
      <c r="ET24">
        <v>0</v>
      </c>
      <c r="EU24">
        <v>0</v>
      </c>
      <c r="EV24">
        <v>0</v>
      </c>
      <c r="EW24">
        <v>1758503259.2</v>
      </c>
      <c r="EX24">
        <v>0</v>
      </c>
      <c r="EY24">
        <v>764.472</v>
      </c>
      <c r="EZ24">
        <v>-9.29999991257877</v>
      </c>
      <c r="FA24">
        <v>3.39230780723764</v>
      </c>
      <c r="FB24">
        <v>-32.776</v>
      </c>
      <c r="FC24">
        <v>15</v>
      </c>
      <c r="FD24">
        <v>0</v>
      </c>
      <c r="FE24" t="s">
        <v>424</v>
      </c>
      <c r="FF24">
        <v>1747249705.1</v>
      </c>
      <c r="FG24">
        <v>1747249711.1</v>
      </c>
      <c r="FH24">
        <v>0</v>
      </c>
      <c r="FI24">
        <v>0.871</v>
      </c>
      <c r="FJ24">
        <v>0.066</v>
      </c>
      <c r="FK24">
        <v>5.486</v>
      </c>
      <c r="FL24">
        <v>0.145</v>
      </c>
      <c r="FM24">
        <v>420</v>
      </c>
      <c r="FN24">
        <v>16</v>
      </c>
      <c r="FO24">
        <v>0.27</v>
      </c>
      <c r="FP24">
        <v>0.16</v>
      </c>
      <c r="FQ24">
        <v>0.494320857142857</v>
      </c>
      <c r="FR24">
        <v>-0.0737754545454549</v>
      </c>
      <c r="FS24">
        <v>0.0574974514021404</v>
      </c>
      <c r="FT24">
        <v>1</v>
      </c>
      <c r="FU24">
        <v>764.39705882353</v>
      </c>
      <c r="FV24">
        <v>3.69595104795884</v>
      </c>
      <c r="FW24">
        <v>5.29464131397008</v>
      </c>
      <c r="FX24">
        <v>-1</v>
      </c>
      <c r="FY24">
        <v>0.262040428571429</v>
      </c>
      <c r="FZ24">
        <v>-0.0615234545454543</v>
      </c>
      <c r="GA24">
        <v>0.0169727502627887</v>
      </c>
      <c r="GB24">
        <v>1</v>
      </c>
      <c r="GC24">
        <v>2</v>
      </c>
      <c r="GD24">
        <v>2</v>
      </c>
      <c r="GE24" t="s">
        <v>443</v>
      </c>
      <c r="GF24">
        <v>3.12566</v>
      </c>
      <c r="GG24">
        <v>2.65975</v>
      </c>
      <c r="GH24">
        <v>0.0882074</v>
      </c>
      <c r="GI24">
        <v>0.0890075</v>
      </c>
      <c r="GJ24">
        <v>0.0966352</v>
      </c>
      <c r="GK24">
        <v>0.0962252</v>
      </c>
      <c r="GL24">
        <v>23497</v>
      </c>
      <c r="GM24">
        <v>22160.1</v>
      </c>
      <c r="GN24">
        <v>23049.4</v>
      </c>
      <c r="GO24">
        <v>23689.3</v>
      </c>
      <c r="GP24">
        <v>35491.1</v>
      </c>
      <c r="GQ24">
        <v>35432.4</v>
      </c>
      <c r="GR24">
        <v>41559.4</v>
      </c>
      <c r="GS24">
        <v>42238.6</v>
      </c>
      <c r="GT24">
        <v>1.89188</v>
      </c>
      <c r="GU24">
        <v>1.7972</v>
      </c>
      <c r="GV24">
        <v>0.074625</v>
      </c>
      <c r="GW24">
        <v>0</v>
      </c>
      <c r="GX24">
        <v>28.7763</v>
      </c>
      <c r="GY24">
        <v>999.9</v>
      </c>
      <c r="GZ24">
        <v>58.68</v>
      </c>
      <c r="HA24">
        <v>30.212</v>
      </c>
      <c r="HB24">
        <v>28.1815</v>
      </c>
      <c r="HC24">
        <v>54.1627</v>
      </c>
      <c r="HD24">
        <v>39.6715</v>
      </c>
      <c r="HE24">
        <v>1</v>
      </c>
      <c r="HF24">
        <v>0.110363</v>
      </c>
      <c r="HG24">
        <v>-1.95739</v>
      </c>
      <c r="HH24">
        <v>20.225</v>
      </c>
      <c r="HI24">
        <v>5.23331</v>
      </c>
      <c r="HJ24">
        <v>11.992</v>
      </c>
      <c r="HK24">
        <v>4.95575</v>
      </c>
      <c r="HL24">
        <v>3.304</v>
      </c>
      <c r="HM24">
        <v>999.9</v>
      </c>
      <c r="HN24">
        <v>9999</v>
      </c>
      <c r="HO24">
        <v>9999</v>
      </c>
      <c r="HP24">
        <v>9999</v>
      </c>
      <c r="HQ24">
        <v>1.86852</v>
      </c>
      <c r="HR24">
        <v>1.86424</v>
      </c>
      <c r="HS24">
        <v>1.87181</v>
      </c>
      <c r="HT24">
        <v>1.86268</v>
      </c>
      <c r="HU24">
        <v>1.86215</v>
      </c>
      <c r="HV24">
        <v>1.86859</v>
      </c>
      <c r="HW24">
        <v>1.85875</v>
      </c>
      <c r="HX24">
        <v>1.86508</v>
      </c>
      <c r="HY24">
        <v>5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5.699</v>
      </c>
      <c r="IM24">
        <v>0.3119</v>
      </c>
      <c r="IN24">
        <v>4.24591870636989</v>
      </c>
      <c r="IO24">
        <v>0.00406324532283829</v>
      </c>
      <c r="IP24">
        <v>-1.45373754250553e-06</v>
      </c>
      <c r="IQ24">
        <v>2.45784242640463e-10</v>
      </c>
      <c r="IR24">
        <v>0.0444475935836347</v>
      </c>
      <c r="IS24">
        <v>0.00491888386651684</v>
      </c>
      <c r="IT24">
        <v>0.000226889049496401</v>
      </c>
      <c r="IU24">
        <v>4.01595507822366e-06</v>
      </c>
      <c r="IV24">
        <v>-0</v>
      </c>
      <c r="IW24">
        <v>2035</v>
      </c>
      <c r="IX24">
        <v>2</v>
      </c>
      <c r="IY24">
        <v>30</v>
      </c>
      <c r="IZ24">
        <v>187559.2</v>
      </c>
      <c r="JA24">
        <v>187559.1</v>
      </c>
      <c r="JB24">
        <v>1.03149</v>
      </c>
      <c r="JC24">
        <v>2.36206</v>
      </c>
      <c r="JD24">
        <v>1.49902</v>
      </c>
      <c r="JE24">
        <v>2.33032</v>
      </c>
      <c r="JF24">
        <v>1.54419</v>
      </c>
      <c r="JG24">
        <v>2.33154</v>
      </c>
      <c r="JH24">
        <v>35.2671</v>
      </c>
      <c r="JI24">
        <v>24.1663</v>
      </c>
      <c r="JJ24">
        <v>18</v>
      </c>
      <c r="JK24">
        <v>545.016</v>
      </c>
      <c r="JL24">
        <v>427.375</v>
      </c>
      <c r="JM24">
        <v>31.4385</v>
      </c>
      <c r="JN24">
        <v>29.0238</v>
      </c>
      <c r="JO24">
        <v>30.0005</v>
      </c>
      <c r="JP24">
        <v>28.8164</v>
      </c>
      <c r="JQ24">
        <v>28.8361</v>
      </c>
      <c r="JR24">
        <v>20.6911</v>
      </c>
      <c r="JS24">
        <v>36.7122</v>
      </c>
      <c r="JT24">
        <v>67.7036</v>
      </c>
      <c r="JU24">
        <v>31.5207</v>
      </c>
      <c r="JV24">
        <v>420</v>
      </c>
      <c r="JW24">
        <v>22.3752</v>
      </c>
      <c r="JX24">
        <v>93.1413</v>
      </c>
      <c r="JY24">
        <v>98.4451</v>
      </c>
    </row>
    <row r="25" spans="1:285">
      <c r="A25">
        <v>9</v>
      </c>
      <c r="B25">
        <v>1758503258.1</v>
      </c>
      <c r="C25">
        <v>16</v>
      </c>
      <c r="D25" t="s">
        <v>444</v>
      </c>
      <c r="E25" t="s">
        <v>445</v>
      </c>
      <c r="F25">
        <v>5</v>
      </c>
      <c r="G25" t="s">
        <v>419</v>
      </c>
      <c r="H25" t="s">
        <v>420</v>
      </c>
      <c r="I25" t="s">
        <v>421</v>
      </c>
      <c r="J25">
        <v>1758503254.1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5</v>
      </c>
      <c r="DB25">
        <v>0.5</v>
      </c>
      <c r="DC25" t="s">
        <v>423</v>
      </c>
      <c r="DD25">
        <v>2</v>
      </c>
      <c r="DE25">
        <v>1758503254.1</v>
      </c>
      <c r="DF25">
        <v>420.418</v>
      </c>
      <c r="DG25">
        <v>419.974333333333</v>
      </c>
      <c r="DH25">
        <v>22.6294666666667</v>
      </c>
      <c r="DI25">
        <v>22.3610333333333</v>
      </c>
      <c r="DJ25">
        <v>414.72</v>
      </c>
      <c r="DK25">
        <v>22.3176</v>
      </c>
      <c r="DL25">
        <v>499.937</v>
      </c>
      <c r="DM25">
        <v>89.7977666666667</v>
      </c>
      <c r="DN25">
        <v>0.0343529666666667</v>
      </c>
      <c r="DO25">
        <v>30.9004666666667</v>
      </c>
      <c r="DP25">
        <v>29.991</v>
      </c>
      <c r="DQ25">
        <v>999.9</v>
      </c>
      <c r="DR25">
        <v>0</v>
      </c>
      <c r="DS25">
        <v>0</v>
      </c>
      <c r="DT25">
        <v>9981.87333333333</v>
      </c>
      <c r="DU25">
        <v>0</v>
      </c>
      <c r="DV25">
        <v>0.61206</v>
      </c>
      <c r="DW25">
        <v>0.443583333333333</v>
      </c>
      <c r="DX25">
        <v>430.152333333333</v>
      </c>
      <c r="DY25">
        <v>429.580666666667</v>
      </c>
      <c r="DZ25">
        <v>0.268409666666667</v>
      </c>
      <c r="EA25">
        <v>419.974333333333</v>
      </c>
      <c r="EB25">
        <v>22.3610333333333</v>
      </c>
      <c r="EC25">
        <v>2.03207666666667</v>
      </c>
      <c r="ED25">
        <v>2.00797333333333</v>
      </c>
      <c r="EE25">
        <v>17.6965</v>
      </c>
      <c r="EF25">
        <v>17.5073666666667</v>
      </c>
      <c r="EG25">
        <v>0.00500016</v>
      </c>
      <c r="EH25">
        <v>0</v>
      </c>
      <c r="EI25">
        <v>0</v>
      </c>
      <c r="EJ25">
        <v>0</v>
      </c>
      <c r="EK25">
        <v>761.466666666667</v>
      </c>
      <c r="EL25">
        <v>0.00500016</v>
      </c>
      <c r="EM25">
        <v>-30.8666666666667</v>
      </c>
      <c r="EN25">
        <v>-2.46666666666667</v>
      </c>
      <c r="EO25">
        <v>36.5</v>
      </c>
      <c r="EP25">
        <v>40.562</v>
      </c>
      <c r="EQ25">
        <v>38.562</v>
      </c>
      <c r="ER25">
        <v>40.875</v>
      </c>
      <c r="ES25">
        <v>39.937</v>
      </c>
      <c r="ET25">
        <v>0</v>
      </c>
      <c r="EU25">
        <v>0</v>
      </c>
      <c r="EV25">
        <v>0</v>
      </c>
      <c r="EW25">
        <v>1758503259.8</v>
      </c>
      <c r="EX25">
        <v>0</v>
      </c>
      <c r="EY25">
        <v>764.534615384615</v>
      </c>
      <c r="EZ25">
        <v>-6.87521361535531</v>
      </c>
      <c r="FA25">
        <v>-3.15897422336015</v>
      </c>
      <c r="FB25">
        <v>-33.0538461538462</v>
      </c>
      <c r="FC25">
        <v>15</v>
      </c>
      <c r="FD25">
        <v>0</v>
      </c>
      <c r="FE25" t="s">
        <v>424</v>
      </c>
      <c r="FF25">
        <v>1747249705.1</v>
      </c>
      <c r="FG25">
        <v>1747249711.1</v>
      </c>
      <c r="FH25">
        <v>0</v>
      </c>
      <c r="FI25">
        <v>0.871</v>
      </c>
      <c r="FJ25">
        <v>0.066</v>
      </c>
      <c r="FK25">
        <v>5.486</v>
      </c>
      <c r="FL25">
        <v>0.145</v>
      </c>
      <c r="FM25">
        <v>420</v>
      </c>
      <c r="FN25">
        <v>16</v>
      </c>
      <c r="FO25">
        <v>0.27</v>
      </c>
      <c r="FP25">
        <v>0.16</v>
      </c>
      <c r="FQ25">
        <v>0.487426761904762</v>
      </c>
      <c r="FR25">
        <v>-0.132858779220779</v>
      </c>
      <c r="FS25">
        <v>0.0602199536776915</v>
      </c>
      <c r="FT25">
        <v>1</v>
      </c>
      <c r="FU25">
        <v>764.352941176471</v>
      </c>
      <c r="FV25">
        <v>-3.22383504920853</v>
      </c>
      <c r="FW25">
        <v>5.16340262265096</v>
      </c>
      <c r="FX25">
        <v>-1</v>
      </c>
      <c r="FY25">
        <v>0.261128285714286</v>
      </c>
      <c r="FZ25">
        <v>-0.0125819999999997</v>
      </c>
      <c r="GA25">
        <v>0.0161478321769086</v>
      </c>
      <c r="GB25">
        <v>1</v>
      </c>
      <c r="GC25">
        <v>2</v>
      </c>
      <c r="GD25">
        <v>2</v>
      </c>
      <c r="GE25" t="s">
        <v>443</v>
      </c>
      <c r="GF25">
        <v>3.12568</v>
      </c>
      <c r="GG25">
        <v>2.6598</v>
      </c>
      <c r="GH25">
        <v>0.0882035</v>
      </c>
      <c r="GI25">
        <v>0.0889962</v>
      </c>
      <c r="GJ25">
        <v>0.0966409</v>
      </c>
      <c r="GK25">
        <v>0.0962215</v>
      </c>
      <c r="GL25">
        <v>23497.1</v>
      </c>
      <c r="GM25">
        <v>22160.2</v>
      </c>
      <c r="GN25">
        <v>23049.4</v>
      </c>
      <c r="GO25">
        <v>23689.1</v>
      </c>
      <c r="GP25">
        <v>35490.9</v>
      </c>
      <c r="GQ25">
        <v>35432.4</v>
      </c>
      <c r="GR25">
        <v>41559.5</v>
      </c>
      <c r="GS25">
        <v>42238.5</v>
      </c>
      <c r="GT25">
        <v>1.89177</v>
      </c>
      <c r="GU25">
        <v>1.79735</v>
      </c>
      <c r="GV25">
        <v>0.0749826</v>
      </c>
      <c r="GW25">
        <v>0</v>
      </c>
      <c r="GX25">
        <v>28.7757</v>
      </c>
      <c r="GY25">
        <v>999.9</v>
      </c>
      <c r="GZ25">
        <v>58.68</v>
      </c>
      <c r="HA25">
        <v>30.202</v>
      </c>
      <c r="HB25">
        <v>28.1663</v>
      </c>
      <c r="HC25">
        <v>54.2427</v>
      </c>
      <c r="HD25">
        <v>39.5232</v>
      </c>
      <c r="HE25">
        <v>1</v>
      </c>
      <c r="HF25">
        <v>0.110424</v>
      </c>
      <c r="HG25">
        <v>-1.84942</v>
      </c>
      <c r="HH25">
        <v>20.2263</v>
      </c>
      <c r="HI25">
        <v>5.23346</v>
      </c>
      <c r="HJ25">
        <v>11.992</v>
      </c>
      <c r="HK25">
        <v>4.95575</v>
      </c>
      <c r="HL25">
        <v>3.304</v>
      </c>
      <c r="HM25">
        <v>999.9</v>
      </c>
      <c r="HN25">
        <v>9999</v>
      </c>
      <c r="HO25">
        <v>9999</v>
      </c>
      <c r="HP25">
        <v>9999</v>
      </c>
      <c r="HQ25">
        <v>1.86852</v>
      </c>
      <c r="HR25">
        <v>1.86423</v>
      </c>
      <c r="HS25">
        <v>1.87181</v>
      </c>
      <c r="HT25">
        <v>1.86268</v>
      </c>
      <c r="HU25">
        <v>1.86215</v>
      </c>
      <c r="HV25">
        <v>1.86859</v>
      </c>
      <c r="HW25">
        <v>1.85873</v>
      </c>
      <c r="HX25">
        <v>1.86509</v>
      </c>
      <c r="HY25">
        <v>5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5.699</v>
      </c>
      <c r="IM25">
        <v>0.312</v>
      </c>
      <c r="IN25">
        <v>4.24591870636989</v>
      </c>
      <c r="IO25">
        <v>0.00406324532283829</v>
      </c>
      <c r="IP25">
        <v>-1.45373754250553e-06</v>
      </c>
      <c r="IQ25">
        <v>2.45784242640463e-10</v>
      </c>
      <c r="IR25">
        <v>0.0444475935836347</v>
      </c>
      <c r="IS25">
        <v>0.00491888386651684</v>
      </c>
      <c r="IT25">
        <v>0.000226889049496401</v>
      </c>
      <c r="IU25">
        <v>4.01595507822366e-06</v>
      </c>
      <c r="IV25">
        <v>-0</v>
      </c>
      <c r="IW25">
        <v>2035</v>
      </c>
      <c r="IX25">
        <v>2</v>
      </c>
      <c r="IY25">
        <v>30</v>
      </c>
      <c r="IZ25">
        <v>187559.2</v>
      </c>
      <c r="JA25">
        <v>187559.1</v>
      </c>
      <c r="JB25">
        <v>1.03149</v>
      </c>
      <c r="JC25">
        <v>2.36938</v>
      </c>
      <c r="JD25">
        <v>1.4978</v>
      </c>
      <c r="JE25">
        <v>2.33032</v>
      </c>
      <c r="JF25">
        <v>1.54419</v>
      </c>
      <c r="JG25">
        <v>2.35718</v>
      </c>
      <c r="JH25">
        <v>35.2671</v>
      </c>
      <c r="JI25">
        <v>24.1663</v>
      </c>
      <c r="JJ25">
        <v>18</v>
      </c>
      <c r="JK25">
        <v>544.951</v>
      </c>
      <c r="JL25">
        <v>427.464</v>
      </c>
      <c r="JM25">
        <v>31.4756</v>
      </c>
      <c r="JN25">
        <v>29.0238</v>
      </c>
      <c r="JO25">
        <v>30.0006</v>
      </c>
      <c r="JP25">
        <v>28.8164</v>
      </c>
      <c r="JQ25">
        <v>28.8361</v>
      </c>
      <c r="JR25">
        <v>20.6926</v>
      </c>
      <c r="JS25">
        <v>36.7122</v>
      </c>
      <c r="JT25">
        <v>67.3303</v>
      </c>
      <c r="JU25">
        <v>31.5207</v>
      </c>
      <c r="JV25">
        <v>420</v>
      </c>
      <c r="JW25">
        <v>22.3752</v>
      </c>
      <c r="JX25">
        <v>93.1414</v>
      </c>
      <c r="JY25">
        <v>98.4447</v>
      </c>
    </row>
    <row r="26" spans="1:285">
      <c r="A26">
        <v>10</v>
      </c>
      <c r="B26">
        <v>1758503260.1</v>
      </c>
      <c r="C26">
        <v>18</v>
      </c>
      <c r="D26" t="s">
        <v>446</v>
      </c>
      <c r="E26" t="s">
        <v>447</v>
      </c>
      <c r="F26">
        <v>5</v>
      </c>
      <c r="G26" t="s">
        <v>419</v>
      </c>
      <c r="H26" t="s">
        <v>420</v>
      </c>
      <c r="I26" t="s">
        <v>421</v>
      </c>
      <c r="J26">
        <v>1758503257.6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5</v>
      </c>
      <c r="DB26">
        <v>0.5</v>
      </c>
      <c r="DC26" t="s">
        <v>423</v>
      </c>
      <c r="DD26">
        <v>2</v>
      </c>
      <c r="DE26">
        <v>1758503257.6</v>
      </c>
      <c r="DF26">
        <v>420.455</v>
      </c>
      <c r="DG26">
        <v>419.971</v>
      </c>
      <c r="DH26">
        <v>22.63395</v>
      </c>
      <c r="DI26">
        <v>22.3595</v>
      </c>
      <c r="DJ26">
        <v>414.7565</v>
      </c>
      <c r="DK26">
        <v>22.32195</v>
      </c>
      <c r="DL26">
        <v>499.995</v>
      </c>
      <c r="DM26">
        <v>89.79835</v>
      </c>
      <c r="DN26">
        <v>0.0343705</v>
      </c>
      <c r="DO26">
        <v>30.89825</v>
      </c>
      <c r="DP26">
        <v>29.9938</v>
      </c>
      <c r="DQ26">
        <v>999.9</v>
      </c>
      <c r="DR26">
        <v>0</v>
      </c>
      <c r="DS26">
        <v>0</v>
      </c>
      <c r="DT26">
        <v>9975.935</v>
      </c>
      <c r="DU26">
        <v>0</v>
      </c>
      <c r="DV26">
        <v>0.61206</v>
      </c>
      <c r="DW26">
        <v>0.483551</v>
      </c>
      <c r="DX26">
        <v>430.192</v>
      </c>
      <c r="DY26">
        <v>429.5765</v>
      </c>
      <c r="DZ26">
        <v>0.2744085</v>
      </c>
      <c r="EA26">
        <v>419.971</v>
      </c>
      <c r="EB26">
        <v>22.3595</v>
      </c>
      <c r="EC26">
        <v>2.032485</v>
      </c>
      <c r="ED26">
        <v>2.007845</v>
      </c>
      <c r="EE26">
        <v>17.6997</v>
      </c>
      <c r="EF26">
        <v>17.50635</v>
      </c>
      <c r="EG26">
        <v>0.00500016</v>
      </c>
      <c r="EH26">
        <v>0</v>
      </c>
      <c r="EI26">
        <v>0</v>
      </c>
      <c r="EJ26">
        <v>0</v>
      </c>
      <c r="EK26">
        <v>759.75</v>
      </c>
      <c r="EL26">
        <v>0.00500016</v>
      </c>
      <c r="EM26">
        <v>-30.4</v>
      </c>
      <c r="EN26">
        <v>-2.95</v>
      </c>
      <c r="EO26">
        <v>36.5</v>
      </c>
      <c r="EP26">
        <v>40.562</v>
      </c>
      <c r="EQ26">
        <v>38.562</v>
      </c>
      <c r="ER26">
        <v>40.875</v>
      </c>
      <c r="ES26">
        <v>39.937</v>
      </c>
      <c r="ET26">
        <v>0</v>
      </c>
      <c r="EU26">
        <v>0</v>
      </c>
      <c r="EV26">
        <v>0</v>
      </c>
      <c r="EW26">
        <v>1758503262.2</v>
      </c>
      <c r="EX26">
        <v>0</v>
      </c>
      <c r="EY26">
        <v>764.442307692308</v>
      </c>
      <c r="EZ26">
        <v>2.66324797368681</v>
      </c>
      <c r="FA26">
        <v>13.1521368766575</v>
      </c>
      <c r="FB26">
        <v>-33.3269230769231</v>
      </c>
      <c r="FC26">
        <v>15</v>
      </c>
      <c r="FD26">
        <v>0</v>
      </c>
      <c r="FE26" t="s">
        <v>424</v>
      </c>
      <c r="FF26">
        <v>1747249705.1</v>
      </c>
      <c r="FG26">
        <v>1747249711.1</v>
      </c>
      <c r="FH26">
        <v>0</v>
      </c>
      <c r="FI26">
        <v>0.871</v>
      </c>
      <c r="FJ26">
        <v>0.066</v>
      </c>
      <c r="FK26">
        <v>5.486</v>
      </c>
      <c r="FL26">
        <v>0.145</v>
      </c>
      <c r="FM26">
        <v>420</v>
      </c>
      <c r="FN26">
        <v>16</v>
      </c>
      <c r="FO26">
        <v>0.27</v>
      </c>
      <c r="FP26">
        <v>0.16</v>
      </c>
      <c r="FQ26">
        <v>0.49236145</v>
      </c>
      <c r="FR26">
        <v>-0.205797518796991</v>
      </c>
      <c r="FS26">
        <v>0.0605172698677617</v>
      </c>
      <c r="FT26">
        <v>1</v>
      </c>
      <c r="FU26">
        <v>764.464705882353</v>
      </c>
      <c r="FV26">
        <v>-3.44079455127557</v>
      </c>
      <c r="FW26">
        <v>5.15888054163951</v>
      </c>
      <c r="FX26">
        <v>-1</v>
      </c>
      <c r="FY26">
        <v>0.2593998</v>
      </c>
      <c r="FZ26">
        <v>0.0464495639097745</v>
      </c>
      <c r="GA26">
        <v>0.014869955415535</v>
      </c>
      <c r="GB26">
        <v>1</v>
      </c>
      <c r="GC26">
        <v>2</v>
      </c>
      <c r="GD26">
        <v>2</v>
      </c>
      <c r="GE26" t="s">
        <v>443</v>
      </c>
      <c r="GF26">
        <v>3.1257</v>
      </c>
      <c r="GG26">
        <v>2.65976</v>
      </c>
      <c r="GH26">
        <v>0.0882091</v>
      </c>
      <c r="GI26">
        <v>0.0889893</v>
      </c>
      <c r="GJ26">
        <v>0.0966525</v>
      </c>
      <c r="GK26">
        <v>0.0962103</v>
      </c>
      <c r="GL26">
        <v>23497.1</v>
      </c>
      <c r="GM26">
        <v>22160.3</v>
      </c>
      <c r="GN26">
        <v>23049.6</v>
      </c>
      <c r="GO26">
        <v>23689</v>
      </c>
      <c r="GP26">
        <v>35490.4</v>
      </c>
      <c r="GQ26">
        <v>35432.8</v>
      </c>
      <c r="GR26">
        <v>41559.4</v>
      </c>
      <c r="GS26">
        <v>42238.4</v>
      </c>
      <c r="GT26">
        <v>1.89185</v>
      </c>
      <c r="GU26">
        <v>1.79713</v>
      </c>
      <c r="GV26">
        <v>0.0750721</v>
      </c>
      <c r="GW26">
        <v>0</v>
      </c>
      <c r="GX26">
        <v>28.7745</v>
      </c>
      <c r="GY26">
        <v>999.9</v>
      </c>
      <c r="GZ26">
        <v>58.656</v>
      </c>
      <c r="HA26">
        <v>30.202</v>
      </c>
      <c r="HB26">
        <v>28.1526</v>
      </c>
      <c r="HC26">
        <v>54.5227</v>
      </c>
      <c r="HD26">
        <v>39.6795</v>
      </c>
      <c r="HE26">
        <v>1</v>
      </c>
      <c r="HF26">
        <v>0.11033</v>
      </c>
      <c r="HG26">
        <v>-1.71051</v>
      </c>
      <c r="HH26">
        <v>20.2278</v>
      </c>
      <c r="HI26">
        <v>5.23301</v>
      </c>
      <c r="HJ26">
        <v>11.992</v>
      </c>
      <c r="HK26">
        <v>4.9557</v>
      </c>
      <c r="HL26">
        <v>3.304</v>
      </c>
      <c r="HM26">
        <v>999.9</v>
      </c>
      <c r="HN26">
        <v>9999</v>
      </c>
      <c r="HO26">
        <v>9999</v>
      </c>
      <c r="HP26">
        <v>9999</v>
      </c>
      <c r="HQ26">
        <v>1.86851</v>
      </c>
      <c r="HR26">
        <v>1.86421</v>
      </c>
      <c r="HS26">
        <v>1.87181</v>
      </c>
      <c r="HT26">
        <v>1.86268</v>
      </c>
      <c r="HU26">
        <v>1.86214</v>
      </c>
      <c r="HV26">
        <v>1.86859</v>
      </c>
      <c r="HW26">
        <v>1.8587</v>
      </c>
      <c r="HX26">
        <v>1.86509</v>
      </c>
      <c r="HY26">
        <v>5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5.698</v>
      </c>
      <c r="IM26">
        <v>0.312</v>
      </c>
      <c r="IN26">
        <v>4.24591870636989</v>
      </c>
      <c r="IO26">
        <v>0.00406324532283829</v>
      </c>
      <c r="IP26">
        <v>-1.45373754250553e-06</v>
      </c>
      <c r="IQ26">
        <v>2.45784242640463e-10</v>
      </c>
      <c r="IR26">
        <v>0.0444475935836347</v>
      </c>
      <c r="IS26">
        <v>0.00491888386651684</v>
      </c>
      <c r="IT26">
        <v>0.000226889049496401</v>
      </c>
      <c r="IU26">
        <v>4.01595507822366e-06</v>
      </c>
      <c r="IV26">
        <v>-0</v>
      </c>
      <c r="IW26">
        <v>2035</v>
      </c>
      <c r="IX26">
        <v>2</v>
      </c>
      <c r="IY26">
        <v>30</v>
      </c>
      <c r="IZ26">
        <v>187559.2</v>
      </c>
      <c r="JA26">
        <v>187559.1</v>
      </c>
      <c r="JB26">
        <v>1.03149</v>
      </c>
      <c r="JC26">
        <v>2.36694</v>
      </c>
      <c r="JD26">
        <v>1.4978</v>
      </c>
      <c r="JE26">
        <v>2.33032</v>
      </c>
      <c r="JF26">
        <v>1.54419</v>
      </c>
      <c r="JG26">
        <v>2.3584</v>
      </c>
      <c r="JH26">
        <v>35.2671</v>
      </c>
      <c r="JI26">
        <v>24.1663</v>
      </c>
      <c r="JJ26">
        <v>18</v>
      </c>
      <c r="JK26">
        <v>545</v>
      </c>
      <c r="JL26">
        <v>427.331</v>
      </c>
      <c r="JM26">
        <v>31.5173</v>
      </c>
      <c r="JN26">
        <v>29.0238</v>
      </c>
      <c r="JO26">
        <v>30.0004</v>
      </c>
      <c r="JP26">
        <v>28.8164</v>
      </c>
      <c r="JQ26">
        <v>28.8361</v>
      </c>
      <c r="JR26">
        <v>20.6942</v>
      </c>
      <c r="JS26">
        <v>36.7122</v>
      </c>
      <c r="JT26">
        <v>67.3303</v>
      </c>
      <c r="JU26">
        <v>31.5207</v>
      </c>
      <c r="JV26">
        <v>420</v>
      </c>
      <c r="JW26">
        <v>22.3752</v>
      </c>
      <c r="JX26">
        <v>93.1417</v>
      </c>
      <c r="JY26">
        <v>98.4444</v>
      </c>
    </row>
    <row r="27" spans="1:285">
      <c r="A27">
        <v>11</v>
      </c>
      <c r="B27">
        <v>1758503262.1</v>
      </c>
      <c r="C27">
        <v>20</v>
      </c>
      <c r="D27" t="s">
        <v>448</v>
      </c>
      <c r="E27" t="s">
        <v>449</v>
      </c>
      <c r="F27">
        <v>5</v>
      </c>
      <c r="G27" t="s">
        <v>419</v>
      </c>
      <c r="H27" t="s">
        <v>420</v>
      </c>
      <c r="I27" t="s">
        <v>421</v>
      </c>
      <c r="J27">
        <v>1758503258.76667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5</v>
      </c>
      <c r="DB27">
        <v>0.5</v>
      </c>
      <c r="DC27" t="s">
        <v>423</v>
      </c>
      <c r="DD27">
        <v>2</v>
      </c>
      <c r="DE27">
        <v>1758503258.76667</v>
      </c>
      <c r="DF27">
        <v>420.449333333333</v>
      </c>
      <c r="DG27">
        <v>419.946</v>
      </c>
      <c r="DH27">
        <v>22.636</v>
      </c>
      <c r="DI27">
        <v>22.3546</v>
      </c>
      <c r="DJ27">
        <v>414.750666666667</v>
      </c>
      <c r="DK27">
        <v>22.3239666666667</v>
      </c>
      <c r="DL27">
        <v>499.990333333333</v>
      </c>
      <c r="DM27">
        <v>89.7985</v>
      </c>
      <c r="DN27">
        <v>0.0342096333333333</v>
      </c>
      <c r="DO27">
        <v>30.899</v>
      </c>
      <c r="DP27">
        <v>29.9928333333333</v>
      </c>
      <c r="DQ27">
        <v>999.9</v>
      </c>
      <c r="DR27">
        <v>0</v>
      </c>
      <c r="DS27">
        <v>0</v>
      </c>
      <c r="DT27">
        <v>9995.62333333333</v>
      </c>
      <c r="DU27">
        <v>0</v>
      </c>
      <c r="DV27">
        <v>0.61206</v>
      </c>
      <c r="DW27">
        <v>0.502929666666667</v>
      </c>
      <c r="DX27">
        <v>430.187</v>
      </c>
      <c r="DY27">
        <v>429.548666666667</v>
      </c>
      <c r="DZ27">
        <v>0.281393666666667</v>
      </c>
      <c r="EA27">
        <v>419.946</v>
      </c>
      <c r="EB27">
        <v>22.3546</v>
      </c>
      <c r="EC27">
        <v>2.03267666666667</v>
      </c>
      <c r="ED27">
        <v>2.00740666666667</v>
      </c>
      <c r="EE27">
        <v>17.7012</v>
      </c>
      <c r="EF27">
        <v>17.5029</v>
      </c>
      <c r="EG27">
        <v>0.00500016</v>
      </c>
      <c r="EH27">
        <v>0</v>
      </c>
      <c r="EI27">
        <v>0</v>
      </c>
      <c r="EJ27">
        <v>0</v>
      </c>
      <c r="EK27">
        <v>759.4</v>
      </c>
      <c r="EL27">
        <v>0.00500016</v>
      </c>
      <c r="EM27">
        <v>-30.1</v>
      </c>
      <c r="EN27">
        <v>-2.7</v>
      </c>
      <c r="EO27">
        <v>36.5</v>
      </c>
      <c r="EP27">
        <v>40.562</v>
      </c>
      <c r="EQ27">
        <v>38.562</v>
      </c>
      <c r="ER27">
        <v>40.875</v>
      </c>
      <c r="ES27">
        <v>39.937</v>
      </c>
      <c r="ET27">
        <v>0</v>
      </c>
      <c r="EU27">
        <v>0</v>
      </c>
      <c r="EV27">
        <v>0</v>
      </c>
      <c r="EW27">
        <v>1758503264</v>
      </c>
      <c r="EX27">
        <v>0</v>
      </c>
      <c r="EY27">
        <v>764.96</v>
      </c>
      <c r="EZ27">
        <v>-3.60769206558628</v>
      </c>
      <c r="FA27">
        <v>4.19230769294263</v>
      </c>
      <c r="FB27">
        <v>-33.228</v>
      </c>
      <c r="FC27">
        <v>15</v>
      </c>
      <c r="FD27">
        <v>0</v>
      </c>
      <c r="FE27" t="s">
        <v>424</v>
      </c>
      <c r="FF27">
        <v>1747249705.1</v>
      </c>
      <c r="FG27">
        <v>1747249711.1</v>
      </c>
      <c r="FH27">
        <v>0</v>
      </c>
      <c r="FI27">
        <v>0.871</v>
      </c>
      <c r="FJ27">
        <v>0.066</v>
      </c>
      <c r="FK27">
        <v>5.486</v>
      </c>
      <c r="FL27">
        <v>0.145</v>
      </c>
      <c r="FM27">
        <v>420</v>
      </c>
      <c r="FN27">
        <v>16</v>
      </c>
      <c r="FO27">
        <v>0.27</v>
      </c>
      <c r="FP27">
        <v>0.16</v>
      </c>
      <c r="FQ27">
        <v>0.50014035</v>
      </c>
      <c r="FR27">
        <v>-0.0618593233082704</v>
      </c>
      <c r="FS27">
        <v>0.0654438849383768</v>
      </c>
      <c r="FT27">
        <v>1</v>
      </c>
      <c r="FU27">
        <v>764.438235294118</v>
      </c>
      <c r="FV27">
        <v>2.10084031645662</v>
      </c>
      <c r="FW27">
        <v>4.88364706449178</v>
      </c>
      <c r="FX27">
        <v>-1</v>
      </c>
      <c r="FY27">
        <v>0.25920205</v>
      </c>
      <c r="FZ27">
        <v>0.127000646616541</v>
      </c>
      <c r="GA27">
        <v>0.014534017625815</v>
      </c>
      <c r="GB27">
        <v>0</v>
      </c>
      <c r="GC27">
        <v>1</v>
      </c>
      <c r="GD27">
        <v>2</v>
      </c>
      <c r="GE27" t="s">
        <v>425</v>
      </c>
      <c r="GF27">
        <v>3.12581</v>
      </c>
      <c r="GG27">
        <v>2.65969</v>
      </c>
      <c r="GH27">
        <v>0.0881983</v>
      </c>
      <c r="GI27">
        <v>0.0889921</v>
      </c>
      <c r="GJ27">
        <v>0.0966619</v>
      </c>
      <c r="GK27">
        <v>0.0961387</v>
      </c>
      <c r="GL27">
        <v>23497.1</v>
      </c>
      <c r="GM27">
        <v>22160.2</v>
      </c>
      <c r="GN27">
        <v>23049.3</v>
      </c>
      <c r="GO27">
        <v>23689</v>
      </c>
      <c r="GP27">
        <v>35489.9</v>
      </c>
      <c r="GQ27">
        <v>35435.6</v>
      </c>
      <c r="GR27">
        <v>41559.3</v>
      </c>
      <c r="GS27">
        <v>42238.5</v>
      </c>
      <c r="GT27">
        <v>1.8919</v>
      </c>
      <c r="GU27">
        <v>1.79688</v>
      </c>
      <c r="GV27">
        <v>0.0744388</v>
      </c>
      <c r="GW27">
        <v>0</v>
      </c>
      <c r="GX27">
        <v>28.774</v>
      </c>
      <c r="GY27">
        <v>999.9</v>
      </c>
      <c r="GZ27">
        <v>58.631</v>
      </c>
      <c r="HA27">
        <v>30.212</v>
      </c>
      <c r="HB27">
        <v>28.1589</v>
      </c>
      <c r="HC27">
        <v>54.0827</v>
      </c>
      <c r="HD27">
        <v>39.6194</v>
      </c>
      <c r="HE27">
        <v>1</v>
      </c>
      <c r="HF27">
        <v>0.110168</v>
      </c>
      <c r="HG27">
        <v>-1.63196</v>
      </c>
      <c r="HH27">
        <v>20.2286</v>
      </c>
      <c r="HI27">
        <v>5.23301</v>
      </c>
      <c r="HJ27">
        <v>11.992</v>
      </c>
      <c r="HK27">
        <v>4.95575</v>
      </c>
      <c r="HL27">
        <v>3.304</v>
      </c>
      <c r="HM27">
        <v>999.9</v>
      </c>
      <c r="HN27">
        <v>9999</v>
      </c>
      <c r="HO27">
        <v>9999</v>
      </c>
      <c r="HP27">
        <v>9999</v>
      </c>
      <c r="HQ27">
        <v>1.8685</v>
      </c>
      <c r="HR27">
        <v>1.86421</v>
      </c>
      <c r="HS27">
        <v>1.87181</v>
      </c>
      <c r="HT27">
        <v>1.86269</v>
      </c>
      <c r="HU27">
        <v>1.86213</v>
      </c>
      <c r="HV27">
        <v>1.86859</v>
      </c>
      <c r="HW27">
        <v>1.8587</v>
      </c>
      <c r="HX27">
        <v>1.86509</v>
      </c>
      <c r="HY27">
        <v>5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5.699</v>
      </c>
      <c r="IM27">
        <v>0.3121</v>
      </c>
      <c r="IN27">
        <v>4.24591870636989</v>
      </c>
      <c r="IO27">
        <v>0.00406324532283829</v>
      </c>
      <c r="IP27">
        <v>-1.45373754250553e-06</v>
      </c>
      <c r="IQ27">
        <v>2.45784242640463e-10</v>
      </c>
      <c r="IR27">
        <v>0.0444475935836347</v>
      </c>
      <c r="IS27">
        <v>0.00491888386651684</v>
      </c>
      <c r="IT27">
        <v>0.000226889049496401</v>
      </c>
      <c r="IU27">
        <v>4.01595507822366e-06</v>
      </c>
      <c r="IV27">
        <v>-0</v>
      </c>
      <c r="IW27">
        <v>2035</v>
      </c>
      <c r="IX27">
        <v>2</v>
      </c>
      <c r="IY27">
        <v>30</v>
      </c>
      <c r="IZ27">
        <v>187559.3</v>
      </c>
      <c r="JA27">
        <v>187559.2</v>
      </c>
      <c r="JB27">
        <v>1.03149</v>
      </c>
      <c r="JC27">
        <v>2.36694</v>
      </c>
      <c r="JD27">
        <v>1.4978</v>
      </c>
      <c r="JE27">
        <v>2.33032</v>
      </c>
      <c r="JF27">
        <v>1.54419</v>
      </c>
      <c r="JG27">
        <v>2.37061</v>
      </c>
      <c r="JH27">
        <v>35.2671</v>
      </c>
      <c r="JI27">
        <v>24.1663</v>
      </c>
      <c r="JJ27">
        <v>18</v>
      </c>
      <c r="JK27">
        <v>545.032</v>
      </c>
      <c r="JL27">
        <v>427.183</v>
      </c>
      <c r="JM27">
        <v>31.5341</v>
      </c>
      <c r="JN27">
        <v>29.0238</v>
      </c>
      <c r="JO27">
        <v>30.0002</v>
      </c>
      <c r="JP27">
        <v>28.8164</v>
      </c>
      <c r="JQ27">
        <v>28.8361</v>
      </c>
      <c r="JR27">
        <v>20.6952</v>
      </c>
      <c r="JS27">
        <v>36.7122</v>
      </c>
      <c r="JT27">
        <v>67.3303</v>
      </c>
      <c r="JU27">
        <v>31.5244</v>
      </c>
      <c r="JV27">
        <v>420</v>
      </c>
      <c r="JW27">
        <v>22.3752</v>
      </c>
      <c r="JX27">
        <v>93.141</v>
      </c>
      <c r="JY27">
        <v>98.4444</v>
      </c>
    </row>
    <row r="28" spans="1:285">
      <c r="A28">
        <v>12</v>
      </c>
      <c r="B28">
        <v>1758503264.1</v>
      </c>
      <c r="C28">
        <v>22</v>
      </c>
      <c r="D28" t="s">
        <v>450</v>
      </c>
      <c r="E28" t="s">
        <v>451</v>
      </c>
      <c r="F28">
        <v>5</v>
      </c>
      <c r="G28" t="s">
        <v>419</v>
      </c>
      <c r="H28" t="s">
        <v>420</v>
      </c>
      <c r="I28" t="s">
        <v>421</v>
      </c>
      <c r="J28">
        <v>1758503261.1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5</v>
      </c>
      <c r="DB28">
        <v>0.5</v>
      </c>
      <c r="DC28" t="s">
        <v>423</v>
      </c>
      <c r="DD28">
        <v>2</v>
      </c>
      <c r="DE28">
        <v>1758503261.1</v>
      </c>
      <c r="DF28">
        <v>420.44</v>
      </c>
      <c r="DG28">
        <v>419.913</v>
      </c>
      <c r="DH28">
        <v>22.6387666666667</v>
      </c>
      <c r="DI28">
        <v>22.3397333333333</v>
      </c>
      <c r="DJ28">
        <v>414.741333333333</v>
      </c>
      <c r="DK28">
        <v>22.3266666666667</v>
      </c>
      <c r="DL28">
        <v>500.001666666667</v>
      </c>
      <c r="DM28">
        <v>89.7987</v>
      </c>
      <c r="DN28">
        <v>0.0340339333333333</v>
      </c>
      <c r="DO28">
        <v>30.9003</v>
      </c>
      <c r="DP28">
        <v>29.9912666666667</v>
      </c>
      <c r="DQ28">
        <v>999.9</v>
      </c>
      <c r="DR28">
        <v>0</v>
      </c>
      <c r="DS28">
        <v>0</v>
      </c>
      <c r="DT28">
        <v>10009.3833333333</v>
      </c>
      <c r="DU28">
        <v>0</v>
      </c>
      <c r="DV28">
        <v>0.61206</v>
      </c>
      <c r="DW28">
        <v>0.526672333333333</v>
      </c>
      <c r="DX28">
        <v>430.178666666667</v>
      </c>
      <c r="DY28">
        <v>429.508333333333</v>
      </c>
      <c r="DZ28">
        <v>0.299034666666667</v>
      </c>
      <c r="EA28">
        <v>419.913</v>
      </c>
      <c r="EB28">
        <v>22.3397333333333</v>
      </c>
      <c r="EC28">
        <v>2.03293</v>
      </c>
      <c r="ED28">
        <v>2.00607666666667</v>
      </c>
      <c r="EE28">
        <v>17.7032</v>
      </c>
      <c r="EF28">
        <v>17.4923666666667</v>
      </c>
      <c r="EG28">
        <v>0.00500016</v>
      </c>
      <c r="EH28">
        <v>0</v>
      </c>
      <c r="EI28">
        <v>0</v>
      </c>
      <c r="EJ28">
        <v>0</v>
      </c>
      <c r="EK28">
        <v>761.5</v>
      </c>
      <c r="EL28">
        <v>0.00500016</v>
      </c>
      <c r="EM28">
        <v>-30.8666666666667</v>
      </c>
      <c r="EN28">
        <v>-2.83333333333333</v>
      </c>
      <c r="EO28">
        <v>36.5</v>
      </c>
      <c r="EP28">
        <v>40.562</v>
      </c>
      <c r="EQ28">
        <v>38.583</v>
      </c>
      <c r="ER28">
        <v>40.875</v>
      </c>
      <c r="ES28">
        <v>39.937</v>
      </c>
      <c r="ET28">
        <v>0</v>
      </c>
      <c r="EU28">
        <v>0</v>
      </c>
      <c r="EV28">
        <v>0</v>
      </c>
      <c r="EW28">
        <v>1758503265.8</v>
      </c>
      <c r="EX28">
        <v>0</v>
      </c>
      <c r="EY28">
        <v>764.811538461538</v>
      </c>
      <c r="EZ28">
        <v>3.07350447227846</v>
      </c>
      <c r="FA28">
        <v>-4.68376069576655</v>
      </c>
      <c r="FB28">
        <v>-32.6384615384615</v>
      </c>
      <c r="FC28">
        <v>15</v>
      </c>
      <c r="FD28">
        <v>0</v>
      </c>
      <c r="FE28" t="s">
        <v>424</v>
      </c>
      <c r="FF28">
        <v>1747249705.1</v>
      </c>
      <c r="FG28">
        <v>1747249711.1</v>
      </c>
      <c r="FH28">
        <v>0</v>
      </c>
      <c r="FI28">
        <v>0.871</v>
      </c>
      <c r="FJ28">
        <v>0.066</v>
      </c>
      <c r="FK28">
        <v>5.486</v>
      </c>
      <c r="FL28">
        <v>0.145</v>
      </c>
      <c r="FM28">
        <v>420</v>
      </c>
      <c r="FN28">
        <v>16</v>
      </c>
      <c r="FO28">
        <v>0.27</v>
      </c>
      <c r="FP28">
        <v>0.16</v>
      </c>
      <c r="FQ28">
        <v>0.49677575</v>
      </c>
      <c r="FR28">
        <v>0.0852488571428577</v>
      </c>
      <c r="FS28">
        <v>0.0635654566158971</v>
      </c>
      <c r="FT28">
        <v>1</v>
      </c>
      <c r="FU28">
        <v>764.479411764706</v>
      </c>
      <c r="FV28">
        <v>6.55920551043868</v>
      </c>
      <c r="FW28">
        <v>5.25462146237032</v>
      </c>
      <c r="FX28">
        <v>-1</v>
      </c>
      <c r="FY28">
        <v>0.2636514</v>
      </c>
      <c r="FZ28">
        <v>0.196021263157895</v>
      </c>
      <c r="GA28">
        <v>0.019461364236353</v>
      </c>
      <c r="GB28">
        <v>0</v>
      </c>
      <c r="GC28">
        <v>1</v>
      </c>
      <c r="GD28">
        <v>2</v>
      </c>
      <c r="GE28" t="s">
        <v>425</v>
      </c>
      <c r="GF28">
        <v>3.12578</v>
      </c>
      <c r="GG28">
        <v>2.65941</v>
      </c>
      <c r="GH28">
        <v>0.0881928</v>
      </c>
      <c r="GI28">
        <v>0.088997</v>
      </c>
      <c r="GJ28">
        <v>0.096651</v>
      </c>
      <c r="GK28">
        <v>0.0960515</v>
      </c>
      <c r="GL28">
        <v>23497.1</v>
      </c>
      <c r="GM28">
        <v>22160.3</v>
      </c>
      <c r="GN28">
        <v>23049.1</v>
      </c>
      <c r="GO28">
        <v>23689.2</v>
      </c>
      <c r="GP28">
        <v>35490.2</v>
      </c>
      <c r="GQ28">
        <v>35439.3</v>
      </c>
      <c r="GR28">
        <v>41559.1</v>
      </c>
      <c r="GS28">
        <v>42238.7</v>
      </c>
      <c r="GT28">
        <v>1.8919</v>
      </c>
      <c r="GU28">
        <v>1.7969</v>
      </c>
      <c r="GV28">
        <v>0.0739694</v>
      </c>
      <c r="GW28">
        <v>0</v>
      </c>
      <c r="GX28">
        <v>28.7733</v>
      </c>
      <c r="GY28">
        <v>999.9</v>
      </c>
      <c r="GZ28">
        <v>58.631</v>
      </c>
      <c r="HA28">
        <v>30.212</v>
      </c>
      <c r="HB28">
        <v>28.1587</v>
      </c>
      <c r="HC28">
        <v>53.7327</v>
      </c>
      <c r="HD28">
        <v>39.5793</v>
      </c>
      <c r="HE28">
        <v>1</v>
      </c>
      <c r="HF28">
        <v>0.110122</v>
      </c>
      <c r="HG28">
        <v>-1.57232</v>
      </c>
      <c r="HH28">
        <v>20.2293</v>
      </c>
      <c r="HI28">
        <v>5.23346</v>
      </c>
      <c r="HJ28">
        <v>11.992</v>
      </c>
      <c r="HK28">
        <v>4.9558</v>
      </c>
      <c r="HL28">
        <v>3.304</v>
      </c>
      <c r="HM28">
        <v>999.9</v>
      </c>
      <c r="HN28">
        <v>9999</v>
      </c>
      <c r="HO28">
        <v>9999</v>
      </c>
      <c r="HP28">
        <v>9999</v>
      </c>
      <c r="HQ28">
        <v>1.86852</v>
      </c>
      <c r="HR28">
        <v>1.86421</v>
      </c>
      <c r="HS28">
        <v>1.87181</v>
      </c>
      <c r="HT28">
        <v>1.86271</v>
      </c>
      <c r="HU28">
        <v>1.86215</v>
      </c>
      <c r="HV28">
        <v>1.86859</v>
      </c>
      <c r="HW28">
        <v>1.8587</v>
      </c>
      <c r="HX28">
        <v>1.86509</v>
      </c>
      <c r="HY28">
        <v>5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5.698</v>
      </c>
      <c r="IM28">
        <v>0.312</v>
      </c>
      <c r="IN28">
        <v>4.24591870636989</v>
      </c>
      <c r="IO28">
        <v>0.00406324532283829</v>
      </c>
      <c r="IP28">
        <v>-1.45373754250553e-06</v>
      </c>
      <c r="IQ28">
        <v>2.45784242640463e-10</v>
      </c>
      <c r="IR28">
        <v>0.0444475935836347</v>
      </c>
      <c r="IS28">
        <v>0.00491888386651684</v>
      </c>
      <c r="IT28">
        <v>0.000226889049496401</v>
      </c>
      <c r="IU28">
        <v>4.01595507822366e-06</v>
      </c>
      <c r="IV28">
        <v>-0</v>
      </c>
      <c r="IW28">
        <v>2035</v>
      </c>
      <c r="IX28">
        <v>2</v>
      </c>
      <c r="IY28">
        <v>30</v>
      </c>
      <c r="IZ28">
        <v>187559.3</v>
      </c>
      <c r="JA28">
        <v>187559.2</v>
      </c>
      <c r="JB28">
        <v>1.03149</v>
      </c>
      <c r="JC28">
        <v>2.36694</v>
      </c>
      <c r="JD28">
        <v>1.4978</v>
      </c>
      <c r="JE28">
        <v>2.33032</v>
      </c>
      <c r="JF28">
        <v>1.54419</v>
      </c>
      <c r="JG28">
        <v>2.36938</v>
      </c>
      <c r="JH28">
        <v>35.2671</v>
      </c>
      <c r="JI28">
        <v>24.1663</v>
      </c>
      <c r="JJ28">
        <v>18</v>
      </c>
      <c r="JK28">
        <v>545.032</v>
      </c>
      <c r="JL28">
        <v>427.198</v>
      </c>
      <c r="JM28">
        <v>31.5426</v>
      </c>
      <c r="JN28">
        <v>29.0238</v>
      </c>
      <c r="JO28">
        <v>30.0002</v>
      </c>
      <c r="JP28">
        <v>28.8164</v>
      </c>
      <c r="JQ28">
        <v>28.8361</v>
      </c>
      <c r="JR28">
        <v>20.6952</v>
      </c>
      <c r="JS28">
        <v>36.7122</v>
      </c>
      <c r="JT28">
        <v>67.3303</v>
      </c>
      <c r="JU28">
        <v>31.5244</v>
      </c>
      <c r="JV28">
        <v>420</v>
      </c>
      <c r="JW28">
        <v>22.3752</v>
      </c>
      <c r="JX28">
        <v>93.1405</v>
      </c>
      <c r="JY28">
        <v>98.4451</v>
      </c>
    </row>
    <row r="29" spans="1:285">
      <c r="A29">
        <v>13</v>
      </c>
      <c r="B29">
        <v>1758503266.1</v>
      </c>
      <c r="C29">
        <v>24</v>
      </c>
      <c r="D29" t="s">
        <v>452</v>
      </c>
      <c r="E29" t="s">
        <v>453</v>
      </c>
      <c r="F29">
        <v>5</v>
      </c>
      <c r="G29" t="s">
        <v>419</v>
      </c>
      <c r="H29" t="s">
        <v>420</v>
      </c>
      <c r="I29" t="s">
        <v>421</v>
      </c>
      <c r="J29">
        <v>1758503263.1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5</v>
      </c>
      <c r="DB29">
        <v>0.5</v>
      </c>
      <c r="DC29" t="s">
        <v>423</v>
      </c>
      <c r="DD29">
        <v>2</v>
      </c>
      <c r="DE29">
        <v>1758503263.1</v>
      </c>
      <c r="DF29">
        <v>420.418333333333</v>
      </c>
      <c r="DG29">
        <v>419.927</v>
      </c>
      <c r="DH29">
        <v>22.6375333333333</v>
      </c>
      <c r="DI29">
        <v>22.3188333333333</v>
      </c>
      <c r="DJ29">
        <v>414.72</v>
      </c>
      <c r="DK29">
        <v>22.3254666666667</v>
      </c>
      <c r="DL29">
        <v>500.018333333333</v>
      </c>
      <c r="DM29">
        <v>89.7983</v>
      </c>
      <c r="DN29">
        <v>0.033851</v>
      </c>
      <c r="DO29">
        <v>30.9021666666667</v>
      </c>
      <c r="DP29">
        <v>29.9837</v>
      </c>
      <c r="DQ29">
        <v>999.9</v>
      </c>
      <c r="DR29">
        <v>0</v>
      </c>
      <c r="DS29">
        <v>0</v>
      </c>
      <c r="DT29">
        <v>10011.8833333333</v>
      </c>
      <c r="DU29">
        <v>0</v>
      </c>
      <c r="DV29">
        <v>0.61206</v>
      </c>
      <c r="DW29">
        <v>0.491312666666667</v>
      </c>
      <c r="DX29">
        <v>430.156333333333</v>
      </c>
      <c r="DY29">
        <v>429.513666666667</v>
      </c>
      <c r="DZ29">
        <v>0.318702</v>
      </c>
      <c r="EA29">
        <v>419.927</v>
      </c>
      <c r="EB29">
        <v>22.3188333333333</v>
      </c>
      <c r="EC29">
        <v>2.03281</v>
      </c>
      <c r="ED29">
        <v>2.00419</v>
      </c>
      <c r="EE29">
        <v>17.7022666666667</v>
      </c>
      <c r="EF29">
        <v>17.4774666666667</v>
      </c>
      <c r="EG29">
        <v>0.00500016</v>
      </c>
      <c r="EH29">
        <v>0</v>
      </c>
      <c r="EI29">
        <v>0</v>
      </c>
      <c r="EJ29">
        <v>0</v>
      </c>
      <c r="EK29">
        <v>759.833333333333</v>
      </c>
      <c r="EL29">
        <v>0.00500016</v>
      </c>
      <c r="EM29">
        <v>-30.9666666666667</v>
      </c>
      <c r="EN29">
        <v>-2.96666666666667</v>
      </c>
      <c r="EO29">
        <v>36.5206666666667</v>
      </c>
      <c r="EP29">
        <v>40.562</v>
      </c>
      <c r="EQ29">
        <v>38.583</v>
      </c>
      <c r="ER29">
        <v>40.875</v>
      </c>
      <c r="ES29">
        <v>39.937</v>
      </c>
      <c r="ET29">
        <v>0</v>
      </c>
      <c r="EU29">
        <v>0</v>
      </c>
      <c r="EV29">
        <v>0</v>
      </c>
      <c r="EW29">
        <v>1758503268.2</v>
      </c>
      <c r="EX29">
        <v>0</v>
      </c>
      <c r="EY29">
        <v>764.419230769231</v>
      </c>
      <c r="EZ29">
        <v>14.7589745299871</v>
      </c>
      <c r="FA29">
        <v>-15.4598290646964</v>
      </c>
      <c r="FB29">
        <v>-32.2692307692308</v>
      </c>
      <c r="FC29">
        <v>15</v>
      </c>
      <c r="FD29">
        <v>0</v>
      </c>
      <c r="FE29" t="s">
        <v>424</v>
      </c>
      <c r="FF29">
        <v>1747249705.1</v>
      </c>
      <c r="FG29">
        <v>1747249711.1</v>
      </c>
      <c r="FH29">
        <v>0</v>
      </c>
      <c r="FI29">
        <v>0.871</v>
      </c>
      <c r="FJ29">
        <v>0.066</v>
      </c>
      <c r="FK29">
        <v>5.486</v>
      </c>
      <c r="FL29">
        <v>0.145</v>
      </c>
      <c r="FM29">
        <v>420</v>
      </c>
      <c r="FN29">
        <v>16</v>
      </c>
      <c r="FO29">
        <v>0.27</v>
      </c>
      <c r="FP29">
        <v>0.16</v>
      </c>
      <c r="FQ29">
        <v>0.49554135</v>
      </c>
      <c r="FR29">
        <v>-0.0294834135338348</v>
      </c>
      <c r="FS29">
        <v>0.063634475885541</v>
      </c>
      <c r="FT29">
        <v>1</v>
      </c>
      <c r="FU29">
        <v>764.897058823529</v>
      </c>
      <c r="FV29">
        <v>1.27578306184485</v>
      </c>
      <c r="FW29">
        <v>4.92117186511014</v>
      </c>
      <c r="FX29">
        <v>-1</v>
      </c>
      <c r="FY29">
        <v>0.2729458</v>
      </c>
      <c r="FZ29">
        <v>0.248548691729324</v>
      </c>
      <c r="GA29">
        <v>0.0254678889615924</v>
      </c>
      <c r="GB29">
        <v>0</v>
      </c>
      <c r="GC29">
        <v>1</v>
      </c>
      <c r="GD29">
        <v>2</v>
      </c>
      <c r="GE29" t="s">
        <v>425</v>
      </c>
      <c r="GF29">
        <v>3.12567</v>
      </c>
      <c r="GG29">
        <v>2.65941</v>
      </c>
      <c r="GH29">
        <v>0.0882016</v>
      </c>
      <c r="GI29">
        <v>0.0890014</v>
      </c>
      <c r="GJ29">
        <v>0.0966202</v>
      </c>
      <c r="GK29">
        <v>0.0960188</v>
      </c>
      <c r="GL29">
        <v>23496.8</v>
      </c>
      <c r="GM29">
        <v>22160.3</v>
      </c>
      <c r="GN29">
        <v>23049.1</v>
      </c>
      <c r="GO29">
        <v>23689.4</v>
      </c>
      <c r="GP29">
        <v>35491.3</v>
      </c>
      <c r="GQ29">
        <v>35440.8</v>
      </c>
      <c r="GR29">
        <v>41559</v>
      </c>
      <c r="GS29">
        <v>42239</v>
      </c>
      <c r="GT29">
        <v>1.8918</v>
      </c>
      <c r="GU29">
        <v>1.79703</v>
      </c>
      <c r="GV29">
        <v>0.0741854</v>
      </c>
      <c r="GW29">
        <v>0</v>
      </c>
      <c r="GX29">
        <v>28.772</v>
      </c>
      <c r="GY29">
        <v>999.9</v>
      </c>
      <c r="GZ29">
        <v>58.607</v>
      </c>
      <c r="HA29">
        <v>30.212</v>
      </c>
      <c r="HB29">
        <v>28.1476</v>
      </c>
      <c r="HC29">
        <v>53.8027</v>
      </c>
      <c r="HD29">
        <v>39.5873</v>
      </c>
      <c r="HE29">
        <v>1</v>
      </c>
      <c r="HF29">
        <v>0.110114</v>
      </c>
      <c r="HG29">
        <v>-1.52604</v>
      </c>
      <c r="HH29">
        <v>20.2299</v>
      </c>
      <c r="HI29">
        <v>5.23376</v>
      </c>
      <c r="HJ29">
        <v>11.992</v>
      </c>
      <c r="HK29">
        <v>4.95575</v>
      </c>
      <c r="HL29">
        <v>3.304</v>
      </c>
      <c r="HM29">
        <v>999.9</v>
      </c>
      <c r="HN29">
        <v>9999</v>
      </c>
      <c r="HO29">
        <v>9999</v>
      </c>
      <c r="HP29">
        <v>9999</v>
      </c>
      <c r="HQ29">
        <v>1.86852</v>
      </c>
      <c r="HR29">
        <v>1.86422</v>
      </c>
      <c r="HS29">
        <v>1.8718</v>
      </c>
      <c r="HT29">
        <v>1.86272</v>
      </c>
      <c r="HU29">
        <v>1.86215</v>
      </c>
      <c r="HV29">
        <v>1.86859</v>
      </c>
      <c r="HW29">
        <v>1.8587</v>
      </c>
      <c r="HX29">
        <v>1.86509</v>
      </c>
      <c r="HY29">
        <v>5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5.698</v>
      </c>
      <c r="IM29">
        <v>0.3119</v>
      </c>
      <c r="IN29">
        <v>4.24591870636989</v>
      </c>
      <c r="IO29">
        <v>0.00406324532283829</v>
      </c>
      <c r="IP29">
        <v>-1.45373754250553e-06</v>
      </c>
      <c r="IQ29">
        <v>2.45784242640463e-10</v>
      </c>
      <c r="IR29">
        <v>0.0444475935836347</v>
      </c>
      <c r="IS29">
        <v>0.00491888386651684</v>
      </c>
      <c r="IT29">
        <v>0.000226889049496401</v>
      </c>
      <c r="IU29">
        <v>4.01595507822366e-06</v>
      </c>
      <c r="IV29">
        <v>-0</v>
      </c>
      <c r="IW29">
        <v>2035</v>
      </c>
      <c r="IX29">
        <v>2</v>
      </c>
      <c r="IY29">
        <v>30</v>
      </c>
      <c r="IZ29">
        <v>187559.4</v>
      </c>
      <c r="JA29">
        <v>187559.2</v>
      </c>
      <c r="JB29">
        <v>1.03149</v>
      </c>
      <c r="JC29">
        <v>2.36938</v>
      </c>
      <c r="JD29">
        <v>1.4978</v>
      </c>
      <c r="JE29">
        <v>2.33032</v>
      </c>
      <c r="JF29">
        <v>1.54419</v>
      </c>
      <c r="JG29">
        <v>2.3877</v>
      </c>
      <c r="JH29">
        <v>35.2902</v>
      </c>
      <c r="JI29">
        <v>24.1663</v>
      </c>
      <c r="JJ29">
        <v>18</v>
      </c>
      <c r="JK29">
        <v>544.967</v>
      </c>
      <c r="JL29">
        <v>427.272</v>
      </c>
      <c r="JM29">
        <v>31.5464</v>
      </c>
      <c r="JN29">
        <v>29.0238</v>
      </c>
      <c r="JO29">
        <v>30.0002</v>
      </c>
      <c r="JP29">
        <v>28.8164</v>
      </c>
      <c r="JQ29">
        <v>28.8361</v>
      </c>
      <c r="JR29">
        <v>20.696</v>
      </c>
      <c r="JS29">
        <v>36.7122</v>
      </c>
      <c r="JT29">
        <v>67.3303</v>
      </c>
      <c r="JU29">
        <v>31.5244</v>
      </c>
      <c r="JV29">
        <v>420</v>
      </c>
      <c r="JW29">
        <v>22.3752</v>
      </c>
      <c r="JX29">
        <v>93.1403</v>
      </c>
      <c r="JY29">
        <v>98.4459</v>
      </c>
    </row>
    <row r="30" spans="1:285">
      <c r="A30">
        <v>14</v>
      </c>
      <c r="B30">
        <v>1758503268.1</v>
      </c>
      <c r="C30">
        <v>26</v>
      </c>
      <c r="D30" t="s">
        <v>454</v>
      </c>
      <c r="E30" t="s">
        <v>455</v>
      </c>
      <c r="F30">
        <v>5</v>
      </c>
      <c r="G30" t="s">
        <v>419</v>
      </c>
      <c r="H30" t="s">
        <v>420</v>
      </c>
      <c r="I30" t="s">
        <v>421</v>
      </c>
      <c r="J30">
        <v>1758503265.1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5</v>
      </c>
      <c r="DB30">
        <v>0.5</v>
      </c>
      <c r="DC30" t="s">
        <v>423</v>
      </c>
      <c r="DD30">
        <v>2</v>
      </c>
      <c r="DE30">
        <v>1758503265.1</v>
      </c>
      <c r="DF30">
        <v>420.429</v>
      </c>
      <c r="DG30">
        <v>419.962666666667</v>
      </c>
      <c r="DH30">
        <v>22.6311666666667</v>
      </c>
      <c r="DI30">
        <v>22.3004666666667</v>
      </c>
      <c r="DJ30">
        <v>414.731</v>
      </c>
      <c r="DK30">
        <v>22.3192333333333</v>
      </c>
      <c r="DL30">
        <v>500.021</v>
      </c>
      <c r="DM30">
        <v>89.7983333333333</v>
      </c>
      <c r="DN30">
        <v>0.0337956666666667</v>
      </c>
      <c r="DO30">
        <v>30.9046666666667</v>
      </c>
      <c r="DP30">
        <v>29.9817</v>
      </c>
      <c r="DQ30">
        <v>999.9</v>
      </c>
      <c r="DR30">
        <v>0</v>
      </c>
      <c r="DS30">
        <v>0</v>
      </c>
      <c r="DT30">
        <v>10003.75</v>
      </c>
      <c r="DU30">
        <v>0</v>
      </c>
      <c r="DV30">
        <v>0.61206</v>
      </c>
      <c r="DW30">
        <v>0.466654333333333</v>
      </c>
      <c r="DX30">
        <v>430.164666666667</v>
      </c>
      <c r="DY30">
        <v>429.542</v>
      </c>
      <c r="DZ30">
        <v>0.330677666666667</v>
      </c>
      <c r="EA30">
        <v>419.962666666667</v>
      </c>
      <c r="EB30">
        <v>22.3004666666667</v>
      </c>
      <c r="EC30">
        <v>2.03223666666667</v>
      </c>
      <c r="ED30">
        <v>2.00254333333333</v>
      </c>
      <c r="EE30">
        <v>17.6978</v>
      </c>
      <c r="EF30">
        <v>17.4644333333333</v>
      </c>
      <c r="EG30">
        <v>0.00500016</v>
      </c>
      <c r="EH30">
        <v>0</v>
      </c>
      <c r="EI30">
        <v>0</v>
      </c>
      <c r="EJ30">
        <v>0</v>
      </c>
      <c r="EK30">
        <v>761.866666666667</v>
      </c>
      <c r="EL30">
        <v>0.00500016</v>
      </c>
      <c r="EM30">
        <v>-31.4333333333333</v>
      </c>
      <c r="EN30">
        <v>-3.33333333333333</v>
      </c>
      <c r="EO30">
        <v>36.5413333333333</v>
      </c>
      <c r="EP30">
        <v>40.583</v>
      </c>
      <c r="EQ30">
        <v>38.583</v>
      </c>
      <c r="ER30">
        <v>40.875</v>
      </c>
      <c r="ES30">
        <v>39.937</v>
      </c>
      <c r="ET30">
        <v>0</v>
      </c>
      <c r="EU30">
        <v>0</v>
      </c>
      <c r="EV30">
        <v>0</v>
      </c>
      <c r="EW30">
        <v>1758503270</v>
      </c>
      <c r="EX30">
        <v>0</v>
      </c>
      <c r="EY30">
        <v>764.912</v>
      </c>
      <c r="EZ30">
        <v>11.4692309206276</v>
      </c>
      <c r="FA30">
        <v>-2.76923069535382</v>
      </c>
      <c r="FB30">
        <v>-32.848</v>
      </c>
      <c r="FC30">
        <v>15</v>
      </c>
      <c r="FD30">
        <v>0</v>
      </c>
      <c r="FE30" t="s">
        <v>424</v>
      </c>
      <c r="FF30">
        <v>1747249705.1</v>
      </c>
      <c r="FG30">
        <v>1747249711.1</v>
      </c>
      <c r="FH30">
        <v>0</v>
      </c>
      <c r="FI30">
        <v>0.871</v>
      </c>
      <c r="FJ30">
        <v>0.066</v>
      </c>
      <c r="FK30">
        <v>5.486</v>
      </c>
      <c r="FL30">
        <v>0.145</v>
      </c>
      <c r="FM30">
        <v>420</v>
      </c>
      <c r="FN30">
        <v>16</v>
      </c>
      <c r="FO30">
        <v>0.27</v>
      </c>
      <c r="FP30">
        <v>0.16</v>
      </c>
      <c r="FQ30">
        <v>0.4960113</v>
      </c>
      <c r="FR30">
        <v>-0.165601714285714</v>
      </c>
      <c r="FS30">
        <v>0.0633670921828515</v>
      </c>
      <c r="FT30">
        <v>1</v>
      </c>
      <c r="FU30">
        <v>765.214705882353</v>
      </c>
      <c r="FV30">
        <v>-4.01375088867791</v>
      </c>
      <c r="FW30">
        <v>4.9766000887058</v>
      </c>
      <c r="FX30">
        <v>-1</v>
      </c>
      <c r="FY30">
        <v>0.2827307</v>
      </c>
      <c r="FZ30">
        <v>0.281308872180451</v>
      </c>
      <c r="GA30">
        <v>0.0287643352280215</v>
      </c>
      <c r="GB30">
        <v>0</v>
      </c>
      <c r="GC30">
        <v>1</v>
      </c>
      <c r="GD30">
        <v>2</v>
      </c>
      <c r="GE30" t="s">
        <v>425</v>
      </c>
      <c r="GF30">
        <v>3.12572</v>
      </c>
      <c r="GG30">
        <v>2.65949</v>
      </c>
      <c r="GH30">
        <v>0.0882038</v>
      </c>
      <c r="GI30">
        <v>0.0890025</v>
      </c>
      <c r="GJ30">
        <v>0.0965882</v>
      </c>
      <c r="GK30">
        <v>0.096002</v>
      </c>
      <c r="GL30">
        <v>23496.6</v>
      </c>
      <c r="GM30">
        <v>22160.4</v>
      </c>
      <c r="GN30">
        <v>23049</v>
      </c>
      <c r="GO30">
        <v>23689.5</v>
      </c>
      <c r="GP30">
        <v>35492.3</v>
      </c>
      <c r="GQ30">
        <v>35441.6</v>
      </c>
      <c r="GR30">
        <v>41558.7</v>
      </c>
      <c r="GS30">
        <v>42239.2</v>
      </c>
      <c r="GT30">
        <v>1.89185</v>
      </c>
      <c r="GU30">
        <v>1.79695</v>
      </c>
      <c r="GV30">
        <v>0.0748783</v>
      </c>
      <c r="GW30">
        <v>0</v>
      </c>
      <c r="GX30">
        <v>28.7715</v>
      </c>
      <c r="GY30">
        <v>999.9</v>
      </c>
      <c r="GZ30">
        <v>58.583</v>
      </c>
      <c r="HA30">
        <v>30.202</v>
      </c>
      <c r="HB30">
        <v>28.12</v>
      </c>
      <c r="HC30">
        <v>53.8428</v>
      </c>
      <c r="HD30">
        <v>39.5192</v>
      </c>
      <c r="HE30">
        <v>1</v>
      </c>
      <c r="HF30">
        <v>0.110061</v>
      </c>
      <c r="HG30">
        <v>-1.50002</v>
      </c>
      <c r="HH30">
        <v>20.2301</v>
      </c>
      <c r="HI30">
        <v>5.23406</v>
      </c>
      <c r="HJ30">
        <v>11.992</v>
      </c>
      <c r="HK30">
        <v>4.9557</v>
      </c>
      <c r="HL30">
        <v>3.304</v>
      </c>
      <c r="HM30">
        <v>999.9</v>
      </c>
      <c r="HN30">
        <v>9999</v>
      </c>
      <c r="HO30">
        <v>9999</v>
      </c>
      <c r="HP30">
        <v>9999</v>
      </c>
      <c r="HQ30">
        <v>1.8685</v>
      </c>
      <c r="HR30">
        <v>1.86423</v>
      </c>
      <c r="HS30">
        <v>1.8718</v>
      </c>
      <c r="HT30">
        <v>1.8627</v>
      </c>
      <c r="HU30">
        <v>1.86217</v>
      </c>
      <c r="HV30">
        <v>1.86859</v>
      </c>
      <c r="HW30">
        <v>1.85869</v>
      </c>
      <c r="HX30">
        <v>1.8651</v>
      </c>
      <c r="HY30">
        <v>5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5.699</v>
      </c>
      <c r="IM30">
        <v>0.3116</v>
      </c>
      <c r="IN30">
        <v>4.24591870636989</v>
      </c>
      <c r="IO30">
        <v>0.00406324532283829</v>
      </c>
      <c r="IP30">
        <v>-1.45373754250553e-06</v>
      </c>
      <c r="IQ30">
        <v>2.45784242640463e-10</v>
      </c>
      <c r="IR30">
        <v>0.0444475935836347</v>
      </c>
      <c r="IS30">
        <v>0.00491888386651684</v>
      </c>
      <c r="IT30">
        <v>0.000226889049496401</v>
      </c>
      <c r="IU30">
        <v>4.01595507822366e-06</v>
      </c>
      <c r="IV30">
        <v>-0</v>
      </c>
      <c r="IW30">
        <v>2035</v>
      </c>
      <c r="IX30">
        <v>2</v>
      </c>
      <c r="IY30">
        <v>30</v>
      </c>
      <c r="IZ30">
        <v>187559.4</v>
      </c>
      <c r="JA30">
        <v>187559.3</v>
      </c>
      <c r="JB30">
        <v>1.03149</v>
      </c>
      <c r="JC30">
        <v>2.37427</v>
      </c>
      <c r="JD30">
        <v>1.4978</v>
      </c>
      <c r="JE30">
        <v>2.33032</v>
      </c>
      <c r="JF30">
        <v>1.54419</v>
      </c>
      <c r="JG30">
        <v>2.38525</v>
      </c>
      <c r="JH30">
        <v>35.2671</v>
      </c>
      <c r="JI30">
        <v>24.1663</v>
      </c>
      <c r="JJ30">
        <v>18</v>
      </c>
      <c r="JK30">
        <v>544.999</v>
      </c>
      <c r="JL30">
        <v>427.228</v>
      </c>
      <c r="JM30">
        <v>31.547</v>
      </c>
      <c r="JN30">
        <v>29.0238</v>
      </c>
      <c r="JO30">
        <v>30.0001</v>
      </c>
      <c r="JP30">
        <v>28.8164</v>
      </c>
      <c r="JQ30">
        <v>28.8361</v>
      </c>
      <c r="JR30">
        <v>20.6967</v>
      </c>
      <c r="JS30">
        <v>36.7122</v>
      </c>
      <c r="JT30">
        <v>67.3303</v>
      </c>
      <c r="JU30">
        <v>31.5379</v>
      </c>
      <c r="JV30">
        <v>420</v>
      </c>
      <c r="JW30">
        <v>22.3752</v>
      </c>
      <c r="JX30">
        <v>93.1397</v>
      </c>
      <c r="JY30">
        <v>98.4463</v>
      </c>
    </row>
    <row r="31" spans="1:285">
      <c r="A31">
        <v>15</v>
      </c>
      <c r="B31">
        <v>1758503270.1</v>
      </c>
      <c r="C31">
        <v>28</v>
      </c>
      <c r="D31" t="s">
        <v>456</v>
      </c>
      <c r="E31" t="s">
        <v>457</v>
      </c>
      <c r="F31">
        <v>5</v>
      </c>
      <c r="G31" t="s">
        <v>419</v>
      </c>
      <c r="H31" t="s">
        <v>420</v>
      </c>
      <c r="I31" t="s">
        <v>421</v>
      </c>
      <c r="J31">
        <v>1758503267.1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5</v>
      </c>
      <c r="DB31">
        <v>0.5</v>
      </c>
      <c r="DC31" t="s">
        <v>423</v>
      </c>
      <c r="DD31">
        <v>2</v>
      </c>
      <c r="DE31">
        <v>1758503267.1</v>
      </c>
      <c r="DF31">
        <v>420.439</v>
      </c>
      <c r="DG31">
        <v>419.972666666667</v>
      </c>
      <c r="DH31">
        <v>22.6218666666667</v>
      </c>
      <c r="DI31">
        <v>22.2901666666667</v>
      </c>
      <c r="DJ31">
        <v>414.741</v>
      </c>
      <c r="DK31">
        <v>22.3101333333333</v>
      </c>
      <c r="DL31">
        <v>500.043333333333</v>
      </c>
      <c r="DM31">
        <v>89.7989666666667</v>
      </c>
      <c r="DN31">
        <v>0.0338248333333333</v>
      </c>
      <c r="DO31">
        <v>30.9079666666667</v>
      </c>
      <c r="DP31">
        <v>29.9867333333333</v>
      </c>
      <c r="DQ31">
        <v>999.9</v>
      </c>
      <c r="DR31">
        <v>0</v>
      </c>
      <c r="DS31">
        <v>0</v>
      </c>
      <c r="DT31">
        <v>9993.74333333333</v>
      </c>
      <c r="DU31">
        <v>0</v>
      </c>
      <c r="DV31">
        <v>0.61206</v>
      </c>
      <c r="DW31">
        <v>0.466786333333333</v>
      </c>
      <c r="DX31">
        <v>430.170666666667</v>
      </c>
      <c r="DY31">
        <v>429.547333333333</v>
      </c>
      <c r="DZ31">
        <v>0.331683333333333</v>
      </c>
      <c r="EA31">
        <v>419.972666666667</v>
      </c>
      <c r="EB31">
        <v>22.2901666666667</v>
      </c>
      <c r="EC31">
        <v>2.03142</v>
      </c>
      <c r="ED31">
        <v>2.00163333333333</v>
      </c>
      <c r="EE31">
        <v>17.6914</v>
      </c>
      <c r="EF31">
        <v>17.4572666666667</v>
      </c>
      <c r="EG31">
        <v>0.00500016</v>
      </c>
      <c r="EH31">
        <v>0</v>
      </c>
      <c r="EI31">
        <v>0</v>
      </c>
      <c r="EJ31">
        <v>0</v>
      </c>
      <c r="EK31">
        <v>764.733333333333</v>
      </c>
      <c r="EL31">
        <v>0.00500016</v>
      </c>
      <c r="EM31">
        <v>-30.4333333333333</v>
      </c>
      <c r="EN31">
        <v>-2.96666666666667</v>
      </c>
      <c r="EO31">
        <v>36.562</v>
      </c>
      <c r="EP31">
        <v>40.583</v>
      </c>
      <c r="EQ31">
        <v>38.583</v>
      </c>
      <c r="ER31">
        <v>40.875</v>
      </c>
      <c r="ES31">
        <v>39.937</v>
      </c>
      <c r="ET31">
        <v>0</v>
      </c>
      <c r="EU31">
        <v>0</v>
      </c>
      <c r="EV31">
        <v>0</v>
      </c>
      <c r="EW31">
        <v>1758503271.8</v>
      </c>
      <c r="EX31">
        <v>0</v>
      </c>
      <c r="EY31">
        <v>765.042307692308</v>
      </c>
      <c r="EZ31">
        <v>8.29743610021505</v>
      </c>
      <c r="FA31">
        <v>8.19829070895486</v>
      </c>
      <c r="FB31">
        <v>-32.5846153846154</v>
      </c>
      <c r="FC31">
        <v>15</v>
      </c>
      <c r="FD31">
        <v>0</v>
      </c>
      <c r="FE31" t="s">
        <v>424</v>
      </c>
      <c r="FF31">
        <v>1747249705.1</v>
      </c>
      <c r="FG31">
        <v>1747249711.1</v>
      </c>
      <c r="FH31">
        <v>0</v>
      </c>
      <c r="FI31">
        <v>0.871</v>
      </c>
      <c r="FJ31">
        <v>0.066</v>
      </c>
      <c r="FK31">
        <v>5.486</v>
      </c>
      <c r="FL31">
        <v>0.145</v>
      </c>
      <c r="FM31">
        <v>420</v>
      </c>
      <c r="FN31">
        <v>16</v>
      </c>
      <c r="FO31">
        <v>0.27</v>
      </c>
      <c r="FP31">
        <v>0.16</v>
      </c>
      <c r="FQ31">
        <v>0.49122765</v>
      </c>
      <c r="FR31">
        <v>-0.167578240601503</v>
      </c>
      <c r="FS31">
        <v>0.0625531720045235</v>
      </c>
      <c r="FT31">
        <v>1</v>
      </c>
      <c r="FU31">
        <v>765.058823529412</v>
      </c>
      <c r="FV31">
        <v>1.22841875914049</v>
      </c>
      <c r="FW31">
        <v>4.42493719776363</v>
      </c>
      <c r="FX31">
        <v>-1</v>
      </c>
      <c r="FY31">
        <v>0.29107645</v>
      </c>
      <c r="FZ31">
        <v>0.28826169924812</v>
      </c>
      <c r="GA31">
        <v>0.0293307858665175</v>
      </c>
      <c r="GB31">
        <v>0</v>
      </c>
      <c r="GC31">
        <v>1</v>
      </c>
      <c r="GD31">
        <v>2</v>
      </c>
      <c r="GE31" t="s">
        <v>425</v>
      </c>
      <c r="GF31">
        <v>3.12579</v>
      </c>
      <c r="GG31">
        <v>2.6595</v>
      </c>
      <c r="GH31">
        <v>0.0882023</v>
      </c>
      <c r="GI31">
        <v>0.0889978</v>
      </c>
      <c r="GJ31">
        <v>0.0965619</v>
      </c>
      <c r="GK31">
        <v>0.0959927</v>
      </c>
      <c r="GL31">
        <v>23496.8</v>
      </c>
      <c r="GM31">
        <v>22160.7</v>
      </c>
      <c r="GN31">
        <v>23049.1</v>
      </c>
      <c r="GO31">
        <v>23689.7</v>
      </c>
      <c r="GP31">
        <v>35493.4</v>
      </c>
      <c r="GQ31">
        <v>35442.3</v>
      </c>
      <c r="GR31">
        <v>41558.8</v>
      </c>
      <c r="GS31">
        <v>42239.5</v>
      </c>
      <c r="GT31">
        <v>1.892</v>
      </c>
      <c r="GU31">
        <v>1.79685</v>
      </c>
      <c r="GV31">
        <v>0.0755414</v>
      </c>
      <c r="GW31">
        <v>0</v>
      </c>
      <c r="GX31">
        <v>28.7714</v>
      </c>
      <c r="GY31">
        <v>999.9</v>
      </c>
      <c r="GZ31">
        <v>58.583</v>
      </c>
      <c r="HA31">
        <v>30.212</v>
      </c>
      <c r="HB31">
        <v>28.1352</v>
      </c>
      <c r="HC31">
        <v>53.7627</v>
      </c>
      <c r="HD31">
        <v>39.5032</v>
      </c>
      <c r="HE31">
        <v>1</v>
      </c>
      <c r="HF31">
        <v>0.109962</v>
      </c>
      <c r="HG31">
        <v>-1.50057</v>
      </c>
      <c r="HH31">
        <v>20.2299</v>
      </c>
      <c r="HI31">
        <v>5.23436</v>
      </c>
      <c r="HJ31">
        <v>11.992</v>
      </c>
      <c r="HK31">
        <v>4.95575</v>
      </c>
      <c r="HL31">
        <v>3.304</v>
      </c>
      <c r="HM31">
        <v>999.9</v>
      </c>
      <c r="HN31">
        <v>9999</v>
      </c>
      <c r="HO31">
        <v>9999</v>
      </c>
      <c r="HP31">
        <v>9999</v>
      </c>
      <c r="HQ31">
        <v>1.86849</v>
      </c>
      <c r="HR31">
        <v>1.86422</v>
      </c>
      <c r="HS31">
        <v>1.8718</v>
      </c>
      <c r="HT31">
        <v>1.8627</v>
      </c>
      <c r="HU31">
        <v>1.86217</v>
      </c>
      <c r="HV31">
        <v>1.86859</v>
      </c>
      <c r="HW31">
        <v>1.85869</v>
      </c>
      <c r="HX31">
        <v>1.86509</v>
      </c>
      <c r="HY31">
        <v>5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5.698</v>
      </c>
      <c r="IM31">
        <v>0.3114</v>
      </c>
      <c r="IN31">
        <v>4.24591870636989</v>
      </c>
      <c r="IO31">
        <v>0.00406324532283829</v>
      </c>
      <c r="IP31">
        <v>-1.45373754250553e-06</v>
      </c>
      <c r="IQ31">
        <v>2.45784242640463e-10</v>
      </c>
      <c r="IR31">
        <v>0.0444475935836347</v>
      </c>
      <c r="IS31">
        <v>0.00491888386651684</v>
      </c>
      <c r="IT31">
        <v>0.000226889049496401</v>
      </c>
      <c r="IU31">
        <v>4.01595507822366e-06</v>
      </c>
      <c r="IV31">
        <v>-0</v>
      </c>
      <c r="IW31">
        <v>2035</v>
      </c>
      <c r="IX31">
        <v>2</v>
      </c>
      <c r="IY31">
        <v>30</v>
      </c>
      <c r="IZ31">
        <v>187559.4</v>
      </c>
      <c r="JA31">
        <v>187559.3</v>
      </c>
      <c r="JB31">
        <v>1.03149</v>
      </c>
      <c r="JC31">
        <v>2.37671</v>
      </c>
      <c r="JD31">
        <v>1.4978</v>
      </c>
      <c r="JE31">
        <v>2.33032</v>
      </c>
      <c r="JF31">
        <v>1.54419</v>
      </c>
      <c r="JG31">
        <v>2.35107</v>
      </c>
      <c r="JH31">
        <v>35.2902</v>
      </c>
      <c r="JI31">
        <v>24.1575</v>
      </c>
      <c r="JJ31">
        <v>18</v>
      </c>
      <c r="JK31">
        <v>545.097</v>
      </c>
      <c r="JL31">
        <v>427.173</v>
      </c>
      <c r="JM31">
        <v>31.5472</v>
      </c>
      <c r="JN31">
        <v>29.0238</v>
      </c>
      <c r="JO31">
        <v>30.0001</v>
      </c>
      <c r="JP31">
        <v>28.8164</v>
      </c>
      <c r="JQ31">
        <v>28.8368</v>
      </c>
      <c r="JR31">
        <v>20.6972</v>
      </c>
      <c r="JS31">
        <v>36.4256</v>
      </c>
      <c r="JT31">
        <v>67.3303</v>
      </c>
      <c r="JU31">
        <v>31.5379</v>
      </c>
      <c r="JV31">
        <v>420</v>
      </c>
      <c r="JW31">
        <v>22.3752</v>
      </c>
      <c r="JX31">
        <v>93.14</v>
      </c>
      <c r="JY31">
        <v>98.4471</v>
      </c>
    </row>
    <row r="32" spans="1:285">
      <c r="A32">
        <v>16</v>
      </c>
      <c r="B32">
        <v>1758503272.1</v>
      </c>
      <c r="C32">
        <v>30</v>
      </c>
      <c r="D32" t="s">
        <v>458</v>
      </c>
      <c r="E32" t="s">
        <v>459</v>
      </c>
      <c r="F32">
        <v>5</v>
      </c>
      <c r="G32" t="s">
        <v>419</v>
      </c>
      <c r="H32" t="s">
        <v>420</v>
      </c>
      <c r="I32" t="s">
        <v>421</v>
      </c>
      <c r="J32">
        <v>1758503269.1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5</v>
      </c>
      <c r="DB32">
        <v>0.5</v>
      </c>
      <c r="DC32" t="s">
        <v>423</v>
      </c>
      <c r="DD32">
        <v>2</v>
      </c>
      <c r="DE32">
        <v>1758503269.1</v>
      </c>
      <c r="DF32">
        <v>420.437</v>
      </c>
      <c r="DG32">
        <v>419.958666666667</v>
      </c>
      <c r="DH32">
        <v>22.6129</v>
      </c>
      <c r="DI32">
        <v>22.2856333333333</v>
      </c>
      <c r="DJ32">
        <v>414.739</v>
      </c>
      <c r="DK32">
        <v>22.3013666666667</v>
      </c>
      <c r="DL32">
        <v>500.048</v>
      </c>
      <c r="DM32">
        <v>89.7995</v>
      </c>
      <c r="DN32">
        <v>0.0338687666666667</v>
      </c>
      <c r="DO32">
        <v>30.9111333333333</v>
      </c>
      <c r="DP32">
        <v>29.9957</v>
      </c>
      <c r="DQ32">
        <v>999.9</v>
      </c>
      <c r="DR32">
        <v>0</v>
      </c>
      <c r="DS32">
        <v>0</v>
      </c>
      <c r="DT32">
        <v>9994.36666666667</v>
      </c>
      <c r="DU32">
        <v>0</v>
      </c>
      <c r="DV32">
        <v>0.61206</v>
      </c>
      <c r="DW32">
        <v>0.478942666666667</v>
      </c>
      <c r="DX32">
        <v>430.164666666667</v>
      </c>
      <c r="DY32">
        <v>429.530666666667</v>
      </c>
      <c r="DZ32">
        <v>0.327270333333333</v>
      </c>
      <c r="EA32">
        <v>419.958666666667</v>
      </c>
      <c r="EB32">
        <v>22.2856333333333</v>
      </c>
      <c r="EC32">
        <v>2.03063</v>
      </c>
      <c r="ED32">
        <v>2.00124</v>
      </c>
      <c r="EE32">
        <v>17.6852333333333</v>
      </c>
      <c r="EF32">
        <v>17.4541333333333</v>
      </c>
      <c r="EG32">
        <v>0.00500016</v>
      </c>
      <c r="EH32">
        <v>0</v>
      </c>
      <c r="EI32">
        <v>0</v>
      </c>
      <c r="EJ32">
        <v>0</v>
      </c>
      <c r="EK32">
        <v>768.9</v>
      </c>
      <c r="EL32">
        <v>0.00500016</v>
      </c>
      <c r="EM32">
        <v>-31.0333333333333</v>
      </c>
      <c r="EN32">
        <v>-2.73333333333333</v>
      </c>
      <c r="EO32">
        <v>36.562</v>
      </c>
      <c r="EP32">
        <v>40.583</v>
      </c>
      <c r="EQ32">
        <v>38.604</v>
      </c>
      <c r="ER32">
        <v>40.875</v>
      </c>
      <c r="ES32">
        <v>39.937</v>
      </c>
      <c r="ET32">
        <v>0</v>
      </c>
      <c r="EU32">
        <v>0</v>
      </c>
      <c r="EV32">
        <v>0</v>
      </c>
      <c r="EW32">
        <v>1758503274.2</v>
      </c>
      <c r="EX32">
        <v>0</v>
      </c>
      <c r="EY32">
        <v>765.480769230769</v>
      </c>
      <c r="EZ32">
        <v>1.16581215443149</v>
      </c>
      <c r="FA32">
        <v>2.78974366279666</v>
      </c>
      <c r="FB32">
        <v>-32.9461538461538</v>
      </c>
      <c r="FC32">
        <v>15</v>
      </c>
      <c r="FD32">
        <v>0</v>
      </c>
      <c r="FE32" t="s">
        <v>424</v>
      </c>
      <c r="FF32">
        <v>1747249705.1</v>
      </c>
      <c r="FG32">
        <v>1747249711.1</v>
      </c>
      <c r="FH32">
        <v>0</v>
      </c>
      <c r="FI32">
        <v>0.871</v>
      </c>
      <c r="FJ32">
        <v>0.066</v>
      </c>
      <c r="FK32">
        <v>5.486</v>
      </c>
      <c r="FL32">
        <v>0.145</v>
      </c>
      <c r="FM32">
        <v>420</v>
      </c>
      <c r="FN32">
        <v>16</v>
      </c>
      <c r="FO32">
        <v>0.27</v>
      </c>
      <c r="FP32">
        <v>0.16</v>
      </c>
      <c r="FQ32">
        <v>0.48188775</v>
      </c>
      <c r="FR32">
        <v>-0.00670272180451169</v>
      </c>
      <c r="FS32">
        <v>0.0555180601722313</v>
      </c>
      <c r="FT32">
        <v>1</v>
      </c>
      <c r="FU32">
        <v>764.723529411765</v>
      </c>
      <c r="FV32">
        <v>8.11306351196268</v>
      </c>
      <c r="FW32">
        <v>4.73584943766097</v>
      </c>
      <c r="FX32">
        <v>-1</v>
      </c>
      <c r="FY32">
        <v>0.29806755</v>
      </c>
      <c r="FZ32">
        <v>0.27373430075188</v>
      </c>
      <c r="GA32">
        <v>0.0283711528219687</v>
      </c>
      <c r="GB32">
        <v>0</v>
      </c>
      <c r="GC32">
        <v>1</v>
      </c>
      <c r="GD32">
        <v>2</v>
      </c>
      <c r="GE32" t="s">
        <v>425</v>
      </c>
      <c r="GF32">
        <v>3.12577</v>
      </c>
      <c r="GG32">
        <v>2.65951</v>
      </c>
      <c r="GH32">
        <v>0.0881959</v>
      </c>
      <c r="GI32">
        <v>0.0889927</v>
      </c>
      <c r="GJ32">
        <v>0.0965438</v>
      </c>
      <c r="GK32">
        <v>0.0959918</v>
      </c>
      <c r="GL32">
        <v>23496.9</v>
      </c>
      <c r="GM32">
        <v>22161</v>
      </c>
      <c r="GN32">
        <v>23049.1</v>
      </c>
      <c r="GO32">
        <v>23689.8</v>
      </c>
      <c r="GP32">
        <v>35494.5</v>
      </c>
      <c r="GQ32">
        <v>35442.5</v>
      </c>
      <c r="GR32">
        <v>41559.2</v>
      </c>
      <c r="GS32">
        <v>42239.7</v>
      </c>
      <c r="GT32">
        <v>1.89193</v>
      </c>
      <c r="GU32">
        <v>1.79695</v>
      </c>
      <c r="GV32">
        <v>0.0760183</v>
      </c>
      <c r="GW32">
        <v>0</v>
      </c>
      <c r="GX32">
        <v>28.7702</v>
      </c>
      <c r="GY32">
        <v>999.9</v>
      </c>
      <c r="GZ32">
        <v>58.583</v>
      </c>
      <c r="HA32">
        <v>30.202</v>
      </c>
      <c r="HB32">
        <v>28.1171</v>
      </c>
      <c r="HC32">
        <v>54.4027</v>
      </c>
      <c r="HD32">
        <v>39.4752</v>
      </c>
      <c r="HE32">
        <v>1</v>
      </c>
      <c r="HF32">
        <v>0.109985</v>
      </c>
      <c r="HG32">
        <v>-1.48525</v>
      </c>
      <c r="HH32">
        <v>20.23</v>
      </c>
      <c r="HI32">
        <v>5.23451</v>
      </c>
      <c r="HJ32">
        <v>11.992</v>
      </c>
      <c r="HK32">
        <v>4.9557</v>
      </c>
      <c r="HL32">
        <v>3.304</v>
      </c>
      <c r="HM32">
        <v>999.9</v>
      </c>
      <c r="HN32">
        <v>9999</v>
      </c>
      <c r="HO32">
        <v>9999</v>
      </c>
      <c r="HP32">
        <v>9999</v>
      </c>
      <c r="HQ32">
        <v>1.8685</v>
      </c>
      <c r="HR32">
        <v>1.86423</v>
      </c>
      <c r="HS32">
        <v>1.8718</v>
      </c>
      <c r="HT32">
        <v>1.86269</v>
      </c>
      <c r="HU32">
        <v>1.86216</v>
      </c>
      <c r="HV32">
        <v>1.86859</v>
      </c>
      <c r="HW32">
        <v>1.85871</v>
      </c>
      <c r="HX32">
        <v>1.86508</v>
      </c>
      <c r="HY32">
        <v>5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5.699</v>
      </c>
      <c r="IM32">
        <v>0.3113</v>
      </c>
      <c r="IN32">
        <v>4.24591870636989</v>
      </c>
      <c r="IO32">
        <v>0.00406324532283829</v>
      </c>
      <c r="IP32">
        <v>-1.45373754250553e-06</v>
      </c>
      <c r="IQ32">
        <v>2.45784242640463e-10</v>
      </c>
      <c r="IR32">
        <v>0.0444475935836347</v>
      </c>
      <c r="IS32">
        <v>0.00491888386651684</v>
      </c>
      <c r="IT32">
        <v>0.000226889049496401</v>
      </c>
      <c r="IU32">
        <v>4.01595507822366e-06</v>
      </c>
      <c r="IV32">
        <v>-0</v>
      </c>
      <c r="IW32">
        <v>2035</v>
      </c>
      <c r="IX32">
        <v>2</v>
      </c>
      <c r="IY32">
        <v>30</v>
      </c>
      <c r="IZ32">
        <v>187559.5</v>
      </c>
      <c r="JA32">
        <v>187559.4</v>
      </c>
      <c r="JB32">
        <v>1.03149</v>
      </c>
      <c r="JC32">
        <v>2.37061</v>
      </c>
      <c r="JD32">
        <v>1.4978</v>
      </c>
      <c r="JE32">
        <v>2.33032</v>
      </c>
      <c r="JF32">
        <v>1.54419</v>
      </c>
      <c r="JG32">
        <v>2.33154</v>
      </c>
      <c r="JH32">
        <v>35.2671</v>
      </c>
      <c r="JI32">
        <v>24.1575</v>
      </c>
      <c r="JJ32">
        <v>18</v>
      </c>
      <c r="JK32">
        <v>545.048</v>
      </c>
      <c r="JL32">
        <v>427.241</v>
      </c>
      <c r="JM32">
        <v>31.5495</v>
      </c>
      <c r="JN32">
        <v>29.0238</v>
      </c>
      <c r="JO32">
        <v>30.0001</v>
      </c>
      <c r="JP32">
        <v>28.8164</v>
      </c>
      <c r="JQ32">
        <v>28.838</v>
      </c>
      <c r="JR32">
        <v>20.6991</v>
      </c>
      <c r="JS32">
        <v>36.4256</v>
      </c>
      <c r="JT32">
        <v>67.3303</v>
      </c>
      <c r="JU32">
        <v>31.5316</v>
      </c>
      <c r="JV32">
        <v>420</v>
      </c>
      <c r="JW32">
        <v>22.3752</v>
      </c>
      <c r="JX32">
        <v>93.1406</v>
      </c>
      <c r="JY32">
        <v>98.4476</v>
      </c>
    </row>
    <row r="33" spans="1:285">
      <c r="A33">
        <v>17</v>
      </c>
      <c r="B33">
        <v>1758503274.1</v>
      </c>
      <c r="C33">
        <v>32</v>
      </c>
      <c r="D33" t="s">
        <v>460</v>
      </c>
      <c r="E33" t="s">
        <v>461</v>
      </c>
      <c r="F33">
        <v>5</v>
      </c>
      <c r="G33" t="s">
        <v>419</v>
      </c>
      <c r="H33" t="s">
        <v>420</v>
      </c>
      <c r="I33" t="s">
        <v>421</v>
      </c>
      <c r="J33">
        <v>1758503271.1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5</v>
      </c>
      <c r="DB33">
        <v>0.5</v>
      </c>
      <c r="DC33" t="s">
        <v>423</v>
      </c>
      <c r="DD33">
        <v>2</v>
      </c>
      <c r="DE33">
        <v>1758503271.1</v>
      </c>
      <c r="DF33">
        <v>420.425333333333</v>
      </c>
      <c r="DG33">
        <v>419.928666666667</v>
      </c>
      <c r="DH33">
        <v>22.6056666666667</v>
      </c>
      <c r="DI33">
        <v>22.2855666666667</v>
      </c>
      <c r="DJ33">
        <v>414.727333333333</v>
      </c>
      <c r="DK33">
        <v>22.2943</v>
      </c>
      <c r="DL33">
        <v>500.045</v>
      </c>
      <c r="DM33">
        <v>89.7995333333333</v>
      </c>
      <c r="DN33">
        <v>0.0338955333333333</v>
      </c>
      <c r="DO33">
        <v>30.9135666666667</v>
      </c>
      <c r="DP33">
        <v>30.0050333333333</v>
      </c>
      <c r="DQ33">
        <v>999.9</v>
      </c>
      <c r="DR33">
        <v>0</v>
      </c>
      <c r="DS33">
        <v>0</v>
      </c>
      <c r="DT33">
        <v>9998.13333333333</v>
      </c>
      <c r="DU33">
        <v>0</v>
      </c>
      <c r="DV33">
        <v>0.61206</v>
      </c>
      <c r="DW33">
        <v>0.497202333333333</v>
      </c>
      <c r="DX33">
        <v>430.149666666667</v>
      </c>
      <c r="DY33">
        <v>429.5</v>
      </c>
      <c r="DZ33">
        <v>0.320126</v>
      </c>
      <c r="EA33">
        <v>419.928666666667</v>
      </c>
      <c r="EB33">
        <v>22.2855666666667</v>
      </c>
      <c r="EC33">
        <v>2.02998333333333</v>
      </c>
      <c r="ED33">
        <v>2.00123333333333</v>
      </c>
      <c r="EE33">
        <v>17.6801666666667</v>
      </c>
      <c r="EF33">
        <v>17.4541</v>
      </c>
      <c r="EG33">
        <v>0.00500016</v>
      </c>
      <c r="EH33">
        <v>0</v>
      </c>
      <c r="EI33">
        <v>0</v>
      </c>
      <c r="EJ33">
        <v>0</v>
      </c>
      <c r="EK33">
        <v>768.2</v>
      </c>
      <c r="EL33">
        <v>0.00500016</v>
      </c>
      <c r="EM33">
        <v>-30.9666666666667</v>
      </c>
      <c r="EN33">
        <v>-1.93333333333333</v>
      </c>
      <c r="EO33">
        <v>36.562</v>
      </c>
      <c r="EP33">
        <v>40.583</v>
      </c>
      <c r="EQ33">
        <v>38.625</v>
      </c>
      <c r="ER33">
        <v>40.875</v>
      </c>
      <c r="ES33">
        <v>39.937</v>
      </c>
      <c r="ET33">
        <v>0</v>
      </c>
      <c r="EU33">
        <v>0</v>
      </c>
      <c r="EV33">
        <v>0</v>
      </c>
      <c r="EW33">
        <v>1758503276</v>
      </c>
      <c r="EX33">
        <v>0</v>
      </c>
      <c r="EY33">
        <v>765.452</v>
      </c>
      <c r="EZ33">
        <v>-13.3384612898419</v>
      </c>
      <c r="FA33">
        <v>20.4846153568472</v>
      </c>
      <c r="FB33">
        <v>-32.612</v>
      </c>
      <c r="FC33">
        <v>15</v>
      </c>
      <c r="FD33">
        <v>0</v>
      </c>
      <c r="FE33" t="s">
        <v>424</v>
      </c>
      <c r="FF33">
        <v>1747249705.1</v>
      </c>
      <c r="FG33">
        <v>1747249711.1</v>
      </c>
      <c r="FH33">
        <v>0</v>
      </c>
      <c r="FI33">
        <v>0.871</v>
      </c>
      <c r="FJ33">
        <v>0.066</v>
      </c>
      <c r="FK33">
        <v>5.486</v>
      </c>
      <c r="FL33">
        <v>0.145</v>
      </c>
      <c r="FM33">
        <v>420</v>
      </c>
      <c r="FN33">
        <v>16</v>
      </c>
      <c r="FO33">
        <v>0.27</v>
      </c>
      <c r="FP33">
        <v>0.16</v>
      </c>
      <c r="FQ33">
        <v>0.47587885</v>
      </c>
      <c r="FR33">
        <v>0.132083413533834</v>
      </c>
      <c r="FS33">
        <v>0.0505812516257506</v>
      </c>
      <c r="FT33">
        <v>1</v>
      </c>
      <c r="FU33">
        <v>765.082352941177</v>
      </c>
      <c r="FV33">
        <v>5.38731871169237</v>
      </c>
      <c r="FW33">
        <v>4.98105059720367</v>
      </c>
      <c r="FX33">
        <v>-1</v>
      </c>
      <c r="FY33">
        <v>0.30381305</v>
      </c>
      <c r="FZ33">
        <v>0.242347984962406</v>
      </c>
      <c r="GA33">
        <v>0.0265810517878338</v>
      </c>
      <c r="GB33">
        <v>0</v>
      </c>
      <c r="GC33">
        <v>1</v>
      </c>
      <c r="GD33">
        <v>2</v>
      </c>
      <c r="GE33" t="s">
        <v>425</v>
      </c>
      <c r="GF33">
        <v>3.12574</v>
      </c>
      <c r="GG33">
        <v>2.65951</v>
      </c>
      <c r="GH33">
        <v>0.0881995</v>
      </c>
      <c r="GI33">
        <v>0.0889916</v>
      </c>
      <c r="GJ33">
        <v>0.0965282</v>
      </c>
      <c r="GK33">
        <v>0.0960331</v>
      </c>
      <c r="GL33">
        <v>23496.9</v>
      </c>
      <c r="GM33">
        <v>22160.9</v>
      </c>
      <c r="GN33">
        <v>23049.2</v>
      </c>
      <c r="GO33">
        <v>23689.8</v>
      </c>
      <c r="GP33">
        <v>35495.1</v>
      </c>
      <c r="GQ33">
        <v>35441</v>
      </c>
      <c r="GR33">
        <v>41559.2</v>
      </c>
      <c r="GS33">
        <v>42239.9</v>
      </c>
      <c r="GT33">
        <v>1.89188</v>
      </c>
      <c r="GU33">
        <v>1.79708</v>
      </c>
      <c r="GV33">
        <v>0.0763908</v>
      </c>
      <c r="GW33">
        <v>0</v>
      </c>
      <c r="GX33">
        <v>28.7691</v>
      </c>
      <c r="GY33">
        <v>999.9</v>
      </c>
      <c r="GZ33">
        <v>58.558</v>
      </c>
      <c r="HA33">
        <v>30.202</v>
      </c>
      <c r="HB33">
        <v>28.1083</v>
      </c>
      <c r="HC33">
        <v>54.0827</v>
      </c>
      <c r="HD33">
        <v>39.4792</v>
      </c>
      <c r="HE33">
        <v>1</v>
      </c>
      <c r="HF33">
        <v>0.109962</v>
      </c>
      <c r="HG33">
        <v>-1.44447</v>
      </c>
      <c r="HH33">
        <v>20.2304</v>
      </c>
      <c r="HI33">
        <v>5.23451</v>
      </c>
      <c r="HJ33">
        <v>11.992</v>
      </c>
      <c r="HK33">
        <v>4.95575</v>
      </c>
      <c r="HL33">
        <v>3.304</v>
      </c>
      <c r="HM33">
        <v>999.9</v>
      </c>
      <c r="HN33">
        <v>9999</v>
      </c>
      <c r="HO33">
        <v>9999</v>
      </c>
      <c r="HP33">
        <v>9999</v>
      </c>
      <c r="HQ33">
        <v>1.86849</v>
      </c>
      <c r="HR33">
        <v>1.86425</v>
      </c>
      <c r="HS33">
        <v>1.87181</v>
      </c>
      <c r="HT33">
        <v>1.86267</v>
      </c>
      <c r="HU33">
        <v>1.86215</v>
      </c>
      <c r="HV33">
        <v>1.86859</v>
      </c>
      <c r="HW33">
        <v>1.85872</v>
      </c>
      <c r="HX33">
        <v>1.86508</v>
      </c>
      <c r="HY33">
        <v>5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5.699</v>
      </c>
      <c r="IM33">
        <v>0.3112</v>
      </c>
      <c r="IN33">
        <v>4.24591870636989</v>
      </c>
      <c r="IO33">
        <v>0.00406324532283829</v>
      </c>
      <c r="IP33">
        <v>-1.45373754250553e-06</v>
      </c>
      <c r="IQ33">
        <v>2.45784242640463e-10</v>
      </c>
      <c r="IR33">
        <v>0.0444475935836347</v>
      </c>
      <c r="IS33">
        <v>0.00491888386651684</v>
      </c>
      <c r="IT33">
        <v>0.000226889049496401</v>
      </c>
      <c r="IU33">
        <v>4.01595507822366e-06</v>
      </c>
      <c r="IV33">
        <v>-0</v>
      </c>
      <c r="IW33">
        <v>2035</v>
      </c>
      <c r="IX33">
        <v>2</v>
      </c>
      <c r="IY33">
        <v>30</v>
      </c>
      <c r="IZ33">
        <v>187559.5</v>
      </c>
      <c r="JA33">
        <v>187559.4</v>
      </c>
      <c r="JB33">
        <v>1.03149</v>
      </c>
      <c r="JC33">
        <v>2.37427</v>
      </c>
      <c r="JD33">
        <v>1.4978</v>
      </c>
      <c r="JE33">
        <v>2.33032</v>
      </c>
      <c r="JF33">
        <v>1.54419</v>
      </c>
      <c r="JG33">
        <v>2.28516</v>
      </c>
      <c r="JH33">
        <v>35.2902</v>
      </c>
      <c r="JI33">
        <v>24.1488</v>
      </c>
      <c r="JJ33">
        <v>18</v>
      </c>
      <c r="JK33">
        <v>545.016</v>
      </c>
      <c r="JL33">
        <v>427.319</v>
      </c>
      <c r="JM33">
        <v>31.55</v>
      </c>
      <c r="JN33">
        <v>29.0238</v>
      </c>
      <c r="JO33">
        <v>30.0001</v>
      </c>
      <c r="JP33">
        <v>28.8164</v>
      </c>
      <c r="JQ33">
        <v>28.8385</v>
      </c>
      <c r="JR33">
        <v>20.7004</v>
      </c>
      <c r="JS33">
        <v>36.4256</v>
      </c>
      <c r="JT33">
        <v>67.3303</v>
      </c>
      <c r="JU33">
        <v>31.5316</v>
      </c>
      <c r="JV33">
        <v>420</v>
      </c>
      <c r="JW33">
        <v>22.3754</v>
      </c>
      <c r="JX33">
        <v>93.1407</v>
      </c>
      <c r="JY33">
        <v>98.4477</v>
      </c>
    </row>
    <row r="34" spans="1:285">
      <c r="A34">
        <v>18</v>
      </c>
      <c r="B34">
        <v>1758503276.1</v>
      </c>
      <c r="C34">
        <v>34</v>
      </c>
      <c r="D34" t="s">
        <v>462</v>
      </c>
      <c r="E34" t="s">
        <v>463</v>
      </c>
      <c r="F34">
        <v>5</v>
      </c>
      <c r="G34" t="s">
        <v>419</v>
      </c>
      <c r="H34" t="s">
        <v>420</v>
      </c>
      <c r="I34" t="s">
        <v>421</v>
      </c>
      <c r="J34">
        <v>1758503273.1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5</v>
      </c>
      <c r="DB34">
        <v>0.5</v>
      </c>
      <c r="DC34" t="s">
        <v>423</v>
      </c>
      <c r="DD34">
        <v>2</v>
      </c>
      <c r="DE34">
        <v>1758503273.1</v>
      </c>
      <c r="DF34">
        <v>420.438</v>
      </c>
      <c r="DG34">
        <v>419.921333333333</v>
      </c>
      <c r="DH34">
        <v>22.5998</v>
      </c>
      <c r="DI34">
        <v>22.2928333333333</v>
      </c>
      <c r="DJ34">
        <v>414.739666666667</v>
      </c>
      <c r="DK34">
        <v>22.2885666666667</v>
      </c>
      <c r="DL34">
        <v>500.029</v>
      </c>
      <c r="DM34">
        <v>89.7993</v>
      </c>
      <c r="DN34">
        <v>0.0338741</v>
      </c>
      <c r="DO34">
        <v>30.9149666666667</v>
      </c>
      <c r="DP34">
        <v>30.0105</v>
      </c>
      <c r="DQ34">
        <v>999.9</v>
      </c>
      <c r="DR34">
        <v>0</v>
      </c>
      <c r="DS34">
        <v>0</v>
      </c>
      <c r="DT34">
        <v>10001.88</v>
      </c>
      <c r="DU34">
        <v>0</v>
      </c>
      <c r="DV34">
        <v>0.61206</v>
      </c>
      <c r="DW34">
        <v>0.517039</v>
      </c>
      <c r="DX34">
        <v>430.16</v>
      </c>
      <c r="DY34">
        <v>429.495666666667</v>
      </c>
      <c r="DZ34">
        <v>0.307000333333333</v>
      </c>
      <c r="EA34">
        <v>419.921333333333</v>
      </c>
      <c r="EB34">
        <v>22.2928333333333</v>
      </c>
      <c r="EC34">
        <v>2.02945</v>
      </c>
      <c r="ED34">
        <v>2.00188</v>
      </c>
      <c r="EE34">
        <v>17.676</v>
      </c>
      <c r="EF34">
        <v>17.4592</v>
      </c>
      <c r="EG34">
        <v>0.00500016</v>
      </c>
      <c r="EH34">
        <v>0</v>
      </c>
      <c r="EI34">
        <v>0</v>
      </c>
      <c r="EJ34">
        <v>0</v>
      </c>
      <c r="EK34">
        <v>763.433333333333</v>
      </c>
      <c r="EL34">
        <v>0.00500016</v>
      </c>
      <c r="EM34">
        <v>-27.9</v>
      </c>
      <c r="EN34">
        <v>-1.73333333333333</v>
      </c>
      <c r="EO34">
        <v>36.562</v>
      </c>
      <c r="EP34">
        <v>40.604</v>
      </c>
      <c r="EQ34">
        <v>38.625</v>
      </c>
      <c r="ER34">
        <v>40.875</v>
      </c>
      <c r="ES34">
        <v>39.937</v>
      </c>
      <c r="ET34">
        <v>0</v>
      </c>
      <c r="EU34">
        <v>0</v>
      </c>
      <c r="EV34">
        <v>0</v>
      </c>
      <c r="EW34">
        <v>1758503277.8</v>
      </c>
      <c r="EX34">
        <v>0</v>
      </c>
      <c r="EY34">
        <v>765.380769230769</v>
      </c>
      <c r="EZ34">
        <v>-5.6102562978924</v>
      </c>
      <c r="FA34">
        <v>13.8324788304682</v>
      </c>
      <c r="FB34">
        <v>-32.2230769230769</v>
      </c>
      <c r="FC34">
        <v>15</v>
      </c>
      <c r="FD34">
        <v>0</v>
      </c>
      <c r="FE34" t="s">
        <v>424</v>
      </c>
      <c r="FF34">
        <v>1747249705.1</v>
      </c>
      <c r="FG34">
        <v>1747249711.1</v>
      </c>
      <c r="FH34">
        <v>0</v>
      </c>
      <c r="FI34">
        <v>0.871</v>
      </c>
      <c r="FJ34">
        <v>0.066</v>
      </c>
      <c r="FK34">
        <v>5.486</v>
      </c>
      <c r="FL34">
        <v>0.145</v>
      </c>
      <c r="FM34">
        <v>420</v>
      </c>
      <c r="FN34">
        <v>16</v>
      </c>
      <c r="FO34">
        <v>0.27</v>
      </c>
      <c r="FP34">
        <v>0.16</v>
      </c>
      <c r="FQ34">
        <v>0.48514855</v>
      </c>
      <c r="FR34">
        <v>0.0980384210526315</v>
      </c>
      <c r="FS34">
        <v>0.0483895874362192</v>
      </c>
      <c r="FT34">
        <v>1</v>
      </c>
      <c r="FU34">
        <v>765.008823529412</v>
      </c>
      <c r="FV34">
        <v>-0.108479631726406</v>
      </c>
      <c r="FW34">
        <v>4.95618257076355</v>
      </c>
      <c r="FX34">
        <v>-1</v>
      </c>
      <c r="FY34">
        <v>0.30749545</v>
      </c>
      <c r="FZ34">
        <v>0.172653518796993</v>
      </c>
      <c r="GA34">
        <v>0.0238282292302114</v>
      </c>
      <c r="GB34">
        <v>0</v>
      </c>
      <c r="GC34">
        <v>1</v>
      </c>
      <c r="GD34">
        <v>2</v>
      </c>
      <c r="GE34" t="s">
        <v>425</v>
      </c>
      <c r="GF34">
        <v>3.12571</v>
      </c>
      <c r="GG34">
        <v>2.65949</v>
      </c>
      <c r="GH34">
        <v>0.0882099</v>
      </c>
      <c r="GI34">
        <v>0.0889989</v>
      </c>
      <c r="GJ34">
        <v>0.0965175</v>
      </c>
      <c r="GK34">
        <v>0.0960854</v>
      </c>
      <c r="GL34">
        <v>23496.8</v>
      </c>
      <c r="GM34">
        <v>22160.7</v>
      </c>
      <c r="GN34">
        <v>23049.3</v>
      </c>
      <c r="GO34">
        <v>23689.7</v>
      </c>
      <c r="GP34">
        <v>35495.3</v>
      </c>
      <c r="GQ34">
        <v>35438.9</v>
      </c>
      <c r="GR34">
        <v>41558.9</v>
      </c>
      <c r="GS34">
        <v>42239.9</v>
      </c>
      <c r="GT34">
        <v>1.89177</v>
      </c>
      <c r="GU34">
        <v>1.7973</v>
      </c>
      <c r="GV34">
        <v>0.0765771</v>
      </c>
      <c r="GW34">
        <v>0</v>
      </c>
      <c r="GX34">
        <v>28.769</v>
      </c>
      <c r="GY34">
        <v>999.9</v>
      </c>
      <c r="GZ34">
        <v>58.558</v>
      </c>
      <c r="HA34">
        <v>30.202</v>
      </c>
      <c r="HB34">
        <v>28.1068</v>
      </c>
      <c r="HC34">
        <v>54.0927</v>
      </c>
      <c r="HD34">
        <v>39.4912</v>
      </c>
      <c r="HE34">
        <v>1</v>
      </c>
      <c r="HF34">
        <v>0.10985</v>
      </c>
      <c r="HG34">
        <v>-1.42125</v>
      </c>
      <c r="HH34">
        <v>20.2307</v>
      </c>
      <c r="HI34">
        <v>5.23436</v>
      </c>
      <c r="HJ34">
        <v>11.992</v>
      </c>
      <c r="HK34">
        <v>4.9558</v>
      </c>
      <c r="HL34">
        <v>3.304</v>
      </c>
      <c r="HM34">
        <v>999.9</v>
      </c>
      <c r="HN34">
        <v>9999</v>
      </c>
      <c r="HO34">
        <v>9999</v>
      </c>
      <c r="HP34">
        <v>9999</v>
      </c>
      <c r="HQ34">
        <v>1.86848</v>
      </c>
      <c r="HR34">
        <v>1.86425</v>
      </c>
      <c r="HS34">
        <v>1.87182</v>
      </c>
      <c r="HT34">
        <v>1.86267</v>
      </c>
      <c r="HU34">
        <v>1.86215</v>
      </c>
      <c r="HV34">
        <v>1.86859</v>
      </c>
      <c r="HW34">
        <v>1.85873</v>
      </c>
      <c r="HX34">
        <v>1.86508</v>
      </c>
      <c r="HY34">
        <v>5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5.699</v>
      </c>
      <c r="IM34">
        <v>0.3111</v>
      </c>
      <c r="IN34">
        <v>4.24591870636989</v>
      </c>
      <c r="IO34">
        <v>0.00406324532283829</v>
      </c>
      <c r="IP34">
        <v>-1.45373754250553e-06</v>
      </c>
      <c r="IQ34">
        <v>2.45784242640463e-10</v>
      </c>
      <c r="IR34">
        <v>0.0444475935836347</v>
      </c>
      <c r="IS34">
        <v>0.00491888386651684</v>
      </c>
      <c r="IT34">
        <v>0.000226889049496401</v>
      </c>
      <c r="IU34">
        <v>4.01595507822366e-06</v>
      </c>
      <c r="IV34">
        <v>-0</v>
      </c>
      <c r="IW34">
        <v>2035</v>
      </c>
      <c r="IX34">
        <v>2</v>
      </c>
      <c r="IY34">
        <v>30</v>
      </c>
      <c r="IZ34">
        <v>187559.5</v>
      </c>
      <c r="JA34">
        <v>187559.4</v>
      </c>
      <c r="JB34">
        <v>1.03149</v>
      </c>
      <c r="JC34">
        <v>2.37305</v>
      </c>
      <c r="JD34">
        <v>1.4978</v>
      </c>
      <c r="JE34">
        <v>2.33032</v>
      </c>
      <c r="JF34">
        <v>1.54419</v>
      </c>
      <c r="JG34">
        <v>2.30469</v>
      </c>
      <c r="JH34">
        <v>35.2902</v>
      </c>
      <c r="JI34">
        <v>24.1488</v>
      </c>
      <c r="JJ34">
        <v>18</v>
      </c>
      <c r="JK34">
        <v>544.95</v>
      </c>
      <c r="JL34">
        <v>427.452</v>
      </c>
      <c r="JM34">
        <v>31.5461</v>
      </c>
      <c r="JN34">
        <v>29.0238</v>
      </c>
      <c r="JO34">
        <v>30</v>
      </c>
      <c r="JP34">
        <v>28.8164</v>
      </c>
      <c r="JQ34">
        <v>28.8385</v>
      </c>
      <c r="JR34">
        <v>20.6991</v>
      </c>
      <c r="JS34">
        <v>36.4256</v>
      </c>
      <c r="JT34">
        <v>67.3303</v>
      </c>
      <c r="JU34">
        <v>31.5316</v>
      </c>
      <c r="JV34">
        <v>420</v>
      </c>
      <c r="JW34">
        <v>22.3763</v>
      </c>
      <c r="JX34">
        <v>93.1405</v>
      </c>
      <c r="JY34">
        <v>98.4477</v>
      </c>
    </row>
    <row r="35" spans="1:285">
      <c r="A35">
        <v>19</v>
      </c>
      <c r="B35">
        <v>1758503278.1</v>
      </c>
      <c r="C35">
        <v>36</v>
      </c>
      <c r="D35" t="s">
        <v>464</v>
      </c>
      <c r="E35" t="s">
        <v>465</v>
      </c>
      <c r="F35">
        <v>5</v>
      </c>
      <c r="G35" t="s">
        <v>419</v>
      </c>
      <c r="H35" t="s">
        <v>420</v>
      </c>
      <c r="I35" t="s">
        <v>421</v>
      </c>
      <c r="J35">
        <v>1758503275.1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5</v>
      </c>
      <c r="DB35">
        <v>0.5</v>
      </c>
      <c r="DC35" t="s">
        <v>423</v>
      </c>
      <c r="DD35">
        <v>2</v>
      </c>
      <c r="DE35">
        <v>1758503275.1</v>
      </c>
      <c r="DF35">
        <v>420.461666666667</v>
      </c>
      <c r="DG35">
        <v>419.946333333333</v>
      </c>
      <c r="DH35">
        <v>22.5964666666667</v>
      </c>
      <c r="DI35">
        <v>22.3045666666667</v>
      </c>
      <c r="DJ35">
        <v>414.763333333333</v>
      </c>
      <c r="DK35">
        <v>22.2853</v>
      </c>
      <c r="DL35">
        <v>499.999333333333</v>
      </c>
      <c r="DM35">
        <v>89.7991333333333</v>
      </c>
      <c r="DN35">
        <v>0.0338744</v>
      </c>
      <c r="DO35">
        <v>30.9156666666667</v>
      </c>
      <c r="DP35">
        <v>30.0134333333333</v>
      </c>
      <c r="DQ35">
        <v>999.9</v>
      </c>
      <c r="DR35">
        <v>0</v>
      </c>
      <c r="DS35">
        <v>0</v>
      </c>
      <c r="DT35">
        <v>10003.1333333333</v>
      </c>
      <c r="DU35">
        <v>0</v>
      </c>
      <c r="DV35">
        <v>0.61206</v>
      </c>
      <c r="DW35">
        <v>0.515421333333333</v>
      </c>
      <c r="DX35">
        <v>430.182666666667</v>
      </c>
      <c r="DY35">
        <v>429.526666666667</v>
      </c>
      <c r="DZ35">
        <v>0.291906</v>
      </c>
      <c r="EA35">
        <v>419.946333333333</v>
      </c>
      <c r="EB35">
        <v>22.3045666666667</v>
      </c>
      <c r="EC35">
        <v>2.02914333333333</v>
      </c>
      <c r="ED35">
        <v>2.00293</v>
      </c>
      <c r="EE35">
        <v>17.6736</v>
      </c>
      <c r="EF35">
        <v>17.4675333333333</v>
      </c>
      <c r="EG35">
        <v>0.00500016</v>
      </c>
      <c r="EH35">
        <v>0</v>
      </c>
      <c r="EI35">
        <v>0</v>
      </c>
      <c r="EJ35">
        <v>0</v>
      </c>
      <c r="EK35">
        <v>760.833333333333</v>
      </c>
      <c r="EL35">
        <v>0.00500016</v>
      </c>
      <c r="EM35">
        <v>-29.5</v>
      </c>
      <c r="EN35">
        <v>-2.03333333333333</v>
      </c>
      <c r="EO35">
        <v>36.562</v>
      </c>
      <c r="EP35">
        <v>40.625</v>
      </c>
      <c r="EQ35">
        <v>38.625</v>
      </c>
      <c r="ER35">
        <v>40.875</v>
      </c>
      <c r="ES35">
        <v>39.958</v>
      </c>
      <c r="ET35">
        <v>0</v>
      </c>
      <c r="EU35">
        <v>0</v>
      </c>
      <c r="EV35">
        <v>0</v>
      </c>
      <c r="EW35">
        <v>1758503280.2</v>
      </c>
      <c r="EX35">
        <v>0</v>
      </c>
      <c r="EY35">
        <v>765.707692307692</v>
      </c>
      <c r="EZ35">
        <v>4.41709425399981</v>
      </c>
      <c r="FA35">
        <v>-1.19658117688861</v>
      </c>
      <c r="FB35">
        <v>-32.5230769230769</v>
      </c>
      <c r="FC35">
        <v>15</v>
      </c>
      <c r="FD35">
        <v>0</v>
      </c>
      <c r="FE35" t="s">
        <v>424</v>
      </c>
      <c r="FF35">
        <v>1747249705.1</v>
      </c>
      <c r="FG35">
        <v>1747249711.1</v>
      </c>
      <c r="FH35">
        <v>0</v>
      </c>
      <c r="FI35">
        <v>0.871</v>
      </c>
      <c r="FJ35">
        <v>0.066</v>
      </c>
      <c r="FK35">
        <v>5.486</v>
      </c>
      <c r="FL35">
        <v>0.145</v>
      </c>
      <c r="FM35">
        <v>420</v>
      </c>
      <c r="FN35">
        <v>16</v>
      </c>
      <c r="FO35">
        <v>0.27</v>
      </c>
      <c r="FP35">
        <v>0.16</v>
      </c>
      <c r="FQ35">
        <v>0.4997451</v>
      </c>
      <c r="FR35">
        <v>-0.0170803308270664</v>
      </c>
      <c r="FS35">
        <v>0.0373495036257512</v>
      </c>
      <c r="FT35">
        <v>1</v>
      </c>
      <c r="FU35">
        <v>765.026470588235</v>
      </c>
      <c r="FV35">
        <v>3.5339954650455</v>
      </c>
      <c r="FW35">
        <v>5.11280450400694</v>
      </c>
      <c r="FX35">
        <v>-1</v>
      </c>
      <c r="FY35">
        <v>0.30876685</v>
      </c>
      <c r="FZ35">
        <v>0.0601612781954892</v>
      </c>
      <c r="GA35">
        <v>0.0221466439156704</v>
      </c>
      <c r="GB35">
        <v>1</v>
      </c>
      <c r="GC35">
        <v>2</v>
      </c>
      <c r="GD35">
        <v>2</v>
      </c>
      <c r="GE35" t="s">
        <v>443</v>
      </c>
      <c r="GF35">
        <v>3.12576</v>
      </c>
      <c r="GG35">
        <v>2.65944</v>
      </c>
      <c r="GH35">
        <v>0.0882129</v>
      </c>
      <c r="GI35">
        <v>0.0890018</v>
      </c>
      <c r="GJ35">
        <v>0.0965264</v>
      </c>
      <c r="GK35">
        <v>0.0960966</v>
      </c>
      <c r="GL35">
        <v>23496.8</v>
      </c>
      <c r="GM35">
        <v>22160.7</v>
      </c>
      <c r="GN35">
        <v>23049.4</v>
      </c>
      <c r="GO35">
        <v>23689.8</v>
      </c>
      <c r="GP35">
        <v>35495</v>
      </c>
      <c r="GQ35">
        <v>35438.6</v>
      </c>
      <c r="GR35">
        <v>41559</v>
      </c>
      <c r="GS35">
        <v>42240</v>
      </c>
      <c r="GT35">
        <v>1.8917</v>
      </c>
      <c r="GU35">
        <v>1.79727</v>
      </c>
      <c r="GV35">
        <v>0.0762716</v>
      </c>
      <c r="GW35">
        <v>0</v>
      </c>
      <c r="GX35">
        <v>28.7677</v>
      </c>
      <c r="GY35">
        <v>999.9</v>
      </c>
      <c r="GZ35">
        <v>58.558</v>
      </c>
      <c r="HA35">
        <v>30.212</v>
      </c>
      <c r="HB35">
        <v>28.1231</v>
      </c>
      <c r="HC35">
        <v>54.3727</v>
      </c>
      <c r="HD35">
        <v>39.5433</v>
      </c>
      <c r="HE35">
        <v>1</v>
      </c>
      <c r="HF35">
        <v>0.109865</v>
      </c>
      <c r="HG35">
        <v>-1.40718</v>
      </c>
      <c r="HH35">
        <v>20.2309</v>
      </c>
      <c r="HI35">
        <v>5.23451</v>
      </c>
      <c r="HJ35">
        <v>11.992</v>
      </c>
      <c r="HK35">
        <v>4.9557</v>
      </c>
      <c r="HL35">
        <v>3.304</v>
      </c>
      <c r="HM35">
        <v>999.9</v>
      </c>
      <c r="HN35">
        <v>9999</v>
      </c>
      <c r="HO35">
        <v>9999</v>
      </c>
      <c r="HP35">
        <v>9999</v>
      </c>
      <c r="HQ35">
        <v>1.86849</v>
      </c>
      <c r="HR35">
        <v>1.86422</v>
      </c>
      <c r="HS35">
        <v>1.87183</v>
      </c>
      <c r="HT35">
        <v>1.86267</v>
      </c>
      <c r="HU35">
        <v>1.86217</v>
      </c>
      <c r="HV35">
        <v>1.86859</v>
      </c>
      <c r="HW35">
        <v>1.85872</v>
      </c>
      <c r="HX35">
        <v>1.86508</v>
      </c>
      <c r="HY35">
        <v>5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5.699</v>
      </c>
      <c r="IM35">
        <v>0.3112</v>
      </c>
      <c r="IN35">
        <v>4.24591870636989</v>
      </c>
      <c r="IO35">
        <v>0.00406324532283829</v>
      </c>
      <c r="IP35">
        <v>-1.45373754250553e-06</v>
      </c>
      <c r="IQ35">
        <v>2.45784242640463e-10</v>
      </c>
      <c r="IR35">
        <v>0.0444475935836347</v>
      </c>
      <c r="IS35">
        <v>0.00491888386651684</v>
      </c>
      <c r="IT35">
        <v>0.000226889049496401</v>
      </c>
      <c r="IU35">
        <v>4.01595507822366e-06</v>
      </c>
      <c r="IV35">
        <v>-0</v>
      </c>
      <c r="IW35">
        <v>2035</v>
      </c>
      <c r="IX35">
        <v>2</v>
      </c>
      <c r="IY35">
        <v>30</v>
      </c>
      <c r="IZ35">
        <v>187559.5</v>
      </c>
      <c r="JA35">
        <v>187559.5</v>
      </c>
      <c r="JB35">
        <v>1.03149</v>
      </c>
      <c r="JC35">
        <v>2.36694</v>
      </c>
      <c r="JD35">
        <v>1.49902</v>
      </c>
      <c r="JE35">
        <v>2.33032</v>
      </c>
      <c r="JF35">
        <v>1.54419</v>
      </c>
      <c r="JG35">
        <v>2.29492</v>
      </c>
      <c r="JH35">
        <v>35.2902</v>
      </c>
      <c r="JI35">
        <v>24.1575</v>
      </c>
      <c r="JJ35">
        <v>18</v>
      </c>
      <c r="JK35">
        <v>544.901</v>
      </c>
      <c r="JL35">
        <v>427.437</v>
      </c>
      <c r="JM35">
        <v>31.5408</v>
      </c>
      <c r="JN35">
        <v>29.0236</v>
      </c>
      <c r="JO35">
        <v>30</v>
      </c>
      <c r="JP35">
        <v>28.8164</v>
      </c>
      <c r="JQ35">
        <v>28.8385</v>
      </c>
      <c r="JR35">
        <v>20.7012</v>
      </c>
      <c r="JS35">
        <v>36.4256</v>
      </c>
      <c r="JT35">
        <v>67.3303</v>
      </c>
      <c r="JU35">
        <v>31.5175</v>
      </c>
      <c r="JV35">
        <v>420</v>
      </c>
      <c r="JW35">
        <v>22.3754</v>
      </c>
      <c r="JX35">
        <v>93.1407</v>
      </c>
      <c r="JY35">
        <v>98.4478</v>
      </c>
    </row>
    <row r="36" spans="1:285">
      <c r="A36">
        <v>20</v>
      </c>
      <c r="B36">
        <v>1758503280.1</v>
      </c>
      <c r="C36">
        <v>38</v>
      </c>
      <c r="D36" t="s">
        <v>466</v>
      </c>
      <c r="E36" t="s">
        <v>467</v>
      </c>
      <c r="F36">
        <v>5</v>
      </c>
      <c r="G36" t="s">
        <v>419</v>
      </c>
      <c r="H36" t="s">
        <v>420</v>
      </c>
      <c r="I36" t="s">
        <v>421</v>
      </c>
      <c r="J36">
        <v>1758503277.1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5</v>
      </c>
      <c r="DB36">
        <v>0.5</v>
      </c>
      <c r="DC36" t="s">
        <v>423</v>
      </c>
      <c r="DD36">
        <v>2</v>
      </c>
      <c r="DE36">
        <v>1758503277.1</v>
      </c>
      <c r="DF36">
        <v>420.467666666667</v>
      </c>
      <c r="DG36">
        <v>419.962333333333</v>
      </c>
      <c r="DH36">
        <v>22.5963</v>
      </c>
      <c r="DI36">
        <v>22.3135</v>
      </c>
      <c r="DJ36">
        <v>414.769</v>
      </c>
      <c r="DK36">
        <v>22.2851333333333</v>
      </c>
      <c r="DL36">
        <v>500.011666666667</v>
      </c>
      <c r="DM36">
        <v>89.7990333333333</v>
      </c>
      <c r="DN36">
        <v>0.0338547666666667</v>
      </c>
      <c r="DO36">
        <v>30.9163666666667</v>
      </c>
      <c r="DP36">
        <v>30.0119333333333</v>
      </c>
      <c r="DQ36">
        <v>999.9</v>
      </c>
      <c r="DR36">
        <v>0</v>
      </c>
      <c r="DS36">
        <v>0</v>
      </c>
      <c r="DT36">
        <v>9994.37333333333</v>
      </c>
      <c r="DU36">
        <v>0</v>
      </c>
      <c r="DV36">
        <v>0.61206</v>
      </c>
      <c r="DW36">
        <v>0.505289666666667</v>
      </c>
      <c r="DX36">
        <v>430.188666666667</v>
      </c>
      <c r="DY36">
        <v>429.547</v>
      </c>
      <c r="DZ36">
        <v>0.282806</v>
      </c>
      <c r="EA36">
        <v>419.962333333333</v>
      </c>
      <c r="EB36">
        <v>22.3135</v>
      </c>
      <c r="EC36">
        <v>2.02912333333333</v>
      </c>
      <c r="ED36">
        <v>2.00373</v>
      </c>
      <c r="EE36">
        <v>17.6734666666667</v>
      </c>
      <c r="EF36">
        <v>17.4738333333333</v>
      </c>
      <c r="EG36">
        <v>0.00500016</v>
      </c>
      <c r="EH36">
        <v>0</v>
      </c>
      <c r="EI36">
        <v>0</v>
      </c>
      <c r="EJ36">
        <v>0</v>
      </c>
      <c r="EK36">
        <v>759.7</v>
      </c>
      <c r="EL36">
        <v>0.00500016</v>
      </c>
      <c r="EM36">
        <v>-27.9333333333333</v>
      </c>
      <c r="EN36">
        <v>-2.56666666666667</v>
      </c>
      <c r="EO36">
        <v>36.562</v>
      </c>
      <c r="EP36">
        <v>40.625</v>
      </c>
      <c r="EQ36">
        <v>38.625</v>
      </c>
      <c r="ER36">
        <v>40.875</v>
      </c>
      <c r="ES36">
        <v>39.979</v>
      </c>
      <c r="ET36">
        <v>0</v>
      </c>
      <c r="EU36">
        <v>0</v>
      </c>
      <c r="EV36">
        <v>0</v>
      </c>
      <c r="EW36">
        <v>1758503282</v>
      </c>
      <c r="EX36">
        <v>0</v>
      </c>
      <c r="EY36">
        <v>765.852</v>
      </c>
      <c r="EZ36">
        <v>1.03076952655398</v>
      </c>
      <c r="FA36">
        <v>6.25384616285172</v>
      </c>
      <c r="FB36">
        <v>-32.108</v>
      </c>
      <c r="FC36">
        <v>15</v>
      </c>
      <c r="FD36">
        <v>0</v>
      </c>
      <c r="FE36" t="s">
        <v>424</v>
      </c>
      <c r="FF36">
        <v>1747249705.1</v>
      </c>
      <c r="FG36">
        <v>1747249711.1</v>
      </c>
      <c r="FH36">
        <v>0</v>
      </c>
      <c r="FI36">
        <v>0.871</v>
      </c>
      <c r="FJ36">
        <v>0.066</v>
      </c>
      <c r="FK36">
        <v>5.486</v>
      </c>
      <c r="FL36">
        <v>0.145</v>
      </c>
      <c r="FM36">
        <v>420</v>
      </c>
      <c r="FN36">
        <v>16</v>
      </c>
      <c r="FO36">
        <v>0.27</v>
      </c>
      <c r="FP36">
        <v>0.16</v>
      </c>
      <c r="FQ36">
        <v>0.501744</v>
      </c>
      <c r="FR36">
        <v>-0.0223679097744365</v>
      </c>
      <c r="FS36">
        <v>0.0372638414230202</v>
      </c>
      <c r="FT36">
        <v>1</v>
      </c>
      <c r="FU36">
        <v>765.752941176471</v>
      </c>
      <c r="FV36">
        <v>2.11764715787811</v>
      </c>
      <c r="FW36">
        <v>5.49691011034796</v>
      </c>
      <c r="FX36">
        <v>-1</v>
      </c>
      <c r="FY36">
        <v>0.30920795</v>
      </c>
      <c r="FZ36">
        <v>-0.0580101203007521</v>
      </c>
      <c r="GA36">
        <v>0.0214799429339908</v>
      </c>
      <c r="GB36">
        <v>1</v>
      </c>
      <c r="GC36">
        <v>2</v>
      </c>
      <c r="GD36">
        <v>2</v>
      </c>
      <c r="GE36" t="s">
        <v>443</v>
      </c>
      <c r="GF36">
        <v>3.12569</v>
      </c>
      <c r="GG36">
        <v>2.65931</v>
      </c>
      <c r="GH36">
        <v>0.0882043</v>
      </c>
      <c r="GI36">
        <v>0.0889979</v>
      </c>
      <c r="GJ36">
        <v>0.0965403</v>
      </c>
      <c r="GK36">
        <v>0.0960907</v>
      </c>
      <c r="GL36">
        <v>23496.8</v>
      </c>
      <c r="GM36">
        <v>22160.8</v>
      </c>
      <c r="GN36">
        <v>23049.2</v>
      </c>
      <c r="GO36">
        <v>23689.8</v>
      </c>
      <c r="GP36">
        <v>35494.4</v>
      </c>
      <c r="GQ36">
        <v>35438.7</v>
      </c>
      <c r="GR36">
        <v>41558.9</v>
      </c>
      <c r="GS36">
        <v>42239.9</v>
      </c>
      <c r="GT36">
        <v>1.8918</v>
      </c>
      <c r="GU36">
        <v>1.79718</v>
      </c>
      <c r="GV36">
        <v>0.0762343</v>
      </c>
      <c r="GW36">
        <v>0</v>
      </c>
      <c r="GX36">
        <v>28.7666</v>
      </c>
      <c r="GY36">
        <v>999.9</v>
      </c>
      <c r="GZ36">
        <v>58.534</v>
      </c>
      <c r="HA36">
        <v>30.212</v>
      </c>
      <c r="HB36">
        <v>28.1094</v>
      </c>
      <c r="HC36">
        <v>54.2927</v>
      </c>
      <c r="HD36">
        <v>39.5833</v>
      </c>
      <c r="HE36">
        <v>1</v>
      </c>
      <c r="HF36">
        <v>0.109924</v>
      </c>
      <c r="HG36">
        <v>-1.37992</v>
      </c>
      <c r="HH36">
        <v>20.2311</v>
      </c>
      <c r="HI36">
        <v>5.23436</v>
      </c>
      <c r="HJ36">
        <v>11.992</v>
      </c>
      <c r="HK36">
        <v>4.95565</v>
      </c>
      <c r="HL36">
        <v>3.304</v>
      </c>
      <c r="HM36">
        <v>999.9</v>
      </c>
      <c r="HN36">
        <v>9999</v>
      </c>
      <c r="HO36">
        <v>9999</v>
      </c>
      <c r="HP36">
        <v>9999</v>
      </c>
      <c r="HQ36">
        <v>1.86848</v>
      </c>
      <c r="HR36">
        <v>1.86421</v>
      </c>
      <c r="HS36">
        <v>1.87183</v>
      </c>
      <c r="HT36">
        <v>1.86267</v>
      </c>
      <c r="HU36">
        <v>1.86217</v>
      </c>
      <c r="HV36">
        <v>1.86859</v>
      </c>
      <c r="HW36">
        <v>1.8587</v>
      </c>
      <c r="HX36">
        <v>1.86508</v>
      </c>
      <c r="HY36">
        <v>5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5.698</v>
      </c>
      <c r="IM36">
        <v>0.3113</v>
      </c>
      <c r="IN36">
        <v>4.24591870636989</v>
      </c>
      <c r="IO36">
        <v>0.00406324532283829</v>
      </c>
      <c r="IP36">
        <v>-1.45373754250553e-06</v>
      </c>
      <c r="IQ36">
        <v>2.45784242640463e-10</v>
      </c>
      <c r="IR36">
        <v>0.0444475935836347</v>
      </c>
      <c r="IS36">
        <v>0.00491888386651684</v>
      </c>
      <c r="IT36">
        <v>0.000226889049496401</v>
      </c>
      <c r="IU36">
        <v>4.01595507822366e-06</v>
      </c>
      <c r="IV36">
        <v>-0</v>
      </c>
      <c r="IW36">
        <v>2035</v>
      </c>
      <c r="IX36">
        <v>2</v>
      </c>
      <c r="IY36">
        <v>30</v>
      </c>
      <c r="IZ36">
        <v>187559.6</v>
      </c>
      <c r="JA36">
        <v>187559.5</v>
      </c>
      <c r="JB36">
        <v>1.03149</v>
      </c>
      <c r="JC36">
        <v>2.36694</v>
      </c>
      <c r="JD36">
        <v>1.49902</v>
      </c>
      <c r="JE36">
        <v>2.33032</v>
      </c>
      <c r="JF36">
        <v>1.54419</v>
      </c>
      <c r="JG36">
        <v>2.323</v>
      </c>
      <c r="JH36">
        <v>35.2902</v>
      </c>
      <c r="JI36">
        <v>24.1575</v>
      </c>
      <c r="JJ36">
        <v>18</v>
      </c>
      <c r="JK36">
        <v>544.967</v>
      </c>
      <c r="JL36">
        <v>427.378</v>
      </c>
      <c r="JM36">
        <v>31.5346</v>
      </c>
      <c r="JN36">
        <v>29.0226</v>
      </c>
      <c r="JO36">
        <v>30</v>
      </c>
      <c r="JP36">
        <v>28.8164</v>
      </c>
      <c r="JQ36">
        <v>28.8385</v>
      </c>
      <c r="JR36">
        <v>20.7014</v>
      </c>
      <c r="JS36">
        <v>36.4256</v>
      </c>
      <c r="JT36">
        <v>67.3303</v>
      </c>
      <c r="JU36">
        <v>31.5175</v>
      </c>
      <c r="JV36">
        <v>420</v>
      </c>
      <c r="JW36">
        <v>22.3754</v>
      </c>
      <c r="JX36">
        <v>93.1403</v>
      </c>
      <c r="JY36">
        <v>98.4478</v>
      </c>
    </row>
    <row r="37" spans="1:285">
      <c r="A37">
        <v>21</v>
      </c>
      <c r="B37">
        <v>1758503282.1</v>
      </c>
      <c r="C37">
        <v>40</v>
      </c>
      <c r="D37" t="s">
        <v>468</v>
      </c>
      <c r="E37" t="s">
        <v>469</v>
      </c>
      <c r="F37">
        <v>5</v>
      </c>
      <c r="G37" t="s">
        <v>419</v>
      </c>
      <c r="H37" t="s">
        <v>420</v>
      </c>
      <c r="I37" t="s">
        <v>421</v>
      </c>
      <c r="J37">
        <v>1758503279.1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5</v>
      </c>
      <c r="DB37">
        <v>0.5</v>
      </c>
      <c r="DC37" t="s">
        <v>423</v>
      </c>
      <c r="DD37">
        <v>2</v>
      </c>
      <c r="DE37">
        <v>1758503279.1</v>
      </c>
      <c r="DF37">
        <v>420.466</v>
      </c>
      <c r="DG37">
        <v>419.966666666667</v>
      </c>
      <c r="DH37">
        <v>22.5985666666667</v>
      </c>
      <c r="DI37">
        <v>22.3161666666667</v>
      </c>
      <c r="DJ37">
        <v>414.767333333333</v>
      </c>
      <c r="DK37">
        <v>22.2873333333333</v>
      </c>
      <c r="DL37">
        <v>499.993</v>
      </c>
      <c r="DM37">
        <v>89.7984666666667</v>
      </c>
      <c r="DN37">
        <v>0.033862</v>
      </c>
      <c r="DO37">
        <v>30.9175</v>
      </c>
      <c r="DP37">
        <v>30.0107</v>
      </c>
      <c r="DQ37">
        <v>999.9</v>
      </c>
      <c r="DR37">
        <v>0</v>
      </c>
      <c r="DS37">
        <v>0</v>
      </c>
      <c r="DT37">
        <v>9986.25</v>
      </c>
      <c r="DU37">
        <v>0</v>
      </c>
      <c r="DV37">
        <v>0.61206</v>
      </c>
      <c r="DW37">
        <v>0.499094666666667</v>
      </c>
      <c r="DX37">
        <v>430.188</v>
      </c>
      <c r="DY37">
        <v>429.553</v>
      </c>
      <c r="DZ37">
        <v>0.282396</v>
      </c>
      <c r="EA37">
        <v>419.966666666667</v>
      </c>
      <c r="EB37">
        <v>22.3161666666667</v>
      </c>
      <c r="EC37">
        <v>2.02931333333333</v>
      </c>
      <c r="ED37">
        <v>2.00395666666667</v>
      </c>
      <c r="EE37">
        <v>17.6749666666667</v>
      </c>
      <c r="EF37">
        <v>17.4756333333333</v>
      </c>
      <c r="EG37">
        <v>0.00500016</v>
      </c>
      <c r="EH37">
        <v>0</v>
      </c>
      <c r="EI37">
        <v>0</v>
      </c>
      <c r="EJ37">
        <v>0</v>
      </c>
      <c r="EK37">
        <v>764.833333333333</v>
      </c>
      <c r="EL37">
        <v>0.00500016</v>
      </c>
      <c r="EM37">
        <v>-30.1</v>
      </c>
      <c r="EN37">
        <v>-2.6</v>
      </c>
      <c r="EO37">
        <v>36.562</v>
      </c>
      <c r="EP37">
        <v>40.625</v>
      </c>
      <c r="EQ37">
        <v>38.625</v>
      </c>
      <c r="ER37">
        <v>40.875</v>
      </c>
      <c r="ES37">
        <v>39.979</v>
      </c>
      <c r="ET37">
        <v>0</v>
      </c>
      <c r="EU37">
        <v>0</v>
      </c>
      <c r="EV37">
        <v>0</v>
      </c>
      <c r="EW37">
        <v>1758503283.8</v>
      </c>
      <c r="EX37">
        <v>0</v>
      </c>
      <c r="EY37">
        <v>766.626923076923</v>
      </c>
      <c r="EZ37">
        <v>16.6393165723493</v>
      </c>
      <c r="FA37">
        <v>2.56410245806918</v>
      </c>
      <c r="FB37">
        <v>-32.0538461538462</v>
      </c>
      <c r="FC37">
        <v>15</v>
      </c>
      <c r="FD37">
        <v>0</v>
      </c>
      <c r="FE37" t="s">
        <v>424</v>
      </c>
      <c r="FF37">
        <v>1747249705.1</v>
      </c>
      <c r="FG37">
        <v>1747249711.1</v>
      </c>
      <c r="FH37">
        <v>0</v>
      </c>
      <c r="FI37">
        <v>0.871</v>
      </c>
      <c r="FJ37">
        <v>0.066</v>
      </c>
      <c r="FK37">
        <v>5.486</v>
      </c>
      <c r="FL37">
        <v>0.145</v>
      </c>
      <c r="FM37">
        <v>420</v>
      </c>
      <c r="FN37">
        <v>16</v>
      </c>
      <c r="FO37">
        <v>0.27</v>
      </c>
      <c r="FP37">
        <v>0.16</v>
      </c>
      <c r="FQ37">
        <v>0.4939681</v>
      </c>
      <c r="FR37">
        <v>0.115065834586466</v>
      </c>
      <c r="FS37">
        <v>0.0278781716579477</v>
      </c>
      <c r="FT37">
        <v>1</v>
      </c>
      <c r="FU37">
        <v>765.752941176471</v>
      </c>
      <c r="FV37">
        <v>1.46065715810925</v>
      </c>
      <c r="FW37">
        <v>5.71124974961016</v>
      </c>
      <c r="FX37">
        <v>-1</v>
      </c>
      <c r="FY37">
        <v>0.3095456</v>
      </c>
      <c r="FZ37">
        <v>-0.156396180451127</v>
      </c>
      <c r="GA37">
        <v>0.0210353660781076</v>
      </c>
      <c r="GB37">
        <v>0</v>
      </c>
      <c r="GC37">
        <v>1</v>
      </c>
      <c r="GD37">
        <v>2</v>
      </c>
      <c r="GE37" t="s">
        <v>425</v>
      </c>
      <c r="GF37">
        <v>3.12562</v>
      </c>
      <c r="GG37">
        <v>2.6592</v>
      </c>
      <c r="GH37">
        <v>0.0881995</v>
      </c>
      <c r="GI37">
        <v>0.0889931</v>
      </c>
      <c r="GJ37">
        <v>0.0965429</v>
      </c>
      <c r="GK37">
        <v>0.0960873</v>
      </c>
      <c r="GL37">
        <v>23496.7</v>
      </c>
      <c r="GM37">
        <v>22160.7</v>
      </c>
      <c r="GN37">
        <v>23048.9</v>
      </c>
      <c r="GO37">
        <v>23689.6</v>
      </c>
      <c r="GP37">
        <v>35494.2</v>
      </c>
      <c r="GQ37">
        <v>35438.6</v>
      </c>
      <c r="GR37">
        <v>41558.8</v>
      </c>
      <c r="GS37">
        <v>42239.6</v>
      </c>
      <c r="GT37">
        <v>1.89172</v>
      </c>
      <c r="GU37">
        <v>1.79722</v>
      </c>
      <c r="GV37">
        <v>0.0764355</v>
      </c>
      <c r="GW37">
        <v>0</v>
      </c>
      <c r="GX37">
        <v>28.7666</v>
      </c>
      <c r="GY37">
        <v>999.9</v>
      </c>
      <c r="GZ37">
        <v>58.534</v>
      </c>
      <c r="HA37">
        <v>30.202</v>
      </c>
      <c r="HB37">
        <v>28.0939</v>
      </c>
      <c r="HC37">
        <v>54.3027</v>
      </c>
      <c r="HD37">
        <v>39.6154</v>
      </c>
      <c r="HE37">
        <v>1</v>
      </c>
      <c r="HF37">
        <v>0.109878</v>
      </c>
      <c r="HG37">
        <v>-1.37517</v>
      </c>
      <c r="HH37">
        <v>20.2312</v>
      </c>
      <c r="HI37">
        <v>5.23421</v>
      </c>
      <c r="HJ37">
        <v>11.992</v>
      </c>
      <c r="HK37">
        <v>4.95565</v>
      </c>
      <c r="HL37">
        <v>3.304</v>
      </c>
      <c r="HM37">
        <v>999.9</v>
      </c>
      <c r="HN37">
        <v>9999</v>
      </c>
      <c r="HO37">
        <v>9999</v>
      </c>
      <c r="HP37">
        <v>9999</v>
      </c>
      <c r="HQ37">
        <v>1.86849</v>
      </c>
      <c r="HR37">
        <v>1.86421</v>
      </c>
      <c r="HS37">
        <v>1.87181</v>
      </c>
      <c r="HT37">
        <v>1.86268</v>
      </c>
      <c r="HU37">
        <v>1.86216</v>
      </c>
      <c r="HV37">
        <v>1.86859</v>
      </c>
      <c r="HW37">
        <v>1.85871</v>
      </c>
      <c r="HX37">
        <v>1.86508</v>
      </c>
      <c r="HY37">
        <v>5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5.698</v>
      </c>
      <c r="IM37">
        <v>0.3113</v>
      </c>
      <c r="IN37">
        <v>4.24591870636989</v>
      </c>
      <c r="IO37">
        <v>0.00406324532283829</v>
      </c>
      <c r="IP37">
        <v>-1.45373754250553e-06</v>
      </c>
      <c r="IQ37">
        <v>2.45784242640463e-10</v>
      </c>
      <c r="IR37">
        <v>0.0444475935836347</v>
      </c>
      <c r="IS37">
        <v>0.00491888386651684</v>
      </c>
      <c r="IT37">
        <v>0.000226889049496401</v>
      </c>
      <c r="IU37">
        <v>4.01595507822366e-06</v>
      </c>
      <c r="IV37">
        <v>-0</v>
      </c>
      <c r="IW37">
        <v>2035</v>
      </c>
      <c r="IX37">
        <v>2</v>
      </c>
      <c r="IY37">
        <v>30</v>
      </c>
      <c r="IZ37">
        <v>187559.6</v>
      </c>
      <c r="JA37">
        <v>187559.5</v>
      </c>
      <c r="JB37">
        <v>1.03149</v>
      </c>
      <c r="JC37">
        <v>2.36572</v>
      </c>
      <c r="JD37">
        <v>1.49902</v>
      </c>
      <c r="JE37">
        <v>2.33032</v>
      </c>
      <c r="JF37">
        <v>1.54419</v>
      </c>
      <c r="JG37">
        <v>2.33521</v>
      </c>
      <c r="JH37">
        <v>35.2902</v>
      </c>
      <c r="JI37">
        <v>24.1663</v>
      </c>
      <c r="JJ37">
        <v>18</v>
      </c>
      <c r="JK37">
        <v>544.918</v>
      </c>
      <c r="JL37">
        <v>427.408</v>
      </c>
      <c r="JM37">
        <v>31.5271</v>
      </c>
      <c r="JN37">
        <v>29.022</v>
      </c>
      <c r="JO37">
        <v>30</v>
      </c>
      <c r="JP37">
        <v>28.8164</v>
      </c>
      <c r="JQ37">
        <v>28.8385</v>
      </c>
      <c r="JR37">
        <v>20.7027</v>
      </c>
      <c r="JS37">
        <v>36.4256</v>
      </c>
      <c r="JT37">
        <v>67.3303</v>
      </c>
      <c r="JU37">
        <v>31.5078</v>
      </c>
      <c r="JV37">
        <v>420</v>
      </c>
      <c r="JW37">
        <v>22.3754</v>
      </c>
      <c r="JX37">
        <v>93.1399</v>
      </c>
      <c r="JY37">
        <v>98.4471</v>
      </c>
    </row>
    <row r="38" spans="1:285">
      <c r="A38">
        <v>22</v>
      </c>
      <c r="B38">
        <v>1758503284.1</v>
      </c>
      <c r="C38">
        <v>42</v>
      </c>
      <c r="D38" t="s">
        <v>470</v>
      </c>
      <c r="E38" t="s">
        <v>471</v>
      </c>
      <c r="F38">
        <v>5</v>
      </c>
      <c r="G38" t="s">
        <v>419</v>
      </c>
      <c r="H38" t="s">
        <v>420</v>
      </c>
      <c r="I38" t="s">
        <v>421</v>
      </c>
      <c r="J38">
        <v>1758503281.1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5</v>
      </c>
      <c r="DB38">
        <v>0.5</v>
      </c>
      <c r="DC38" t="s">
        <v>423</v>
      </c>
      <c r="DD38">
        <v>2</v>
      </c>
      <c r="DE38">
        <v>1758503281.1</v>
      </c>
      <c r="DF38">
        <v>420.448</v>
      </c>
      <c r="DG38">
        <v>419.946333333333</v>
      </c>
      <c r="DH38">
        <v>22.6005</v>
      </c>
      <c r="DI38">
        <v>22.3150333333333</v>
      </c>
      <c r="DJ38">
        <v>414.749</v>
      </c>
      <c r="DK38">
        <v>22.2892333333333</v>
      </c>
      <c r="DL38">
        <v>499.978666666667</v>
      </c>
      <c r="DM38">
        <v>89.7984333333333</v>
      </c>
      <c r="DN38">
        <v>0.0338175666666667</v>
      </c>
      <c r="DO38">
        <v>30.9183</v>
      </c>
      <c r="DP38">
        <v>30.009</v>
      </c>
      <c r="DQ38">
        <v>999.9</v>
      </c>
      <c r="DR38">
        <v>0</v>
      </c>
      <c r="DS38">
        <v>0</v>
      </c>
      <c r="DT38">
        <v>9988.95666666667</v>
      </c>
      <c r="DU38">
        <v>0</v>
      </c>
      <c r="DV38">
        <v>0.61206</v>
      </c>
      <c r="DW38">
        <v>0.501373333333333</v>
      </c>
      <c r="DX38">
        <v>430.17</v>
      </c>
      <c r="DY38">
        <v>429.531666666667</v>
      </c>
      <c r="DZ38">
        <v>0.285502666666667</v>
      </c>
      <c r="EA38">
        <v>419.946333333333</v>
      </c>
      <c r="EB38">
        <v>22.3150333333333</v>
      </c>
      <c r="EC38">
        <v>2.02949</v>
      </c>
      <c r="ED38">
        <v>2.00385333333333</v>
      </c>
      <c r="EE38">
        <v>17.6763333333333</v>
      </c>
      <c r="EF38">
        <v>17.4748</v>
      </c>
      <c r="EG38">
        <v>0.00500016</v>
      </c>
      <c r="EH38">
        <v>0</v>
      </c>
      <c r="EI38">
        <v>0</v>
      </c>
      <c r="EJ38">
        <v>0</v>
      </c>
      <c r="EK38">
        <v>765.4</v>
      </c>
      <c r="EL38">
        <v>0.00500016</v>
      </c>
      <c r="EM38">
        <v>-29.0666666666667</v>
      </c>
      <c r="EN38">
        <v>-2.3</v>
      </c>
      <c r="EO38">
        <v>36.562</v>
      </c>
      <c r="EP38">
        <v>40.625</v>
      </c>
      <c r="EQ38">
        <v>38.625</v>
      </c>
      <c r="ER38">
        <v>40.875</v>
      </c>
      <c r="ES38">
        <v>39.958</v>
      </c>
      <c r="ET38">
        <v>0</v>
      </c>
      <c r="EU38">
        <v>0</v>
      </c>
      <c r="EV38">
        <v>0</v>
      </c>
      <c r="EW38">
        <v>1758503286.2</v>
      </c>
      <c r="EX38">
        <v>0</v>
      </c>
      <c r="EY38">
        <v>766.176923076923</v>
      </c>
      <c r="EZ38">
        <v>4.45812004740008</v>
      </c>
      <c r="FA38">
        <v>-8.40341904916736</v>
      </c>
      <c r="FB38">
        <v>-32.3769230769231</v>
      </c>
      <c r="FC38">
        <v>15</v>
      </c>
      <c r="FD38">
        <v>0</v>
      </c>
      <c r="FE38" t="s">
        <v>424</v>
      </c>
      <c r="FF38">
        <v>1747249705.1</v>
      </c>
      <c r="FG38">
        <v>1747249711.1</v>
      </c>
      <c r="FH38">
        <v>0</v>
      </c>
      <c r="FI38">
        <v>0.871</v>
      </c>
      <c r="FJ38">
        <v>0.066</v>
      </c>
      <c r="FK38">
        <v>5.486</v>
      </c>
      <c r="FL38">
        <v>0.145</v>
      </c>
      <c r="FM38">
        <v>420</v>
      </c>
      <c r="FN38">
        <v>16</v>
      </c>
      <c r="FO38">
        <v>0.27</v>
      </c>
      <c r="FP38">
        <v>0.16</v>
      </c>
      <c r="FQ38">
        <v>0.49274135</v>
      </c>
      <c r="FR38">
        <v>0.200523022556392</v>
      </c>
      <c r="FS38">
        <v>0.0262728454364483</v>
      </c>
      <c r="FT38">
        <v>1</v>
      </c>
      <c r="FU38">
        <v>766.588235294118</v>
      </c>
      <c r="FV38">
        <v>6.43239128684066</v>
      </c>
      <c r="FW38">
        <v>5.89978886491025</v>
      </c>
      <c r="FX38">
        <v>-1</v>
      </c>
      <c r="FY38">
        <v>0.3079686</v>
      </c>
      <c r="FZ38">
        <v>-0.208216601503759</v>
      </c>
      <c r="GA38">
        <v>0.0219599146842605</v>
      </c>
      <c r="GB38">
        <v>0</v>
      </c>
      <c r="GC38">
        <v>1</v>
      </c>
      <c r="GD38">
        <v>2</v>
      </c>
      <c r="GE38" t="s">
        <v>425</v>
      </c>
      <c r="GF38">
        <v>3.12565</v>
      </c>
      <c r="GG38">
        <v>2.65939</v>
      </c>
      <c r="GH38">
        <v>0.0881984</v>
      </c>
      <c r="GI38">
        <v>0.088988</v>
      </c>
      <c r="GJ38">
        <v>0.096543</v>
      </c>
      <c r="GK38">
        <v>0.0960837</v>
      </c>
      <c r="GL38">
        <v>23496.8</v>
      </c>
      <c r="GM38">
        <v>22160.8</v>
      </c>
      <c r="GN38">
        <v>23049</v>
      </c>
      <c r="GO38">
        <v>23689.6</v>
      </c>
      <c r="GP38">
        <v>35494.4</v>
      </c>
      <c r="GQ38">
        <v>35438.6</v>
      </c>
      <c r="GR38">
        <v>41559</v>
      </c>
      <c r="GS38">
        <v>42239.4</v>
      </c>
      <c r="GT38">
        <v>1.89165</v>
      </c>
      <c r="GU38">
        <v>1.79718</v>
      </c>
      <c r="GV38">
        <v>0.0759363</v>
      </c>
      <c r="GW38">
        <v>0</v>
      </c>
      <c r="GX38">
        <v>28.7666</v>
      </c>
      <c r="GY38">
        <v>999.9</v>
      </c>
      <c r="GZ38">
        <v>58.534</v>
      </c>
      <c r="HA38">
        <v>30.212</v>
      </c>
      <c r="HB38">
        <v>28.1095</v>
      </c>
      <c r="HC38">
        <v>54.4927</v>
      </c>
      <c r="HD38">
        <v>39.6595</v>
      </c>
      <c r="HE38">
        <v>1</v>
      </c>
      <c r="HF38">
        <v>0.109804</v>
      </c>
      <c r="HG38">
        <v>-1.36841</v>
      </c>
      <c r="HH38">
        <v>20.2312</v>
      </c>
      <c r="HI38">
        <v>5.23451</v>
      </c>
      <c r="HJ38">
        <v>11.992</v>
      </c>
      <c r="HK38">
        <v>4.95575</v>
      </c>
      <c r="HL38">
        <v>3.304</v>
      </c>
      <c r="HM38">
        <v>999.9</v>
      </c>
      <c r="HN38">
        <v>9999</v>
      </c>
      <c r="HO38">
        <v>9999</v>
      </c>
      <c r="HP38">
        <v>9999</v>
      </c>
      <c r="HQ38">
        <v>1.86849</v>
      </c>
      <c r="HR38">
        <v>1.86422</v>
      </c>
      <c r="HS38">
        <v>1.87181</v>
      </c>
      <c r="HT38">
        <v>1.86268</v>
      </c>
      <c r="HU38">
        <v>1.86217</v>
      </c>
      <c r="HV38">
        <v>1.86859</v>
      </c>
      <c r="HW38">
        <v>1.85872</v>
      </c>
      <c r="HX38">
        <v>1.86508</v>
      </c>
      <c r="HY38">
        <v>5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5.698</v>
      </c>
      <c r="IM38">
        <v>0.3113</v>
      </c>
      <c r="IN38">
        <v>4.24591870636989</v>
      </c>
      <c r="IO38">
        <v>0.00406324532283829</v>
      </c>
      <c r="IP38">
        <v>-1.45373754250553e-06</v>
      </c>
      <c r="IQ38">
        <v>2.45784242640463e-10</v>
      </c>
      <c r="IR38">
        <v>0.0444475935836347</v>
      </c>
      <c r="IS38">
        <v>0.00491888386651684</v>
      </c>
      <c r="IT38">
        <v>0.000226889049496401</v>
      </c>
      <c r="IU38">
        <v>4.01595507822366e-06</v>
      </c>
      <c r="IV38">
        <v>-0</v>
      </c>
      <c r="IW38">
        <v>2035</v>
      </c>
      <c r="IX38">
        <v>2</v>
      </c>
      <c r="IY38">
        <v>30</v>
      </c>
      <c r="IZ38">
        <v>187559.6</v>
      </c>
      <c r="JA38">
        <v>187559.5</v>
      </c>
      <c r="JB38">
        <v>1.03149</v>
      </c>
      <c r="JC38">
        <v>2.36572</v>
      </c>
      <c r="JD38">
        <v>1.4978</v>
      </c>
      <c r="JE38">
        <v>2.33032</v>
      </c>
      <c r="JF38">
        <v>1.54419</v>
      </c>
      <c r="JG38">
        <v>2.35962</v>
      </c>
      <c r="JH38">
        <v>35.2902</v>
      </c>
      <c r="JI38">
        <v>24.1663</v>
      </c>
      <c r="JJ38">
        <v>18</v>
      </c>
      <c r="JK38">
        <v>544.876</v>
      </c>
      <c r="JL38">
        <v>427.378</v>
      </c>
      <c r="JM38">
        <v>31.5204</v>
      </c>
      <c r="JN38">
        <v>29.0217</v>
      </c>
      <c r="JO38">
        <v>29.9999</v>
      </c>
      <c r="JP38">
        <v>28.8172</v>
      </c>
      <c r="JQ38">
        <v>28.8385</v>
      </c>
      <c r="JR38">
        <v>20.7053</v>
      </c>
      <c r="JS38">
        <v>36.4256</v>
      </c>
      <c r="JT38">
        <v>67.3303</v>
      </c>
      <c r="JU38">
        <v>31.5078</v>
      </c>
      <c r="JV38">
        <v>420</v>
      </c>
      <c r="JW38">
        <v>22.3754</v>
      </c>
      <c r="JX38">
        <v>93.1403</v>
      </c>
      <c r="JY38">
        <v>98.4467</v>
      </c>
    </row>
    <row r="39" spans="1:285">
      <c r="A39">
        <v>23</v>
      </c>
      <c r="B39">
        <v>1758503286.1</v>
      </c>
      <c r="C39">
        <v>44</v>
      </c>
      <c r="D39" t="s">
        <v>472</v>
      </c>
      <c r="E39" t="s">
        <v>473</v>
      </c>
      <c r="F39">
        <v>5</v>
      </c>
      <c r="G39" t="s">
        <v>419</v>
      </c>
      <c r="H39" t="s">
        <v>420</v>
      </c>
      <c r="I39" t="s">
        <v>421</v>
      </c>
      <c r="J39">
        <v>1758503283.1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5</v>
      </c>
      <c r="DB39">
        <v>0.5</v>
      </c>
      <c r="DC39" t="s">
        <v>423</v>
      </c>
      <c r="DD39">
        <v>2</v>
      </c>
      <c r="DE39">
        <v>1758503283.1</v>
      </c>
      <c r="DF39">
        <v>420.428333333333</v>
      </c>
      <c r="DG39">
        <v>419.920333333333</v>
      </c>
      <c r="DH39">
        <v>22.6015666666667</v>
      </c>
      <c r="DI39">
        <v>22.3136333333333</v>
      </c>
      <c r="DJ39">
        <v>414.729666666667</v>
      </c>
      <c r="DK39">
        <v>22.2902333333333</v>
      </c>
      <c r="DL39">
        <v>499.97</v>
      </c>
      <c r="DM39">
        <v>89.7989666666667</v>
      </c>
      <c r="DN39">
        <v>0.0337614666666667</v>
      </c>
      <c r="DO39">
        <v>30.9185</v>
      </c>
      <c r="DP39">
        <v>30.0073</v>
      </c>
      <c r="DQ39">
        <v>999.9</v>
      </c>
      <c r="DR39">
        <v>0</v>
      </c>
      <c r="DS39">
        <v>0</v>
      </c>
      <c r="DT39">
        <v>9998.35</v>
      </c>
      <c r="DU39">
        <v>0</v>
      </c>
      <c r="DV39">
        <v>0.61206</v>
      </c>
      <c r="DW39">
        <v>0.507710666666667</v>
      </c>
      <c r="DX39">
        <v>430.150333333333</v>
      </c>
      <c r="DY39">
        <v>429.504333333333</v>
      </c>
      <c r="DZ39">
        <v>0.287934</v>
      </c>
      <c r="EA39">
        <v>419.920333333333</v>
      </c>
      <c r="EB39">
        <v>22.3136333333333</v>
      </c>
      <c r="EC39">
        <v>2.02959666666667</v>
      </c>
      <c r="ED39">
        <v>2.00374</v>
      </c>
      <c r="EE39">
        <v>17.6771666666667</v>
      </c>
      <c r="EF39">
        <v>17.4739333333333</v>
      </c>
      <c r="EG39">
        <v>0.00500016</v>
      </c>
      <c r="EH39">
        <v>0</v>
      </c>
      <c r="EI39">
        <v>0</v>
      </c>
      <c r="EJ39">
        <v>0</v>
      </c>
      <c r="EK39">
        <v>767.7</v>
      </c>
      <c r="EL39">
        <v>0.00500016</v>
      </c>
      <c r="EM39">
        <v>-31.2</v>
      </c>
      <c r="EN39">
        <v>-2.1</v>
      </c>
      <c r="EO39">
        <v>36.562</v>
      </c>
      <c r="EP39">
        <v>40.625</v>
      </c>
      <c r="EQ39">
        <v>38.625</v>
      </c>
      <c r="ER39">
        <v>40.875</v>
      </c>
      <c r="ES39">
        <v>39.958</v>
      </c>
      <c r="ET39">
        <v>0</v>
      </c>
      <c r="EU39">
        <v>0</v>
      </c>
      <c r="EV39">
        <v>0</v>
      </c>
      <c r="EW39">
        <v>1758503288</v>
      </c>
      <c r="EX39">
        <v>0</v>
      </c>
      <c r="EY39">
        <v>765.804</v>
      </c>
      <c r="EZ39">
        <v>10.3230770321233</v>
      </c>
      <c r="FA39">
        <v>-12.453846216037</v>
      </c>
      <c r="FB39">
        <v>-32.812</v>
      </c>
      <c r="FC39">
        <v>15</v>
      </c>
      <c r="FD39">
        <v>0</v>
      </c>
      <c r="FE39" t="s">
        <v>424</v>
      </c>
      <c r="FF39">
        <v>1747249705.1</v>
      </c>
      <c r="FG39">
        <v>1747249711.1</v>
      </c>
      <c r="FH39">
        <v>0</v>
      </c>
      <c r="FI39">
        <v>0.871</v>
      </c>
      <c r="FJ39">
        <v>0.066</v>
      </c>
      <c r="FK39">
        <v>5.486</v>
      </c>
      <c r="FL39">
        <v>0.145</v>
      </c>
      <c r="FM39">
        <v>420</v>
      </c>
      <c r="FN39">
        <v>16</v>
      </c>
      <c r="FO39">
        <v>0.27</v>
      </c>
      <c r="FP39">
        <v>0.16</v>
      </c>
      <c r="FQ39">
        <v>0.4980773</v>
      </c>
      <c r="FR39">
        <v>0.164572781954888</v>
      </c>
      <c r="FS39">
        <v>0.0238380866306421</v>
      </c>
      <c r="FT39">
        <v>1</v>
      </c>
      <c r="FU39">
        <v>766.05</v>
      </c>
      <c r="FV39">
        <v>3.70817436781594</v>
      </c>
      <c r="FW39">
        <v>5.91047176379248</v>
      </c>
      <c r="FX39">
        <v>-1</v>
      </c>
      <c r="FY39">
        <v>0.3038536</v>
      </c>
      <c r="FZ39">
        <v>-0.199035969924812</v>
      </c>
      <c r="GA39">
        <v>0.0213898094320637</v>
      </c>
      <c r="GB39">
        <v>0</v>
      </c>
      <c r="GC39">
        <v>1</v>
      </c>
      <c r="GD39">
        <v>2</v>
      </c>
      <c r="GE39" t="s">
        <v>425</v>
      </c>
      <c r="GF39">
        <v>3.12571</v>
      </c>
      <c r="GG39">
        <v>2.65953</v>
      </c>
      <c r="GH39">
        <v>0.0881985</v>
      </c>
      <c r="GI39">
        <v>0.0889886</v>
      </c>
      <c r="GJ39">
        <v>0.096544</v>
      </c>
      <c r="GK39">
        <v>0.0960782</v>
      </c>
      <c r="GL39">
        <v>23497.1</v>
      </c>
      <c r="GM39">
        <v>22161.1</v>
      </c>
      <c r="GN39">
        <v>23049.2</v>
      </c>
      <c r="GO39">
        <v>23689.9</v>
      </c>
      <c r="GP39">
        <v>35494.4</v>
      </c>
      <c r="GQ39">
        <v>35439.3</v>
      </c>
      <c r="GR39">
        <v>41559.1</v>
      </c>
      <c r="GS39">
        <v>42240</v>
      </c>
      <c r="GT39">
        <v>1.8918</v>
      </c>
      <c r="GU39">
        <v>1.79703</v>
      </c>
      <c r="GV39">
        <v>0.0759959</v>
      </c>
      <c r="GW39">
        <v>0</v>
      </c>
      <c r="GX39">
        <v>28.7666</v>
      </c>
      <c r="GY39">
        <v>999.9</v>
      </c>
      <c r="GZ39">
        <v>58.534</v>
      </c>
      <c r="HA39">
        <v>30.202</v>
      </c>
      <c r="HB39">
        <v>28.0954</v>
      </c>
      <c r="HC39">
        <v>54.5027</v>
      </c>
      <c r="HD39">
        <v>39.6554</v>
      </c>
      <c r="HE39">
        <v>1</v>
      </c>
      <c r="HF39">
        <v>0.109769</v>
      </c>
      <c r="HG39">
        <v>-1.36559</v>
      </c>
      <c r="HH39">
        <v>20.2311</v>
      </c>
      <c r="HI39">
        <v>5.23466</v>
      </c>
      <c r="HJ39">
        <v>11.992</v>
      </c>
      <c r="HK39">
        <v>4.95575</v>
      </c>
      <c r="HL39">
        <v>3.304</v>
      </c>
      <c r="HM39">
        <v>999.9</v>
      </c>
      <c r="HN39">
        <v>9999</v>
      </c>
      <c r="HO39">
        <v>9999</v>
      </c>
      <c r="HP39">
        <v>9999</v>
      </c>
      <c r="HQ39">
        <v>1.8685</v>
      </c>
      <c r="HR39">
        <v>1.86423</v>
      </c>
      <c r="HS39">
        <v>1.8718</v>
      </c>
      <c r="HT39">
        <v>1.86268</v>
      </c>
      <c r="HU39">
        <v>1.86218</v>
      </c>
      <c r="HV39">
        <v>1.86859</v>
      </c>
      <c r="HW39">
        <v>1.85873</v>
      </c>
      <c r="HX39">
        <v>1.86508</v>
      </c>
      <c r="HY39">
        <v>5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5.699</v>
      </c>
      <c r="IM39">
        <v>0.3113</v>
      </c>
      <c r="IN39">
        <v>4.24591870636989</v>
      </c>
      <c r="IO39">
        <v>0.00406324532283829</v>
      </c>
      <c r="IP39">
        <v>-1.45373754250553e-06</v>
      </c>
      <c r="IQ39">
        <v>2.45784242640463e-10</v>
      </c>
      <c r="IR39">
        <v>0.0444475935836347</v>
      </c>
      <c r="IS39">
        <v>0.00491888386651684</v>
      </c>
      <c r="IT39">
        <v>0.000226889049496401</v>
      </c>
      <c r="IU39">
        <v>4.01595507822366e-06</v>
      </c>
      <c r="IV39">
        <v>-0</v>
      </c>
      <c r="IW39">
        <v>2035</v>
      </c>
      <c r="IX39">
        <v>2</v>
      </c>
      <c r="IY39">
        <v>30</v>
      </c>
      <c r="IZ39">
        <v>187559.7</v>
      </c>
      <c r="JA39">
        <v>187559.6</v>
      </c>
      <c r="JB39">
        <v>1.03149</v>
      </c>
      <c r="JC39">
        <v>2.36938</v>
      </c>
      <c r="JD39">
        <v>1.4978</v>
      </c>
      <c r="JE39">
        <v>2.33032</v>
      </c>
      <c r="JF39">
        <v>1.54419</v>
      </c>
      <c r="JG39">
        <v>2.37061</v>
      </c>
      <c r="JH39">
        <v>35.2902</v>
      </c>
      <c r="JI39">
        <v>24.1751</v>
      </c>
      <c r="JJ39">
        <v>18</v>
      </c>
      <c r="JK39">
        <v>544.983</v>
      </c>
      <c r="JL39">
        <v>427.289</v>
      </c>
      <c r="JM39">
        <v>31.5135</v>
      </c>
      <c r="JN39">
        <v>29.0214</v>
      </c>
      <c r="JO39">
        <v>29.9999</v>
      </c>
      <c r="JP39">
        <v>28.8184</v>
      </c>
      <c r="JQ39">
        <v>28.8385</v>
      </c>
      <c r="JR39">
        <v>20.707</v>
      </c>
      <c r="JS39">
        <v>36.4256</v>
      </c>
      <c r="JT39">
        <v>67.3303</v>
      </c>
      <c r="JU39">
        <v>31.5078</v>
      </c>
      <c r="JV39">
        <v>420</v>
      </c>
      <c r="JW39">
        <v>22.3754</v>
      </c>
      <c r="JX39">
        <v>93.1407</v>
      </c>
      <c r="JY39">
        <v>98.448</v>
      </c>
    </row>
    <row r="40" spans="1:285">
      <c r="A40">
        <v>24</v>
      </c>
      <c r="B40">
        <v>1758503288.1</v>
      </c>
      <c r="C40">
        <v>46</v>
      </c>
      <c r="D40" t="s">
        <v>474</v>
      </c>
      <c r="E40" t="s">
        <v>475</v>
      </c>
      <c r="F40">
        <v>5</v>
      </c>
      <c r="G40" t="s">
        <v>419</v>
      </c>
      <c r="H40" t="s">
        <v>420</v>
      </c>
      <c r="I40" t="s">
        <v>421</v>
      </c>
      <c r="J40">
        <v>1758503285.1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5</v>
      </c>
      <c r="DB40">
        <v>0.5</v>
      </c>
      <c r="DC40" t="s">
        <v>423</v>
      </c>
      <c r="DD40">
        <v>2</v>
      </c>
      <c r="DE40">
        <v>1758503285.1</v>
      </c>
      <c r="DF40">
        <v>420.424666666667</v>
      </c>
      <c r="DG40">
        <v>419.909333333333</v>
      </c>
      <c r="DH40">
        <v>22.6021666666667</v>
      </c>
      <c r="DI40">
        <v>22.3127666666667</v>
      </c>
      <c r="DJ40">
        <v>414.726</v>
      </c>
      <c r="DK40">
        <v>22.2908</v>
      </c>
      <c r="DL40">
        <v>499.955333333333</v>
      </c>
      <c r="DM40">
        <v>89.7994</v>
      </c>
      <c r="DN40">
        <v>0.0337121</v>
      </c>
      <c r="DO40">
        <v>30.9187333333333</v>
      </c>
      <c r="DP40">
        <v>30.0076666666667</v>
      </c>
      <c r="DQ40">
        <v>999.9</v>
      </c>
      <c r="DR40">
        <v>0</v>
      </c>
      <c r="DS40">
        <v>0</v>
      </c>
      <c r="DT40">
        <v>10009.1833333333</v>
      </c>
      <c r="DU40">
        <v>0</v>
      </c>
      <c r="DV40">
        <v>0.61206</v>
      </c>
      <c r="DW40">
        <v>0.515329666666667</v>
      </c>
      <c r="DX40">
        <v>430.147</v>
      </c>
      <c r="DY40">
        <v>429.492333333333</v>
      </c>
      <c r="DZ40">
        <v>0.289383666666667</v>
      </c>
      <c r="EA40">
        <v>419.909333333333</v>
      </c>
      <c r="EB40">
        <v>22.3127666666667</v>
      </c>
      <c r="EC40">
        <v>2.02965666666667</v>
      </c>
      <c r="ED40">
        <v>2.00367</v>
      </c>
      <c r="EE40">
        <v>17.6776333333333</v>
      </c>
      <c r="EF40">
        <v>17.4734</v>
      </c>
      <c r="EG40">
        <v>0.00500016</v>
      </c>
      <c r="EH40">
        <v>0</v>
      </c>
      <c r="EI40">
        <v>0</v>
      </c>
      <c r="EJ40">
        <v>0</v>
      </c>
      <c r="EK40">
        <v>765.766666666667</v>
      </c>
      <c r="EL40">
        <v>0.00500016</v>
      </c>
      <c r="EM40">
        <v>-31.8</v>
      </c>
      <c r="EN40">
        <v>-2.33333333333333</v>
      </c>
      <c r="EO40">
        <v>36.562</v>
      </c>
      <c r="EP40">
        <v>40.625</v>
      </c>
      <c r="EQ40">
        <v>38.625</v>
      </c>
      <c r="ER40">
        <v>40.875</v>
      </c>
      <c r="ES40">
        <v>39.979</v>
      </c>
      <c r="ET40">
        <v>0</v>
      </c>
      <c r="EU40">
        <v>0</v>
      </c>
      <c r="EV40">
        <v>0</v>
      </c>
      <c r="EW40">
        <v>1758503289.8</v>
      </c>
      <c r="EX40">
        <v>0</v>
      </c>
      <c r="EY40">
        <v>766.15</v>
      </c>
      <c r="EZ40">
        <v>-0.311110873253516</v>
      </c>
      <c r="FA40">
        <v>-10.9128207075542</v>
      </c>
      <c r="FB40">
        <v>-32.5076923076923</v>
      </c>
      <c r="FC40">
        <v>15</v>
      </c>
      <c r="FD40">
        <v>0</v>
      </c>
      <c r="FE40" t="s">
        <v>424</v>
      </c>
      <c r="FF40">
        <v>1747249705.1</v>
      </c>
      <c r="FG40">
        <v>1747249711.1</v>
      </c>
      <c r="FH40">
        <v>0</v>
      </c>
      <c r="FI40">
        <v>0.871</v>
      </c>
      <c r="FJ40">
        <v>0.066</v>
      </c>
      <c r="FK40">
        <v>5.486</v>
      </c>
      <c r="FL40">
        <v>0.145</v>
      </c>
      <c r="FM40">
        <v>420</v>
      </c>
      <c r="FN40">
        <v>16</v>
      </c>
      <c r="FO40">
        <v>0.27</v>
      </c>
      <c r="FP40">
        <v>0.16</v>
      </c>
      <c r="FQ40">
        <v>0.503955</v>
      </c>
      <c r="FR40">
        <v>0.123672180451128</v>
      </c>
      <c r="FS40">
        <v>0.0209279114366436</v>
      </c>
      <c r="FT40">
        <v>1</v>
      </c>
      <c r="FU40">
        <v>765.961764705882</v>
      </c>
      <c r="FV40">
        <v>3.1764707273317</v>
      </c>
      <c r="FW40">
        <v>5.52092355370124</v>
      </c>
      <c r="FX40">
        <v>-1</v>
      </c>
      <c r="FY40">
        <v>0.29928285</v>
      </c>
      <c r="FZ40">
        <v>-0.157441939849623</v>
      </c>
      <c r="GA40">
        <v>0.018772011738956</v>
      </c>
      <c r="GB40">
        <v>0</v>
      </c>
      <c r="GC40">
        <v>1</v>
      </c>
      <c r="GD40">
        <v>2</v>
      </c>
      <c r="GE40" t="s">
        <v>425</v>
      </c>
      <c r="GF40">
        <v>3.12567</v>
      </c>
      <c r="GG40">
        <v>2.65943</v>
      </c>
      <c r="GH40">
        <v>0.0881994</v>
      </c>
      <c r="GI40">
        <v>0.0889929</v>
      </c>
      <c r="GJ40">
        <v>0.0965418</v>
      </c>
      <c r="GK40">
        <v>0.0960778</v>
      </c>
      <c r="GL40">
        <v>23497.1</v>
      </c>
      <c r="GM40">
        <v>22161.2</v>
      </c>
      <c r="GN40">
        <v>23049.3</v>
      </c>
      <c r="GO40">
        <v>23690.1</v>
      </c>
      <c r="GP40">
        <v>35494.5</v>
      </c>
      <c r="GQ40">
        <v>35439.8</v>
      </c>
      <c r="GR40">
        <v>41559.1</v>
      </c>
      <c r="GS40">
        <v>42240.6</v>
      </c>
      <c r="GT40">
        <v>1.89185</v>
      </c>
      <c r="GU40">
        <v>1.79713</v>
      </c>
      <c r="GV40">
        <v>0.0766888</v>
      </c>
      <c r="GW40">
        <v>0</v>
      </c>
      <c r="GX40">
        <v>28.7666</v>
      </c>
      <c r="GY40">
        <v>999.9</v>
      </c>
      <c r="GZ40">
        <v>58.509</v>
      </c>
      <c r="HA40">
        <v>30.202</v>
      </c>
      <c r="HB40">
        <v>28.0838</v>
      </c>
      <c r="HC40">
        <v>53.8527</v>
      </c>
      <c r="HD40">
        <v>39.6474</v>
      </c>
      <c r="HE40">
        <v>1</v>
      </c>
      <c r="HF40">
        <v>0.109787</v>
      </c>
      <c r="HG40">
        <v>-1.38049</v>
      </c>
      <c r="HH40">
        <v>20.231</v>
      </c>
      <c r="HI40">
        <v>5.23466</v>
      </c>
      <c r="HJ40">
        <v>11.992</v>
      </c>
      <c r="HK40">
        <v>4.95575</v>
      </c>
      <c r="HL40">
        <v>3.304</v>
      </c>
      <c r="HM40">
        <v>999.9</v>
      </c>
      <c r="HN40">
        <v>9999</v>
      </c>
      <c r="HO40">
        <v>9999</v>
      </c>
      <c r="HP40">
        <v>9999</v>
      </c>
      <c r="HQ40">
        <v>1.86852</v>
      </c>
      <c r="HR40">
        <v>1.86425</v>
      </c>
      <c r="HS40">
        <v>1.8718</v>
      </c>
      <c r="HT40">
        <v>1.8627</v>
      </c>
      <c r="HU40">
        <v>1.86217</v>
      </c>
      <c r="HV40">
        <v>1.86858</v>
      </c>
      <c r="HW40">
        <v>1.85875</v>
      </c>
      <c r="HX40">
        <v>1.86509</v>
      </c>
      <c r="HY40">
        <v>5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5.699</v>
      </c>
      <c r="IM40">
        <v>0.3113</v>
      </c>
      <c r="IN40">
        <v>4.24591870636989</v>
      </c>
      <c r="IO40">
        <v>0.00406324532283829</v>
      </c>
      <c r="IP40">
        <v>-1.45373754250553e-06</v>
      </c>
      <c r="IQ40">
        <v>2.45784242640463e-10</v>
      </c>
      <c r="IR40">
        <v>0.0444475935836347</v>
      </c>
      <c r="IS40">
        <v>0.00491888386651684</v>
      </c>
      <c r="IT40">
        <v>0.000226889049496401</v>
      </c>
      <c r="IU40">
        <v>4.01595507822366e-06</v>
      </c>
      <c r="IV40">
        <v>-0</v>
      </c>
      <c r="IW40">
        <v>2035</v>
      </c>
      <c r="IX40">
        <v>2</v>
      </c>
      <c r="IY40">
        <v>30</v>
      </c>
      <c r="IZ40">
        <v>187559.7</v>
      </c>
      <c r="JA40">
        <v>187559.6</v>
      </c>
      <c r="JB40">
        <v>1.03149</v>
      </c>
      <c r="JC40">
        <v>2.37183</v>
      </c>
      <c r="JD40">
        <v>1.4978</v>
      </c>
      <c r="JE40">
        <v>2.33032</v>
      </c>
      <c r="JF40">
        <v>1.54419</v>
      </c>
      <c r="JG40">
        <v>2.35718</v>
      </c>
      <c r="JH40">
        <v>35.2902</v>
      </c>
      <c r="JI40">
        <v>24.1751</v>
      </c>
      <c r="JJ40">
        <v>18</v>
      </c>
      <c r="JK40">
        <v>545.019</v>
      </c>
      <c r="JL40">
        <v>427.349</v>
      </c>
      <c r="JM40">
        <v>31.5074</v>
      </c>
      <c r="JN40">
        <v>29.0214</v>
      </c>
      <c r="JO40">
        <v>29.9999</v>
      </c>
      <c r="JP40">
        <v>28.8188</v>
      </c>
      <c r="JQ40">
        <v>28.8385</v>
      </c>
      <c r="JR40">
        <v>20.7069</v>
      </c>
      <c r="JS40">
        <v>36.4256</v>
      </c>
      <c r="JT40">
        <v>67.3303</v>
      </c>
      <c r="JU40">
        <v>31.5016</v>
      </c>
      <c r="JV40">
        <v>420</v>
      </c>
      <c r="JW40">
        <v>22.3754</v>
      </c>
      <c r="JX40">
        <v>93.1407</v>
      </c>
      <c r="JY40">
        <v>98.4492</v>
      </c>
    </row>
    <row r="41" spans="1:285">
      <c r="A41">
        <v>25</v>
      </c>
      <c r="B41">
        <v>1758503290.1</v>
      </c>
      <c r="C41">
        <v>48</v>
      </c>
      <c r="D41" t="s">
        <v>476</v>
      </c>
      <c r="E41" t="s">
        <v>477</v>
      </c>
      <c r="F41">
        <v>5</v>
      </c>
      <c r="G41" t="s">
        <v>419</v>
      </c>
      <c r="H41" t="s">
        <v>420</v>
      </c>
      <c r="I41" t="s">
        <v>421</v>
      </c>
      <c r="J41">
        <v>1758503287.1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5</v>
      </c>
      <c r="DB41">
        <v>0.5</v>
      </c>
      <c r="DC41" t="s">
        <v>423</v>
      </c>
      <c r="DD41">
        <v>2</v>
      </c>
      <c r="DE41">
        <v>1758503287.1</v>
      </c>
      <c r="DF41">
        <v>420.434333333333</v>
      </c>
      <c r="DG41">
        <v>419.912666666667</v>
      </c>
      <c r="DH41">
        <v>22.6023666666667</v>
      </c>
      <c r="DI41">
        <v>22.3121</v>
      </c>
      <c r="DJ41">
        <v>414.736</v>
      </c>
      <c r="DK41">
        <v>22.291</v>
      </c>
      <c r="DL41">
        <v>499.970333333333</v>
      </c>
      <c r="DM41">
        <v>89.7991666666667</v>
      </c>
      <c r="DN41">
        <v>0.0337222333333333</v>
      </c>
      <c r="DO41">
        <v>30.9194</v>
      </c>
      <c r="DP41">
        <v>30.0111666666667</v>
      </c>
      <c r="DQ41">
        <v>999.9</v>
      </c>
      <c r="DR41">
        <v>0</v>
      </c>
      <c r="DS41">
        <v>0</v>
      </c>
      <c r="DT41">
        <v>10004.1833333333</v>
      </c>
      <c r="DU41">
        <v>0</v>
      </c>
      <c r="DV41">
        <v>0.61206</v>
      </c>
      <c r="DW41">
        <v>0.521921666666667</v>
      </c>
      <c r="DX41">
        <v>430.157333333333</v>
      </c>
      <c r="DY41">
        <v>429.495333333333</v>
      </c>
      <c r="DZ41">
        <v>0.290229333333333</v>
      </c>
      <c r="EA41">
        <v>419.912666666667</v>
      </c>
      <c r="EB41">
        <v>22.3121</v>
      </c>
      <c r="EC41">
        <v>2.02966666666667</v>
      </c>
      <c r="ED41">
        <v>2.00360666666667</v>
      </c>
      <c r="EE41">
        <v>17.6777333333333</v>
      </c>
      <c r="EF41">
        <v>17.4729</v>
      </c>
      <c r="EG41">
        <v>0.00500016</v>
      </c>
      <c r="EH41">
        <v>0</v>
      </c>
      <c r="EI41">
        <v>0</v>
      </c>
      <c r="EJ41">
        <v>0</v>
      </c>
      <c r="EK41">
        <v>766.233333333333</v>
      </c>
      <c r="EL41">
        <v>0.00500016</v>
      </c>
      <c r="EM41">
        <v>-29.0666666666667</v>
      </c>
      <c r="EN41">
        <v>-1.8</v>
      </c>
      <c r="EO41">
        <v>36.562</v>
      </c>
      <c r="EP41">
        <v>40.625</v>
      </c>
      <c r="EQ41">
        <v>38.625</v>
      </c>
      <c r="ER41">
        <v>40.8956666666667</v>
      </c>
      <c r="ES41">
        <v>40</v>
      </c>
      <c r="ET41">
        <v>0</v>
      </c>
      <c r="EU41">
        <v>0</v>
      </c>
      <c r="EV41">
        <v>0</v>
      </c>
      <c r="EW41">
        <v>1758503292.2</v>
      </c>
      <c r="EX41">
        <v>0</v>
      </c>
      <c r="EY41">
        <v>766.211538461538</v>
      </c>
      <c r="EZ41">
        <v>-9.30256371912176</v>
      </c>
      <c r="FA41">
        <v>1.75384561422502</v>
      </c>
      <c r="FB41">
        <v>-32.5576923076923</v>
      </c>
      <c r="FC41">
        <v>15</v>
      </c>
      <c r="FD41">
        <v>0</v>
      </c>
      <c r="FE41" t="s">
        <v>424</v>
      </c>
      <c r="FF41">
        <v>1747249705.1</v>
      </c>
      <c r="FG41">
        <v>1747249711.1</v>
      </c>
      <c r="FH41">
        <v>0</v>
      </c>
      <c r="FI41">
        <v>0.871</v>
      </c>
      <c r="FJ41">
        <v>0.066</v>
      </c>
      <c r="FK41">
        <v>5.486</v>
      </c>
      <c r="FL41">
        <v>0.145</v>
      </c>
      <c r="FM41">
        <v>420</v>
      </c>
      <c r="FN41">
        <v>16</v>
      </c>
      <c r="FO41">
        <v>0.27</v>
      </c>
      <c r="FP41">
        <v>0.16</v>
      </c>
      <c r="FQ41">
        <v>0.5093612</v>
      </c>
      <c r="FR41">
        <v>0.086800872180451</v>
      </c>
      <c r="FS41">
        <v>0.0190178567236164</v>
      </c>
      <c r="FT41">
        <v>1</v>
      </c>
      <c r="FU41">
        <v>766.035294117647</v>
      </c>
      <c r="FV41">
        <v>0.326967334019136</v>
      </c>
      <c r="FW41">
        <v>5.74614358417586</v>
      </c>
      <c r="FX41">
        <v>-1</v>
      </c>
      <c r="FY41">
        <v>0.2952521</v>
      </c>
      <c r="FZ41">
        <v>-0.109774646616541</v>
      </c>
      <c r="GA41">
        <v>0.0156827400791443</v>
      </c>
      <c r="GB41">
        <v>0</v>
      </c>
      <c r="GC41">
        <v>1</v>
      </c>
      <c r="GD41">
        <v>2</v>
      </c>
      <c r="GE41" t="s">
        <v>425</v>
      </c>
      <c r="GF41">
        <v>3.1257</v>
      </c>
      <c r="GG41">
        <v>2.65934</v>
      </c>
      <c r="GH41">
        <v>0.0881975</v>
      </c>
      <c r="GI41">
        <v>0.0889974</v>
      </c>
      <c r="GJ41">
        <v>0.0965378</v>
      </c>
      <c r="GK41">
        <v>0.0960729</v>
      </c>
      <c r="GL41">
        <v>23497</v>
      </c>
      <c r="GM41">
        <v>22161.1</v>
      </c>
      <c r="GN41">
        <v>23049.2</v>
      </c>
      <c r="GO41">
        <v>23690.1</v>
      </c>
      <c r="GP41">
        <v>35494.7</v>
      </c>
      <c r="GQ41">
        <v>35439.9</v>
      </c>
      <c r="GR41">
        <v>41559.1</v>
      </c>
      <c r="GS41">
        <v>42240.5</v>
      </c>
      <c r="GT41">
        <v>1.89195</v>
      </c>
      <c r="GU41">
        <v>1.79695</v>
      </c>
      <c r="GV41">
        <v>0.0769421</v>
      </c>
      <c r="GW41">
        <v>0</v>
      </c>
      <c r="GX41">
        <v>28.7666</v>
      </c>
      <c r="GY41">
        <v>999.9</v>
      </c>
      <c r="GZ41">
        <v>58.509</v>
      </c>
      <c r="HA41">
        <v>30.212</v>
      </c>
      <c r="HB41">
        <v>28.0974</v>
      </c>
      <c r="HC41">
        <v>54.0728</v>
      </c>
      <c r="HD41">
        <v>39.6154</v>
      </c>
      <c r="HE41">
        <v>1</v>
      </c>
      <c r="HF41">
        <v>0.109787</v>
      </c>
      <c r="HG41">
        <v>-1.38312</v>
      </c>
      <c r="HH41">
        <v>20.231</v>
      </c>
      <c r="HI41">
        <v>5.23391</v>
      </c>
      <c r="HJ41">
        <v>11.992</v>
      </c>
      <c r="HK41">
        <v>4.9558</v>
      </c>
      <c r="HL41">
        <v>3.304</v>
      </c>
      <c r="HM41">
        <v>999.9</v>
      </c>
      <c r="HN41">
        <v>9999</v>
      </c>
      <c r="HO41">
        <v>9999</v>
      </c>
      <c r="HP41">
        <v>9999</v>
      </c>
      <c r="HQ41">
        <v>1.86851</v>
      </c>
      <c r="HR41">
        <v>1.86424</v>
      </c>
      <c r="HS41">
        <v>1.8718</v>
      </c>
      <c r="HT41">
        <v>1.8627</v>
      </c>
      <c r="HU41">
        <v>1.86217</v>
      </c>
      <c r="HV41">
        <v>1.86857</v>
      </c>
      <c r="HW41">
        <v>1.85877</v>
      </c>
      <c r="HX41">
        <v>1.86509</v>
      </c>
      <c r="HY41">
        <v>5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5.699</v>
      </c>
      <c r="IM41">
        <v>0.3113</v>
      </c>
      <c r="IN41">
        <v>4.24591870636989</v>
      </c>
      <c r="IO41">
        <v>0.00406324532283829</v>
      </c>
      <c r="IP41">
        <v>-1.45373754250553e-06</v>
      </c>
      <c r="IQ41">
        <v>2.45784242640463e-10</v>
      </c>
      <c r="IR41">
        <v>0.0444475935836347</v>
      </c>
      <c r="IS41">
        <v>0.00491888386651684</v>
      </c>
      <c r="IT41">
        <v>0.000226889049496401</v>
      </c>
      <c r="IU41">
        <v>4.01595507822366e-06</v>
      </c>
      <c r="IV41">
        <v>-0</v>
      </c>
      <c r="IW41">
        <v>2035</v>
      </c>
      <c r="IX41">
        <v>2</v>
      </c>
      <c r="IY41">
        <v>30</v>
      </c>
      <c r="IZ41">
        <v>187559.8</v>
      </c>
      <c r="JA41">
        <v>187559.6</v>
      </c>
      <c r="JB41">
        <v>1.03149</v>
      </c>
      <c r="JC41">
        <v>2.36816</v>
      </c>
      <c r="JD41">
        <v>1.4978</v>
      </c>
      <c r="JE41">
        <v>2.33032</v>
      </c>
      <c r="JF41">
        <v>1.54419</v>
      </c>
      <c r="JG41">
        <v>2.38525</v>
      </c>
      <c r="JH41">
        <v>35.3133</v>
      </c>
      <c r="JI41">
        <v>24.1663</v>
      </c>
      <c r="JJ41">
        <v>18</v>
      </c>
      <c r="JK41">
        <v>545.085</v>
      </c>
      <c r="JL41">
        <v>427.245</v>
      </c>
      <c r="JM41">
        <v>31.5034</v>
      </c>
      <c r="JN41">
        <v>29.0214</v>
      </c>
      <c r="JO41">
        <v>29.9999</v>
      </c>
      <c r="JP41">
        <v>28.8188</v>
      </c>
      <c r="JQ41">
        <v>28.8385</v>
      </c>
      <c r="JR41">
        <v>20.707</v>
      </c>
      <c r="JS41">
        <v>36.4256</v>
      </c>
      <c r="JT41">
        <v>67.3303</v>
      </c>
      <c r="JU41">
        <v>31.5016</v>
      </c>
      <c r="JV41">
        <v>420</v>
      </c>
      <c r="JW41">
        <v>22.3754</v>
      </c>
      <c r="JX41">
        <v>93.1407</v>
      </c>
      <c r="JY41">
        <v>98.4491</v>
      </c>
    </row>
    <row r="42" spans="1:285">
      <c r="A42">
        <v>26</v>
      </c>
      <c r="B42">
        <v>1758503292.1</v>
      </c>
      <c r="C42">
        <v>50</v>
      </c>
      <c r="D42" t="s">
        <v>478</v>
      </c>
      <c r="E42" t="s">
        <v>479</v>
      </c>
      <c r="F42">
        <v>5</v>
      </c>
      <c r="G42" t="s">
        <v>419</v>
      </c>
      <c r="H42" t="s">
        <v>420</v>
      </c>
      <c r="I42" t="s">
        <v>421</v>
      </c>
      <c r="J42">
        <v>1758503289.1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5</v>
      </c>
      <c r="DB42">
        <v>0.5</v>
      </c>
      <c r="DC42" t="s">
        <v>423</v>
      </c>
      <c r="DD42">
        <v>2</v>
      </c>
      <c r="DE42">
        <v>1758503289.1</v>
      </c>
      <c r="DF42">
        <v>420.434666666667</v>
      </c>
      <c r="DG42">
        <v>419.935</v>
      </c>
      <c r="DH42">
        <v>22.6017333333333</v>
      </c>
      <c r="DI42">
        <v>22.3110333333333</v>
      </c>
      <c r="DJ42">
        <v>414.736333333333</v>
      </c>
      <c r="DK42">
        <v>22.2904333333333</v>
      </c>
      <c r="DL42">
        <v>499.983666666667</v>
      </c>
      <c r="DM42">
        <v>89.7984333333333</v>
      </c>
      <c r="DN42">
        <v>0.0337417666666667</v>
      </c>
      <c r="DO42">
        <v>30.9201666666667</v>
      </c>
      <c r="DP42">
        <v>30.0155666666667</v>
      </c>
      <c r="DQ42">
        <v>999.9</v>
      </c>
      <c r="DR42">
        <v>0</v>
      </c>
      <c r="DS42">
        <v>0</v>
      </c>
      <c r="DT42">
        <v>10001.65</v>
      </c>
      <c r="DU42">
        <v>0</v>
      </c>
      <c r="DV42">
        <v>0.61206</v>
      </c>
      <c r="DW42">
        <v>0.500112</v>
      </c>
      <c r="DX42">
        <v>430.157333333333</v>
      </c>
      <c r="DY42">
        <v>429.517666666667</v>
      </c>
      <c r="DZ42">
        <v>0.290684666666667</v>
      </c>
      <c r="EA42">
        <v>419.935</v>
      </c>
      <c r="EB42">
        <v>22.3110333333333</v>
      </c>
      <c r="EC42">
        <v>2.02959666666667</v>
      </c>
      <c r="ED42">
        <v>2.00349666666667</v>
      </c>
      <c r="EE42">
        <v>17.6771666666667</v>
      </c>
      <c r="EF42">
        <v>17.472</v>
      </c>
      <c r="EG42">
        <v>0.00500016</v>
      </c>
      <c r="EH42">
        <v>0</v>
      </c>
      <c r="EI42">
        <v>0</v>
      </c>
      <c r="EJ42">
        <v>0</v>
      </c>
      <c r="EK42">
        <v>763.7</v>
      </c>
      <c r="EL42">
        <v>0.00500016</v>
      </c>
      <c r="EM42">
        <v>-27.4666666666667</v>
      </c>
      <c r="EN42">
        <v>-2.03333333333333</v>
      </c>
      <c r="EO42">
        <v>36.562</v>
      </c>
      <c r="EP42">
        <v>40.625</v>
      </c>
      <c r="EQ42">
        <v>38.625</v>
      </c>
      <c r="ER42">
        <v>40.9163333333333</v>
      </c>
      <c r="ES42">
        <v>40</v>
      </c>
      <c r="ET42">
        <v>0</v>
      </c>
      <c r="EU42">
        <v>0</v>
      </c>
      <c r="EV42">
        <v>0</v>
      </c>
      <c r="EW42">
        <v>1758503294</v>
      </c>
      <c r="EX42">
        <v>0</v>
      </c>
      <c r="EY42">
        <v>766.304</v>
      </c>
      <c r="EZ42">
        <v>-6.0846149619308</v>
      </c>
      <c r="FA42">
        <v>-1.66153899687501</v>
      </c>
      <c r="FB42">
        <v>-31.916</v>
      </c>
      <c r="FC42">
        <v>15</v>
      </c>
      <c r="FD42">
        <v>0</v>
      </c>
      <c r="FE42" t="s">
        <v>424</v>
      </c>
      <c r="FF42">
        <v>1747249705.1</v>
      </c>
      <c r="FG42">
        <v>1747249711.1</v>
      </c>
      <c r="FH42">
        <v>0</v>
      </c>
      <c r="FI42">
        <v>0.871</v>
      </c>
      <c r="FJ42">
        <v>0.066</v>
      </c>
      <c r="FK42">
        <v>5.486</v>
      </c>
      <c r="FL42">
        <v>0.145</v>
      </c>
      <c r="FM42">
        <v>420</v>
      </c>
      <c r="FN42">
        <v>16</v>
      </c>
      <c r="FO42">
        <v>0.27</v>
      </c>
      <c r="FP42">
        <v>0.16</v>
      </c>
      <c r="FQ42">
        <v>0.50994715</v>
      </c>
      <c r="FR42">
        <v>0.00351162406015068</v>
      </c>
      <c r="FS42">
        <v>0.0196145125003784</v>
      </c>
      <c r="FT42">
        <v>1</v>
      </c>
      <c r="FU42">
        <v>766.026470588235</v>
      </c>
      <c r="FV42">
        <v>-2.29640929543009</v>
      </c>
      <c r="FW42">
        <v>5.42674796039079</v>
      </c>
      <c r="FX42">
        <v>-1</v>
      </c>
      <c r="FY42">
        <v>0.2917163</v>
      </c>
      <c r="FZ42">
        <v>-0.0575827669172933</v>
      </c>
      <c r="GA42">
        <v>0.0119895583700985</v>
      </c>
      <c r="GB42">
        <v>1</v>
      </c>
      <c r="GC42">
        <v>2</v>
      </c>
      <c r="GD42">
        <v>2</v>
      </c>
      <c r="GE42" t="s">
        <v>443</v>
      </c>
      <c r="GF42">
        <v>3.12574</v>
      </c>
      <c r="GG42">
        <v>2.65953</v>
      </c>
      <c r="GH42">
        <v>0.0881963</v>
      </c>
      <c r="GI42">
        <v>0.0889967</v>
      </c>
      <c r="GJ42">
        <v>0.0965395</v>
      </c>
      <c r="GK42">
        <v>0.0960643</v>
      </c>
      <c r="GL42">
        <v>23496.9</v>
      </c>
      <c r="GM42">
        <v>22161.2</v>
      </c>
      <c r="GN42">
        <v>23049</v>
      </c>
      <c r="GO42">
        <v>23690.2</v>
      </c>
      <c r="GP42">
        <v>35494.7</v>
      </c>
      <c r="GQ42">
        <v>35440.2</v>
      </c>
      <c r="GR42">
        <v>41559.2</v>
      </c>
      <c r="GS42">
        <v>42240.5</v>
      </c>
      <c r="GT42">
        <v>1.8919</v>
      </c>
      <c r="GU42">
        <v>1.79692</v>
      </c>
      <c r="GV42">
        <v>0.0766441</v>
      </c>
      <c r="GW42">
        <v>0</v>
      </c>
      <c r="GX42">
        <v>28.7665</v>
      </c>
      <c r="GY42">
        <v>999.9</v>
      </c>
      <c r="GZ42">
        <v>58.509</v>
      </c>
      <c r="HA42">
        <v>30.212</v>
      </c>
      <c r="HB42">
        <v>28.0999</v>
      </c>
      <c r="HC42">
        <v>54.3827</v>
      </c>
      <c r="HD42">
        <v>39.5593</v>
      </c>
      <c r="HE42">
        <v>1</v>
      </c>
      <c r="HF42">
        <v>0.109792</v>
      </c>
      <c r="HG42">
        <v>-1.39235</v>
      </c>
      <c r="HH42">
        <v>20.2309</v>
      </c>
      <c r="HI42">
        <v>5.23256</v>
      </c>
      <c r="HJ42">
        <v>11.992</v>
      </c>
      <c r="HK42">
        <v>4.9558</v>
      </c>
      <c r="HL42">
        <v>3.304</v>
      </c>
      <c r="HM42">
        <v>999.9</v>
      </c>
      <c r="HN42">
        <v>9999</v>
      </c>
      <c r="HO42">
        <v>9999</v>
      </c>
      <c r="HP42">
        <v>9999</v>
      </c>
      <c r="HQ42">
        <v>1.86851</v>
      </c>
      <c r="HR42">
        <v>1.86422</v>
      </c>
      <c r="HS42">
        <v>1.8718</v>
      </c>
      <c r="HT42">
        <v>1.86269</v>
      </c>
      <c r="HU42">
        <v>1.86217</v>
      </c>
      <c r="HV42">
        <v>1.86858</v>
      </c>
      <c r="HW42">
        <v>1.85877</v>
      </c>
      <c r="HX42">
        <v>1.86509</v>
      </c>
      <c r="HY42">
        <v>5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5.699</v>
      </c>
      <c r="IM42">
        <v>0.3113</v>
      </c>
      <c r="IN42">
        <v>4.24591870636989</v>
      </c>
      <c r="IO42">
        <v>0.00406324532283829</v>
      </c>
      <c r="IP42">
        <v>-1.45373754250553e-06</v>
      </c>
      <c r="IQ42">
        <v>2.45784242640463e-10</v>
      </c>
      <c r="IR42">
        <v>0.0444475935836347</v>
      </c>
      <c r="IS42">
        <v>0.00491888386651684</v>
      </c>
      <c r="IT42">
        <v>0.000226889049496401</v>
      </c>
      <c r="IU42">
        <v>4.01595507822366e-06</v>
      </c>
      <c r="IV42">
        <v>-0</v>
      </c>
      <c r="IW42">
        <v>2035</v>
      </c>
      <c r="IX42">
        <v>2</v>
      </c>
      <c r="IY42">
        <v>30</v>
      </c>
      <c r="IZ42">
        <v>187559.8</v>
      </c>
      <c r="JA42">
        <v>187559.7</v>
      </c>
      <c r="JB42">
        <v>1.03149</v>
      </c>
      <c r="JC42">
        <v>2.37305</v>
      </c>
      <c r="JD42">
        <v>1.4978</v>
      </c>
      <c r="JE42">
        <v>2.33032</v>
      </c>
      <c r="JF42">
        <v>1.54419</v>
      </c>
      <c r="JG42">
        <v>2.39502</v>
      </c>
      <c r="JH42">
        <v>35.3133</v>
      </c>
      <c r="JI42">
        <v>24.1663</v>
      </c>
      <c r="JJ42">
        <v>18</v>
      </c>
      <c r="JK42">
        <v>545.052</v>
      </c>
      <c r="JL42">
        <v>427.23</v>
      </c>
      <c r="JM42">
        <v>31.4999</v>
      </c>
      <c r="JN42">
        <v>29.0214</v>
      </c>
      <c r="JO42">
        <v>30</v>
      </c>
      <c r="JP42">
        <v>28.8188</v>
      </c>
      <c r="JQ42">
        <v>28.8385</v>
      </c>
      <c r="JR42">
        <v>20.7088</v>
      </c>
      <c r="JS42">
        <v>36.4256</v>
      </c>
      <c r="JT42">
        <v>67.3303</v>
      </c>
      <c r="JU42">
        <v>31.4842</v>
      </c>
      <c r="JV42">
        <v>420</v>
      </c>
      <c r="JW42">
        <v>22.3754</v>
      </c>
      <c r="JX42">
        <v>93.1406</v>
      </c>
      <c r="JY42">
        <v>98.4492</v>
      </c>
    </row>
    <row r="43" spans="1:285">
      <c r="A43">
        <v>27</v>
      </c>
      <c r="B43">
        <v>1758503294.1</v>
      </c>
      <c r="C43">
        <v>52</v>
      </c>
      <c r="D43" t="s">
        <v>480</v>
      </c>
      <c r="E43" t="s">
        <v>481</v>
      </c>
      <c r="F43">
        <v>5</v>
      </c>
      <c r="G43" t="s">
        <v>419</v>
      </c>
      <c r="H43" t="s">
        <v>420</v>
      </c>
      <c r="I43" t="s">
        <v>421</v>
      </c>
      <c r="J43">
        <v>1758503291.1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5</v>
      </c>
      <c r="DB43">
        <v>0.5</v>
      </c>
      <c r="DC43" t="s">
        <v>423</v>
      </c>
      <c r="DD43">
        <v>2</v>
      </c>
      <c r="DE43">
        <v>1758503291.1</v>
      </c>
      <c r="DF43">
        <v>420.422666666667</v>
      </c>
      <c r="DG43">
        <v>419.938</v>
      </c>
      <c r="DH43">
        <v>22.6009333333333</v>
      </c>
      <c r="DI43">
        <v>22.3092333333333</v>
      </c>
      <c r="DJ43">
        <v>414.724666666667</v>
      </c>
      <c r="DK43">
        <v>22.2897</v>
      </c>
      <c r="DL43">
        <v>499.990666666667</v>
      </c>
      <c r="DM43">
        <v>89.7983</v>
      </c>
      <c r="DN43">
        <v>0.0337406333333333</v>
      </c>
      <c r="DO43">
        <v>30.9206</v>
      </c>
      <c r="DP43">
        <v>30.0159333333333</v>
      </c>
      <c r="DQ43">
        <v>999.9</v>
      </c>
      <c r="DR43">
        <v>0</v>
      </c>
      <c r="DS43">
        <v>0</v>
      </c>
      <c r="DT43">
        <v>10010.8333333333</v>
      </c>
      <c r="DU43">
        <v>0</v>
      </c>
      <c r="DV43">
        <v>0.61206</v>
      </c>
      <c r="DW43">
        <v>0.485107666666667</v>
      </c>
      <c r="DX43">
        <v>430.144666666667</v>
      </c>
      <c r="DY43">
        <v>429.52</v>
      </c>
      <c r="DZ43">
        <v>0.29171</v>
      </c>
      <c r="EA43">
        <v>419.938</v>
      </c>
      <c r="EB43">
        <v>22.3092333333333</v>
      </c>
      <c r="EC43">
        <v>2.02952666666667</v>
      </c>
      <c r="ED43">
        <v>2.00333333333333</v>
      </c>
      <c r="EE43">
        <v>17.6766</v>
      </c>
      <c r="EF43">
        <v>17.4707</v>
      </c>
      <c r="EG43">
        <v>0.00500016</v>
      </c>
      <c r="EH43">
        <v>0</v>
      </c>
      <c r="EI43">
        <v>0</v>
      </c>
      <c r="EJ43">
        <v>0</v>
      </c>
      <c r="EK43">
        <v>763.866666666667</v>
      </c>
      <c r="EL43">
        <v>0.00500016</v>
      </c>
      <c r="EM43">
        <v>-25.0666666666667</v>
      </c>
      <c r="EN43">
        <v>-2.33333333333333</v>
      </c>
      <c r="EO43">
        <v>36.583</v>
      </c>
      <c r="EP43">
        <v>40.625</v>
      </c>
      <c r="EQ43">
        <v>38.6456666666667</v>
      </c>
      <c r="ER43">
        <v>40.937</v>
      </c>
      <c r="ES43">
        <v>40</v>
      </c>
      <c r="ET43">
        <v>0</v>
      </c>
      <c r="EU43">
        <v>0</v>
      </c>
      <c r="EV43">
        <v>0</v>
      </c>
      <c r="EW43">
        <v>1758503295.8</v>
      </c>
      <c r="EX43">
        <v>0</v>
      </c>
      <c r="EY43">
        <v>766.7</v>
      </c>
      <c r="EZ43">
        <v>6.84444475696009</v>
      </c>
      <c r="FA43">
        <v>1.49743557744062</v>
      </c>
      <c r="FB43">
        <v>-32.1615384615385</v>
      </c>
      <c r="FC43">
        <v>15</v>
      </c>
      <c r="FD43">
        <v>0</v>
      </c>
      <c r="FE43" t="s">
        <v>424</v>
      </c>
      <c r="FF43">
        <v>1747249705.1</v>
      </c>
      <c r="FG43">
        <v>1747249711.1</v>
      </c>
      <c r="FH43">
        <v>0</v>
      </c>
      <c r="FI43">
        <v>0.871</v>
      </c>
      <c r="FJ43">
        <v>0.066</v>
      </c>
      <c r="FK43">
        <v>5.486</v>
      </c>
      <c r="FL43">
        <v>0.145</v>
      </c>
      <c r="FM43">
        <v>420</v>
      </c>
      <c r="FN43">
        <v>16</v>
      </c>
      <c r="FO43">
        <v>0.27</v>
      </c>
      <c r="FP43">
        <v>0.16</v>
      </c>
      <c r="FQ43">
        <v>0.50672145</v>
      </c>
      <c r="FR43">
        <v>-0.131324796992481</v>
      </c>
      <c r="FS43">
        <v>0.0251641949572701</v>
      </c>
      <c r="FT43">
        <v>1</v>
      </c>
      <c r="FU43">
        <v>765.917647058824</v>
      </c>
      <c r="FV43">
        <v>4.42169610134754</v>
      </c>
      <c r="FW43">
        <v>5.62402778987754</v>
      </c>
      <c r="FX43">
        <v>-1</v>
      </c>
      <c r="FY43">
        <v>0.2888509</v>
      </c>
      <c r="FZ43">
        <v>0.00219744360902228</v>
      </c>
      <c r="GA43">
        <v>0.00699016863816604</v>
      </c>
      <c r="GB43">
        <v>1</v>
      </c>
      <c r="GC43">
        <v>2</v>
      </c>
      <c r="GD43">
        <v>2</v>
      </c>
      <c r="GE43" t="s">
        <v>443</v>
      </c>
      <c r="GF43">
        <v>3.12568</v>
      </c>
      <c r="GG43">
        <v>2.65966</v>
      </c>
      <c r="GH43">
        <v>0.0881993</v>
      </c>
      <c r="GI43">
        <v>0.0889935</v>
      </c>
      <c r="GJ43">
        <v>0.096537</v>
      </c>
      <c r="GK43">
        <v>0.0960616</v>
      </c>
      <c r="GL43">
        <v>23496.8</v>
      </c>
      <c r="GM43">
        <v>22161.5</v>
      </c>
      <c r="GN43">
        <v>23049</v>
      </c>
      <c r="GO43">
        <v>23690.5</v>
      </c>
      <c r="GP43">
        <v>35494.8</v>
      </c>
      <c r="GQ43">
        <v>35440.7</v>
      </c>
      <c r="GR43">
        <v>41559.2</v>
      </c>
      <c r="GS43">
        <v>42240.9</v>
      </c>
      <c r="GT43">
        <v>1.89167</v>
      </c>
      <c r="GU43">
        <v>1.79713</v>
      </c>
      <c r="GV43">
        <v>0.0765249</v>
      </c>
      <c r="GW43">
        <v>0</v>
      </c>
      <c r="GX43">
        <v>28.7652</v>
      </c>
      <c r="GY43">
        <v>999.9</v>
      </c>
      <c r="GZ43">
        <v>58.509</v>
      </c>
      <c r="HA43">
        <v>30.202</v>
      </c>
      <c r="HB43">
        <v>28.0836</v>
      </c>
      <c r="HC43">
        <v>54.3327</v>
      </c>
      <c r="HD43">
        <v>39.5553</v>
      </c>
      <c r="HE43">
        <v>1</v>
      </c>
      <c r="HF43">
        <v>0.109779</v>
      </c>
      <c r="HG43">
        <v>-1.3664</v>
      </c>
      <c r="HH43">
        <v>20.2311</v>
      </c>
      <c r="HI43">
        <v>5.23167</v>
      </c>
      <c r="HJ43">
        <v>11.992</v>
      </c>
      <c r="HK43">
        <v>4.95575</v>
      </c>
      <c r="HL43">
        <v>3.304</v>
      </c>
      <c r="HM43">
        <v>999.9</v>
      </c>
      <c r="HN43">
        <v>9999</v>
      </c>
      <c r="HO43">
        <v>9999</v>
      </c>
      <c r="HP43">
        <v>9999</v>
      </c>
      <c r="HQ43">
        <v>1.86852</v>
      </c>
      <c r="HR43">
        <v>1.86425</v>
      </c>
      <c r="HS43">
        <v>1.87181</v>
      </c>
      <c r="HT43">
        <v>1.86272</v>
      </c>
      <c r="HU43">
        <v>1.86217</v>
      </c>
      <c r="HV43">
        <v>1.86859</v>
      </c>
      <c r="HW43">
        <v>1.85876</v>
      </c>
      <c r="HX43">
        <v>1.86509</v>
      </c>
      <c r="HY43">
        <v>5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5.698</v>
      </c>
      <c r="IM43">
        <v>0.3113</v>
      </c>
      <c r="IN43">
        <v>4.24591870636989</v>
      </c>
      <c r="IO43">
        <v>0.00406324532283829</v>
      </c>
      <c r="IP43">
        <v>-1.45373754250553e-06</v>
      </c>
      <c r="IQ43">
        <v>2.45784242640463e-10</v>
      </c>
      <c r="IR43">
        <v>0.0444475935836347</v>
      </c>
      <c r="IS43">
        <v>0.00491888386651684</v>
      </c>
      <c r="IT43">
        <v>0.000226889049496401</v>
      </c>
      <c r="IU43">
        <v>4.01595507822366e-06</v>
      </c>
      <c r="IV43">
        <v>-0</v>
      </c>
      <c r="IW43">
        <v>2035</v>
      </c>
      <c r="IX43">
        <v>2</v>
      </c>
      <c r="IY43">
        <v>30</v>
      </c>
      <c r="IZ43">
        <v>187559.8</v>
      </c>
      <c r="JA43">
        <v>187559.7</v>
      </c>
      <c r="JB43">
        <v>1.03271</v>
      </c>
      <c r="JC43">
        <v>2.37427</v>
      </c>
      <c r="JD43">
        <v>1.4978</v>
      </c>
      <c r="JE43">
        <v>2.33032</v>
      </c>
      <c r="JF43">
        <v>1.54419</v>
      </c>
      <c r="JG43">
        <v>2.36694</v>
      </c>
      <c r="JH43">
        <v>35.3133</v>
      </c>
      <c r="JI43">
        <v>24.1663</v>
      </c>
      <c r="JJ43">
        <v>18</v>
      </c>
      <c r="JK43">
        <v>544.905</v>
      </c>
      <c r="JL43">
        <v>427.348</v>
      </c>
      <c r="JM43">
        <v>31.4966</v>
      </c>
      <c r="JN43">
        <v>29.0214</v>
      </c>
      <c r="JO43">
        <v>29.9999</v>
      </c>
      <c r="JP43">
        <v>28.8188</v>
      </c>
      <c r="JQ43">
        <v>28.8385</v>
      </c>
      <c r="JR43">
        <v>20.7094</v>
      </c>
      <c r="JS43">
        <v>36.4256</v>
      </c>
      <c r="JT43">
        <v>67.3303</v>
      </c>
      <c r="JU43">
        <v>31.4842</v>
      </c>
      <c r="JV43">
        <v>420</v>
      </c>
      <c r="JW43">
        <v>22.3757</v>
      </c>
      <c r="JX43">
        <v>93.1405</v>
      </c>
      <c r="JY43">
        <v>98.4502</v>
      </c>
    </row>
    <row r="44" spans="1:285">
      <c r="A44">
        <v>28</v>
      </c>
      <c r="B44">
        <v>1758503296.1</v>
      </c>
      <c r="C44">
        <v>54</v>
      </c>
      <c r="D44" t="s">
        <v>482</v>
      </c>
      <c r="E44" t="s">
        <v>483</v>
      </c>
      <c r="F44">
        <v>5</v>
      </c>
      <c r="G44" t="s">
        <v>419</v>
      </c>
      <c r="H44" t="s">
        <v>420</v>
      </c>
      <c r="I44" t="s">
        <v>421</v>
      </c>
      <c r="J44">
        <v>1758503293.1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5</v>
      </c>
      <c r="DB44">
        <v>0.5</v>
      </c>
      <c r="DC44" t="s">
        <v>423</v>
      </c>
      <c r="DD44">
        <v>2</v>
      </c>
      <c r="DE44">
        <v>1758503293.1</v>
      </c>
      <c r="DF44">
        <v>420.422333333333</v>
      </c>
      <c r="DG44">
        <v>419.933</v>
      </c>
      <c r="DH44">
        <v>22.6001333333333</v>
      </c>
      <c r="DI44">
        <v>22.3073</v>
      </c>
      <c r="DJ44">
        <v>414.724333333333</v>
      </c>
      <c r="DK44">
        <v>22.2889333333333</v>
      </c>
      <c r="DL44">
        <v>500.020333333333</v>
      </c>
      <c r="DM44">
        <v>89.7986</v>
      </c>
      <c r="DN44">
        <v>0.0339080333333333</v>
      </c>
      <c r="DO44">
        <v>30.9207333333333</v>
      </c>
      <c r="DP44">
        <v>30.0152666666667</v>
      </c>
      <c r="DQ44">
        <v>999.9</v>
      </c>
      <c r="DR44">
        <v>0</v>
      </c>
      <c r="DS44">
        <v>0</v>
      </c>
      <c r="DT44">
        <v>10005.8333333333</v>
      </c>
      <c r="DU44">
        <v>0</v>
      </c>
      <c r="DV44">
        <v>0.61206</v>
      </c>
      <c r="DW44">
        <v>0.489746333333333</v>
      </c>
      <c r="DX44">
        <v>430.144</v>
      </c>
      <c r="DY44">
        <v>429.514</v>
      </c>
      <c r="DZ44">
        <v>0.292857333333333</v>
      </c>
      <c r="EA44">
        <v>419.933</v>
      </c>
      <c r="EB44">
        <v>22.3073</v>
      </c>
      <c r="EC44">
        <v>2.02946333333333</v>
      </c>
      <c r="ED44">
        <v>2.00316333333333</v>
      </c>
      <c r="EE44">
        <v>17.6761</v>
      </c>
      <c r="EF44">
        <v>17.4693666666667</v>
      </c>
      <c r="EG44">
        <v>0.00500016</v>
      </c>
      <c r="EH44">
        <v>0</v>
      </c>
      <c r="EI44">
        <v>0</v>
      </c>
      <c r="EJ44">
        <v>0</v>
      </c>
      <c r="EK44">
        <v>768.833333333333</v>
      </c>
      <c r="EL44">
        <v>0.00500016</v>
      </c>
      <c r="EM44">
        <v>-31.9666666666667</v>
      </c>
      <c r="EN44">
        <v>-3.66666666666667</v>
      </c>
      <c r="EO44">
        <v>36.604</v>
      </c>
      <c r="EP44">
        <v>40.625</v>
      </c>
      <c r="EQ44">
        <v>38.6456666666667</v>
      </c>
      <c r="ER44">
        <v>40.937</v>
      </c>
      <c r="ES44">
        <v>40</v>
      </c>
      <c r="ET44">
        <v>0</v>
      </c>
      <c r="EU44">
        <v>0</v>
      </c>
      <c r="EV44">
        <v>0</v>
      </c>
      <c r="EW44">
        <v>1758503298.2</v>
      </c>
      <c r="EX44">
        <v>0</v>
      </c>
      <c r="EY44">
        <v>766.25</v>
      </c>
      <c r="EZ44">
        <v>-4.10598266784321</v>
      </c>
      <c r="FA44">
        <v>5.94871761905271</v>
      </c>
      <c r="FB44">
        <v>-32.8461538461539</v>
      </c>
      <c r="FC44">
        <v>15</v>
      </c>
      <c r="FD44">
        <v>0</v>
      </c>
      <c r="FE44" t="s">
        <v>424</v>
      </c>
      <c r="FF44">
        <v>1747249705.1</v>
      </c>
      <c r="FG44">
        <v>1747249711.1</v>
      </c>
      <c r="FH44">
        <v>0</v>
      </c>
      <c r="FI44">
        <v>0.871</v>
      </c>
      <c r="FJ44">
        <v>0.066</v>
      </c>
      <c r="FK44">
        <v>5.486</v>
      </c>
      <c r="FL44">
        <v>0.145</v>
      </c>
      <c r="FM44">
        <v>420</v>
      </c>
      <c r="FN44">
        <v>16</v>
      </c>
      <c r="FO44">
        <v>0.27</v>
      </c>
      <c r="FP44">
        <v>0.16</v>
      </c>
      <c r="FQ44">
        <v>0.50492095</v>
      </c>
      <c r="FR44">
        <v>-0.122444436090225</v>
      </c>
      <c r="FS44">
        <v>0.024961632355427</v>
      </c>
      <c r="FT44">
        <v>1</v>
      </c>
      <c r="FU44">
        <v>766.738235294118</v>
      </c>
      <c r="FV44">
        <v>2.92284201064279</v>
      </c>
      <c r="FW44">
        <v>5.5687687257694</v>
      </c>
      <c r="FX44">
        <v>-1</v>
      </c>
      <c r="FY44">
        <v>0.2877318</v>
      </c>
      <c r="FZ44">
        <v>0.04237984962406</v>
      </c>
      <c r="GA44">
        <v>0.00466459024567003</v>
      </c>
      <c r="GB44">
        <v>1</v>
      </c>
      <c r="GC44">
        <v>2</v>
      </c>
      <c r="GD44">
        <v>2</v>
      </c>
      <c r="GE44" t="s">
        <v>443</v>
      </c>
      <c r="GF44">
        <v>3.12576</v>
      </c>
      <c r="GG44">
        <v>2.65967</v>
      </c>
      <c r="GH44">
        <v>0.0881919</v>
      </c>
      <c r="GI44">
        <v>0.0889958</v>
      </c>
      <c r="GJ44">
        <v>0.0965313</v>
      </c>
      <c r="GK44">
        <v>0.0960587</v>
      </c>
      <c r="GL44">
        <v>23497.1</v>
      </c>
      <c r="GM44">
        <v>22161.6</v>
      </c>
      <c r="GN44">
        <v>23049.1</v>
      </c>
      <c r="GO44">
        <v>23690.6</v>
      </c>
      <c r="GP44">
        <v>35495.2</v>
      </c>
      <c r="GQ44">
        <v>35441.1</v>
      </c>
      <c r="GR44">
        <v>41559.4</v>
      </c>
      <c r="GS44">
        <v>42241.2</v>
      </c>
      <c r="GT44">
        <v>1.89175</v>
      </c>
      <c r="GU44">
        <v>1.79718</v>
      </c>
      <c r="GV44">
        <v>0.0772327</v>
      </c>
      <c r="GW44">
        <v>0</v>
      </c>
      <c r="GX44">
        <v>28.7641</v>
      </c>
      <c r="GY44">
        <v>999.9</v>
      </c>
      <c r="GZ44">
        <v>58.485</v>
      </c>
      <c r="HA44">
        <v>30.212</v>
      </c>
      <c r="HB44">
        <v>28.0891</v>
      </c>
      <c r="HC44">
        <v>54.0127</v>
      </c>
      <c r="HD44">
        <v>39.5072</v>
      </c>
      <c r="HE44">
        <v>1</v>
      </c>
      <c r="HF44">
        <v>0.109738</v>
      </c>
      <c r="HG44">
        <v>-1.34688</v>
      </c>
      <c r="HH44">
        <v>20.2313</v>
      </c>
      <c r="HI44">
        <v>5.23122</v>
      </c>
      <c r="HJ44">
        <v>11.992</v>
      </c>
      <c r="HK44">
        <v>4.95575</v>
      </c>
      <c r="HL44">
        <v>3.304</v>
      </c>
      <c r="HM44">
        <v>999.9</v>
      </c>
      <c r="HN44">
        <v>9999</v>
      </c>
      <c r="HO44">
        <v>9999</v>
      </c>
      <c r="HP44">
        <v>9999</v>
      </c>
      <c r="HQ44">
        <v>1.8685</v>
      </c>
      <c r="HR44">
        <v>1.86424</v>
      </c>
      <c r="HS44">
        <v>1.87181</v>
      </c>
      <c r="HT44">
        <v>1.8627</v>
      </c>
      <c r="HU44">
        <v>1.86217</v>
      </c>
      <c r="HV44">
        <v>1.86859</v>
      </c>
      <c r="HW44">
        <v>1.85873</v>
      </c>
      <c r="HX44">
        <v>1.86508</v>
      </c>
      <c r="HY44">
        <v>5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5.698</v>
      </c>
      <c r="IM44">
        <v>0.3113</v>
      </c>
      <c r="IN44">
        <v>4.24591870636989</v>
      </c>
      <c r="IO44">
        <v>0.00406324532283829</v>
      </c>
      <c r="IP44">
        <v>-1.45373754250553e-06</v>
      </c>
      <c r="IQ44">
        <v>2.45784242640463e-10</v>
      </c>
      <c r="IR44">
        <v>0.0444475935836347</v>
      </c>
      <c r="IS44">
        <v>0.00491888386651684</v>
      </c>
      <c r="IT44">
        <v>0.000226889049496401</v>
      </c>
      <c r="IU44">
        <v>4.01595507822366e-06</v>
      </c>
      <c r="IV44">
        <v>-0</v>
      </c>
      <c r="IW44">
        <v>2035</v>
      </c>
      <c r="IX44">
        <v>2</v>
      </c>
      <c r="IY44">
        <v>30</v>
      </c>
      <c r="IZ44">
        <v>187559.9</v>
      </c>
      <c r="JA44">
        <v>187559.8</v>
      </c>
      <c r="JB44">
        <v>1.03271</v>
      </c>
      <c r="JC44">
        <v>2.37671</v>
      </c>
      <c r="JD44">
        <v>1.4978</v>
      </c>
      <c r="JE44">
        <v>2.33032</v>
      </c>
      <c r="JF44">
        <v>1.54419</v>
      </c>
      <c r="JG44">
        <v>2.32666</v>
      </c>
      <c r="JH44">
        <v>35.3133</v>
      </c>
      <c r="JI44">
        <v>24.1663</v>
      </c>
      <c r="JJ44">
        <v>18</v>
      </c>
      <c r="JK44">
        <v>544.954</v>
      </c>
      <c r="JL44">
        <v>427.378</v>
      </c>
      <c r="JM44">
        <v>31.4903</v>
      </c>
      <c r="JN44">
        <v>29.0214</v>
      </c>
      <c r="JO44">
        <v>29.9999</v>
      </c>
      <c r="JP44">
        <v>28.8188</v>
      </c>
      <c r="JQ44">
        <v>28.8385</v>
      </c>
      <c r="JR44">
        <v>20.7094</v>
      </c>
      <c r="JS44">
        <v>36.1514</v>
      </c>
      <c r="JT44">
        <v>67.3303</v>
      </c>
      <c r="JU44">
        <v>31.4842</v>
      </c>
      <c r="JV44">
        <v>420</v>
      </c>
      <c r="JW44">
        <v>22.3755</v>
      </c>
      <c r="JX44">
        <v>93.1409</v>
      </c>
      <c r="JY44">
        <v>98.451</v>
      </c>
    </row>
    <row r="45" spans="1:285">
      <c r="A45">
        <v>29</v>
      </c>
      <c r="B45">
        <v>1758503298.1</v>
      </c>
      <c r="C45">
        <v>56</v>
      </c>
      <c r="D45" t="s">
        <v>484</v>
      </c>
      <c r="E45" t="s">
        <v>485</v>
      </c>
      <c r="F45">
        <v>5</v>
      </c>
      <c r="G45" t="s">
        <v>419</v>
      </c>
      <c r="H45" t="s">
        <v>420</v>
      </c>
      <c r="I45" t="s">
        <v>421</v>
      </c>
      <c r="J45">
        <v>1758503295.1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5</v>
      </c>
      <c r="DB45">
        <v>0.5</v>
      </c>
      <c r="DC45" t="s">
        <v>423</v>
      </c>
      <c r="DD45">
        <v>2</v>
      </c>
      <c r="DE45">
        <v>1758503295.1</v>
      </c>
      <c r="DF45">
        <v>420.414666666667</v>
      </c>
      <c r="DG45">
        <v>419.939</v>
      </c>
      <c r="DH45">
        <v>22.5992666666667</v>
      </c>
      <c r="DI45">
        <v>22.3061666666667</v>
      </c>
      <c r="DJ45">
        <v>414.716333333333</v>
      </c>
      <c r="DK45">
        <v>22.2880666666667</v>
      </c>
      <c r="DL45">
        <v>500.017333333333</v>
      </c>
      <c r="DM45">
        <v>89.7985333333333</v>
      </c>
      <c r="DN45">
        <v>0.0341556333333333</v>
      </c>
      <c r="DO45">
        <v>30.9204666666667</v>
      </c>
      <c r="DP45">
        <v>30.0179333333333</v>
      </c>
      <c r="DQ45">
        <v>999.9</v>
      </c>
      <c r="DR45">
        <v>0</v>
      </c>
      <c r="DS45">
        <v>0</v>
      </c>
      <c r="DT45">
        <v>9991.68333333333</v>
      </c>
      <c r="DU45">
        <v>0</v>
      </c>
      <c r="DV45">
        <v>0.61206</v>
      </c>
      <c r="DW45">
        <v>0.475738666666667</v>
      </c>
      <c r="DX45">
        <v>430.135666666667</v>
      </c>
      <c r="DY45">
        <v>429.519666666667</v>
      </c>
      <c r="DZ45">
        <v>0.293127</v>
      </c>
      <c r="EA45">
        <v>419.939</v>
      </c>
      <c r="EB45">
        <v>22.3061666666667</v>
      </c>
      <c r="EC45">
        <v>2.02938333333333</v>
      </c>
      <c r="ED45">
        <v>2.00305666666667</v>
      </c>
      <c r="EE45">
        <v>17.6754666666667</v>
      </c>
      <c r="EF45">
        <v>17.4685333333333</v>
      </c>
      <c r="EG45">
        <v>0.00500016</v>
      </c>
      <c r="EH45">
        <v>0</v>
      </c>
      <c r="EI45">
        <v>0</v>
      </c>
      <c r="EJ45">
        <v>0</v>
      </c>
      <c r="EK45">
        <v>770.733333333333</v>
      </c>
      <c r="EL45">
        <v>0.00500016</v>
      </c>
      <c r="EM45">
        <v>-32.0666666666667</v>
      </c>
      <c r="EN45">
        <v>-3.7</v>
      </c>
      <c r="EO45">
        <v>36.625</v>
      </c>
      <c r="EP45">
        <v>40.625</v>
      </c>
      <c r="EQ45">
        <v>38.6663333333333</v>
      </c>
      <c r="ER45">
        <v>40.937</v>
      </c>
      <c r="ES45">
        <v>40</v>
      </c>
      <c r="ET45">
        <v>0</v>
      </c>
      <c r="EU45">
        <v>0</v>
      </c>
      <c r="EV45">
        <v>0</v>
      </c>
      <c r="EW45">
        <v>1758503300</v>
      </c>
      <c r="EX45">
        <v>0</v>
      </c>
      <c r="EY45">
        <v>765.104</v>
      </c>
      <c r="EZ45">
        <v>-6.85384589386974</v>
      </c>
      <c r="FA45">
        <v>16.6615381018886</v>
      </c>
      <c r="FB45">
        <v>-31.948</v>
      </c>
      <c r="FC45">
        <v>15</v>
      </c>
      <c r="FD45">
        <v>0</v>
      </c>
      <c r="FE45" t="s">
        <v>424</v>
      </c>
      <c r="FF45">
        <v>1747249705.1</v>
      </c>
      <c r="FG45">
        <v>1747249711.1</v>
      </c>
      <c r="FH45">
        <v>0</v>
      </c>
      <c r="FI45">
        <v>0.871</v>
      </c>
      <c r="FJ45">
        <v>0.066</v>
      </c>
      <c r="FK45">
        <v>5.486</v>
      </c>
      <c r="FL45">
        <v>0.145</v>
      </c>
      <c r="FM45">
        <v>420</v>
      </c>
      <c r="FN45">
        <v>16</v>
      </c>
      <c r="FO45">
        <v>0.27</v>
      </c>
      <c r="FP45">
        <v>0.16</v>
      </c>
      <c r="FQ45">
        <v>0.5000122</v>
      </c>
      <c r="FR45">
        <v>-0.100648781954888</v>
      </c>
      <c r="FS45">
        <v>0.027092128344964</v>
      </c>
      <c r="FT45">
        <v>1</v>
      </c>
      <c r="FU45">
        <v>766.541176470588</v>
      </c>
      <c r="FV45">
        <v>-6.22459873552078</v>
      </c>
      <c r="FW45">
        <v>6.16833077082203</v>
      </c>
      <c r="FX45">
        <v>-1</v>
      </c>
      <c r="FY45">
        <v>0.2887095</v>
      </c>
      <c r="FZ45">
        <v>0.0430527518796991</v>
      </c>
      <c r="GA45">
        <v>0.00450386641120715</v>
      </c>
      <c r="GB45">
        <v>1</v>
      </c>
      <c r="GC45">
        <v>2</v>
      </c>
      <c r="GD45">
        <v>2</v>
      </c>
      <c r="GE45" t="s">
        <v>443</v>
      </c>
      <c r="GF45">
        <v>3.12575</v>
      </c>
      <c r="GG45">
        <v>2.65978</v>
      </c>
      <c r="GH45">
        <v>0.0881922</v>
      </c>
      <c r="GI45">
        <v>0.088993</v>
      </c>
      <c r="GJ45">
        <v>0.0965321</v>
      </c>
      <c r="GK45">
        <v>0.0960801</v>
      </c>
      <c r="GL45">
        <v>23497.3</v>
      </c>
      <c r="GM45">
        <v>22161.5</v>
      </c>
      <c r="GN45">
        <v>23049.4</v>
      </c>
      <c r="GO45">
        <v>23690.4</v>
      </c>
      <c r="GP45">
        <v>35495.3</v>
      </c>
      <c r="GQ45">
        <v>35440.3</v>
      </c>
      <c r="GR45">
        <v>41559.6</v>
      </c>
      <c r="GS45">
        <v>42241.2</v>
      </c>
      <c r="GT45">
        <v>1.89175</v>
      </c>
      <c r="GU45">
        <v>1.79727</v>
      </c>
      <c r="GV45">
        <v>0.077486</v>
      </c>
      <c r="GW45">
        <v>0</v>
      </c>
      <c r="GX45">
        <v>28.7641</v>
      </c>
      <c r="GY45">
        <v>999.9</v>
      </c>
      <c r="GZ45">
        <v>58.485</v>
      </c>
      <c r="HA45">
        <v>30.202</v>
      </c>
      <c r="HB45">
        <v>28.0712</v>
      </c>
      <c r="HC45">
        <v>54.0527</v>
      </c>
      <c r="HD45">
        <v>39.5192</v>
      </c>
      <c r="HE45">
        <v>1</v>
      </c>
      <c r="HF45">
        <v>0.109454</v>
      </c>
      <c r="HG45">
        <v>-1.35479</v>
      </c>
      <c r="HH45">
        <v>20.2312</v>
      </c>
      <c r="HI45">
        <v>5.23107</v>
      </c>
      <c r="HJ45">
        <v>11.992</v>
      </c>
      <c r="HK45">
        <v>4.9558</v>
      </c>
      <c r="HL45">
        <v>3.304</v>
      </c>
      <c r="HM45">
        <v>999.9</v>
      </c>
      <c r="HN45">
        <v>9999</v>
      </c>
      <c r="HO45">
        <v>9999</v>
      </c>
      <c r="HP45">
        <v>9999</v>
      </c>
      <c r="HQ45">
        <v>1.86849</v>
      </c>
      <c r="HR45">
        <v>1.86424</v>
      </c>
      <c r="HS45">
        <v>1.87181</v>
      </c>
      <c r="HT45">
        <v>1.86268</v>
      </c>
      <c r="HU45">
        <v>1.86217</v>
      </c>
      <c r="HV45">
        <v>1.86859</v>
      </c>
      <c r="HW45">
        <v>1.85872</v>
      </c>
      <c r="HX45">
        <v>1.86508</v>
      </c>
      <c r="HY45">
        <v>5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5.698</v>
      </c>
      <c r="IM45">
        <v>0.3112</v>
      </c>
      <c r="IN45">
        <v>4.24591870636989</v>
      </c>
      <c r="IO45">
        <v>0.00406324532283829</v>
      </c>
      <c r="IP45">
        <v>-1.45373754250553e-06</v>
      </c>
      <c r="IQ45">
        <v>2.45784242640463e-10</v>
      </c>
      <c r="IR45">
        <v>0.0444475935836347</v>
      </c>
      <c r="IS45">
        <v>0.00491888386651684</v>
      </c>
      <c r="IT45">
        <v>0.000226889049496401</v>
      </c>
      <c r="IU45">
        <v>4.01595507822366e-06</v>
      </c>
      <c r="IV45">
        <v>-0</v>
      </c>
      <c r="IW45">
        <v>2035</v>
      </c>
      <c r="IX45">
        <v>2</v>
      </c>
      <c r="IY45">
        <v>30</v>
      </c>
      <c r="IZ45">
        <v>187559.9</v>
      </c>
      <c r="JA45">
        <v>187559.8</v>
      </c>
      <c r="JB45">
        <v>1.03271</v>
      </c>
      <c r="JC45">
        <v>2.36938</v>
      </c>
      <c r="JD45">
        <v>1.4978</v>
      </c>
      <c r="JE45">
        <v>2.33032</v>
      </c>
      <c r="JF45">
        <v>1.54419</v>
      </c>
      <c r="JG45">
        <v>2.26318</v>
      </c>
      <c r="JH45">
        <v>35.3133</v>
      </c>
      <c r="JI45">
        <v>24.1575</v>
      </c>
      <c r="JJ45">
        <v>18</v>
      </c>
      <c r="JK45">
        <v>544.954</v>
      </c>
      <c r="JL45">
        <v>427.437</v>
      </c>
      <c r="JM45">
        <v>31.4829</v>
      </c>
      <c r="JN45">
        <v>29.0214</v>
      </c>
      <c r="JO45">
        <v>29.9999</v>
      </c>
      <c r="JP45">
        <v>28.8188</v>
      </c>
      <c r="JQ45">
        <v>28.8385</v>
      </c>
      <c r="JR45">
        <v>20.7122</v>
      </c>
      <c r="JS45">
        <v>36.1514</v>
      </c>
      <c r="JT45">
        <v>67.3303</v>
      </c>
      <c r="JU45">
        <v>31.4667</v>
      </c>
      <c r="JV45">
        <v>420</v>
      </c>
      <c r="JW45">
        <v>22.3755</v>
      </c>
      <c r="JX45">
        <v>93.1416</v>
      </c>
      <c r="JY45">
        <v>98.4507</v>
      </c>
    </row>
    <row r="46" spans="1:285">
      <c r="A46">
        <v>30</v>
      </c>
      <c r="B46">
        <v>1758503300.1</v>
      </c>
      <c r="C46">
        <v>58</v>
      </c>
      <c r="D46" t="s">
        <v>486</v>
      </c>
      <c r="E46" t="s">
        <v>487</v>
      </c>
      <c r="F46">
        <v>5</v>
      </c>
      <c r="G46" t="s">
        <v>419</v>
      </c>
      <c r="H46" t="s">
        <v>420</v>
      </c>
      <c r="I46" t="s">
        <v>421</v>
      </c>
      <c r="J46">
        <v>1758503297.1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5</v>
      </c>
      <c r="DB46">
        <v>0.5</v>
      </c>
      <c r="DC46" t="s">
        <v>423</v>
      </c>
      <c r="DD46">
        <v>2</v>
      </c>
      <c r="DE46">
        <v>1758503297.1</v>
      </c>
      <c r="DF46">
        <v>420.409666666667</v>
      </c>
      <c r="DG46">
        <v>419.944</v>
      </c>
      <c r="DH46">
        <v>22.5985333333333</v>
      </c>
      <c r="DI46">
        <v>22.3126</v>
      </c>
      <c r="DJ46">
        <v>414.711</v>
      </c>
      <c r="DK46">
        <v>22.2873333333333</v>
      </c>
      <c r="DL46">
        <v>500.025333333333</v>
      </c>
      <c r="DM46">
        <v>89.7979</v>
      </c>
      <c r="DN46">
        <v>0.0341642</v>
      </c>
      <c r="DO46">
        <v>30.9196333333333</v>
      </c>
      <c r="DP46">
        <v>30.0215</v>
      </c>
      <c r="DQ46">
        <v>999.9</v>
      </c>
      <c r="DR46">
        <v>0</v>
      </c>
      <c r="DS46">
        <v>0</v>
      </c>
      <c r="DT46">
        <v>9994.15</v>
      </c>
      <c r="DU46">
        <v>0</v>
      </c>
      <c r="DV46">
        <v>0.61206</v>
      </c>
      <c r="DW46">
        <v>0.465627</v>
      </c>
      <c r="DX46">
        <v>430.13</v>
      </c>
      <c r="DY46">
        <v>429.527666666667</v>
      </c>
      <c r="DZ46">
        <v>0.285964333333333</v>
      </c>
      <c r="EA46">
        <v>419.944</v>
      </c>
      <c r="EB46">
        <v>22.3126</v>
      </c>
      <c r="EC46">
        <v>2.02930333333333</v>
      </c>
      <c r="ED46">
        <v>2.00362</v>
      </c>
      <c r="EE46">
        <v>17.6748333333333</v>
      </c>
      <c r="EF46">
        <v>17.4729666666667</v>
      </c>
      <c r="EG46">
        <v>0.00500016</v>
      </c>
      <c r="EH46">
        <v>0</v>
      </c>
      <c r="EI46">
        <v>0</v>
      </c>
      <c r="EJ46">
        <v>0</v>
      </c>
      <c r="EK46">
        <v>764.966666666667</v>
      </c>
      <c r="EL46">
        <v>0.00500016</v>
      </c>
      <c r="EM46">
        <v>-30.9333333333333</v>
      </c>
      <c r="EN46">
        <v>-3.33333333333333</v>
      </c>
      <c r="EO46">
        <v>36.625</v>
      </c>
      <c r="EP46">
        <v>40.625</v>
      </c>
      <c r="EQ46">
        <v>38.6456666666667</v>
      </c>
      <c r="ER46">
        <v>40.937</v>
      </c>
      <c r="ES46">
        <v>40</v>
      </c>
      <c r="ET46">
        <v>0</v>
      </c>
      <c r="EU46">
        <v>0</v>
      </c>
      <c r="EV46">
        <v>0</v>
      </c>
      <c r="EW46">
        <v>1758503301.8</v>
      </c>
      <c r="EX46">
        <v>0</v>
      </c>
      <c r="EY46">
        <v>764.753846153846</v>
      </c>
      <c r="EZ46">
        <v>-23.6512820103039</v>
      </c>
      <c r="FA46">
        <v>26.2119656327842</v>
      </c>
      <c r="FB46">
        <v>-31.0269230769231</v>
      </c>
      <c r="FC46">
        <v>15</v>
      </c>
      <c r="FD46">
        <v>0</v>
      </c>
      <c r="FE46" t="s">
        <v>424</v>
      </c>
      <c r="FF46">
        <v>1747249705.1</v>
      </c>
      <c r="FG46">
        <v>1747249711.1</v>
      </c>
      <c r="FH46">
        <v>0</v>
      </c>
      <c r="FI46">
        <v>0.871</v>
      </c>
      <c r="FJ46">
        <v>0.066</v>
      </c>
      <c r="FK46">
        <v>5.486</v>
      </c>
      <c r="FL46">
        <v>0.145</v>
      </c>
      <c r="FM46">
        <v>420</v>
      </c>
      <c r="FN46">
        <v>16</v>
      </c>
      <c r="FO46">
        <v>0.27</v>
      </c>
      <c r="FP46">
        <v>0.16</v>
      </c>
      <c r="FQ46">
        <v>0.4923401</v>
      </c>
      <c r="FR46">
        <v>-0.191219458646617</v>
      </c>
      <c r="FS46">
        <v>0.0339880927339267</v>
      </c>
      <c r="FT46">
        <v>1</v>
      </c>
      <c r="FU46">
        <v>765.808823529412</v>
      </c>
      <c r="FV46">
        <v>-11.668449047093</v>
      </c>
      <c r="FW46">
        <v>6.23186156905919</v>
      </c>
      <c r="FX46">
        <v>-1</v>
      </c>
      <c r="FY46">
        <v>0.2897647</v>
      </c>
      <c r="FZ46">
        <v>0.0230026466165415</v>
      </c>
      <c r="GA46">
        <v>0.00310135260974949</v>
      </c>
      <c r="GB46">
        <v>1</v>
      </c>
      <c r="GC46">
        <v>2</v>
      </c>
      <c r="GD46">
        <v>2</v>
      </c>
      <c r="GE46" t="s">
        <v>443</v>
      </c>
      <c r="GF46">
        <v>3.12574</v>
      </c>
      <c r="GG46">
        <v>2.6596</v>
      </c>
      <c r="GH46">
        <v>0.0882036</v>
      </c>
      <c r="GI46">
        <v>0.0889984</v>
      </c>
      <c r="GJ46">
        <v>0.0965349</v>
      </c>
      <c r="GK46">
        <v>0.0961707</v>
      </c>
      <c r="GL46">
        <v>23497.2</v>
      </c>
      <c r="GM46">
        <v>22161.4</v>
      </c>
      <c r="GN46">
        <v>23049.5</v>
      </c>
      <c r="GO46">
        <v>23690.4</v>
      </c>
      <c r="GP46">
        <v>35495.2</v>
      </c>
      <c r="GQ46">
        <v>35436.5</v>
      </c>
      <c r="GR46">
        <v>41559.6</v>
      </c>
      <c r="GS46">
        <v>42241</v>
      </c>
      <c r="GT46">
        <v>1.89175</v>
      </c>
      <c r="GU46">
        <v>1.79708</v>
      </c>
      <c r="GV46">
        <v>0.0768527</v>
      </c>
      <c r="GW46">
        <v>0</v>
      </c>
      <c r="GX46">
        <v>28.764</v>
      </c>
      <c r="GY46">
        <v>999.9</v>
      </c>
      <c r="GZ46">
        <v>58.485</v>
      </c>
      <c r="HA46">
        <v>30.212</v>
      </c>
      <c r="HB46">
        <v>28.0883</v>
      </c>
      <c r="HC46">
        <v>54.1227</v>
      </c>
      <c r="HD46">
        <v>39.5032</v>
      </c>
      <c r="HE46">
        <v>1</v>
      </c>
      <c r="HF46">
        <v>0.109278</v>
      </c>
      <c r="HG46">
        <v>-1.33181</v>
      </c>
      <c r="HH46">
        <v>20.2314</v>
      </c>
      <c r="HI46">
        <v>5.23092</v>
      </c>
      <c r="HJ46">
        <v>11.992</v>
      </c>
      <c r="HK46">
        <v>4.9558</v>
      </c>
      <c r="HL46">
        <v>3.304</v>
      </c>
      <c r="HM46">
        <v>999.9</v>
      </c>
      <c r="HN46">
        <v>9999</v>
      </c>
      <c r="HO46">
        <v>9999</v>
      </c>
      <c r="HP46">
        <v>9999</v>
      </c>
      <c r="HQ46">
        <v>1.86849</v>
      </c>
      <c r="HR46">
        <v>1.86426</v>
      </c>
      <c r="HS46">
        <v>1.87181</v>
      </c>
      <c r="HT46">
        <v>1.8627</v>
      </c>
      <c r="HU46">
        <v>1.86217</v>
      </c>
      <c r="HV46">
        <v>1.86859</v>
      </c>
      <c r="HW46">
        <v>1.85871</v>
      </c>
      <c r="HX46">
        <v>1.86508</v>
      </c>
      <c r="HY46">
        <v>5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5.699</v>
      </c>
      <c r="IM46">
        <v>0.3112</v>
      </c>
      <c r="IN46">
        <v>4.24591870636989</v>
      </c>
      <c r="IO46">
        <v>0.00406324532283829</v>
      </c>
      <c r="IP46">
        <v>-1.45373754250553e-06</v>
      </c>
      <c r="IQ46">
        <v>2.45784242640463e-10</v>
      </c>
      <c r="IR46">
        <v>0.0444475935836347</v>
      </c>
      <c r="IS46">
        <v>0.00491888386651684</v>
      </c>
      <c r="IT46">
        <v>0.000226889049496401</v>
      </c>
      <c r="IU46">
        <v>4.01595507822366e-06</v>
      </c>
      <c r="IV46">
        <v>-0</v>
      </c>
      <c r="IW46">
        <v>2035</v>
      </c>
      <c r="IX46">
        <v>2</v>
      </c>
      <c r="IY46">
        <v>30</v>
      </c>
      <c r="IZ46">
        <v>187559.9</v>
      </c>
      <c r="JA46">
        <v>187559.8</v>
      </c>
      <c r="JB46">
        <v>1.03271</v>
      </c>
      <c r="JC46">
        <v>2.36938</v>
      </c>
      <c r="JD46">
        <v>1.4978</v>
      </c>
      <c r="JE46">
        <v>2.33032</v>
      </c>
      <c r="JF46">
        <v>1.54419</v>
      </c>
      <c r="JG46">
        <v>2.28638</v>
      </c>
      <c r="JH46">
        <v>35.3133</v>
      </c>
      <c r="JI46">
        <v>24.1488</v>
      </c>
      <c r="JJ46">
        <v>18</v>
      </c>
      <c r="JK46">
        <v>544.954</v>
      </c>
      <c r="JL46">
        <v>427.319</v>
      </c>
      <c r="JM46">
        <v>31.4773</v>
      </c>
      <c r="JN46">
        <v>29.0214</v>
      </c>
      <c r="JO46">
        <v>30</v>
      </c>
      <c r="JP46">
        <v>28.8188</v>
      </c>
      <c r="JQ46">
        <v>28.8385</v>
      </c>
      <c r="JR46">
        <v>20.71</v>
      </c>
      <c r="JS46">
        <v>36.1514</v>
      </c>
      <c r="JT46">
        <v>67.3303</v>
      </c>
      <c r="JU46">
        <v>31.4667</v>
      </c>
      <c r="JV46">
        <v>420</v>
      </c>
      <c r="JW46">
        <v>22.3755</v>
      </c>
      <c r="JX46">
        <v>93.1418</v>
      </c>
      <c r="JY46">
        <v>98.4503</v>
      </c>
    </row>
    <row r="47" spans="1:285">
      <c r="A47">
        <v>31</v>
      </c>
      <c r="B47">
        <v>1758503353.1</v>
      </c>
      <c r="C47">
        <v>111</v>
      </c>
      <c r="D47" t="s">
        <v>488</v>
      </c>
      <c r="E47" t="s">
        <v>489</v>
      </c>
      <c r="F47">
        <v>5</v>
      </c>
      <c r="G47" t="s">
        <v>419</v>
      </c>
      <c r="H47" t="s">
        <v>420</v>
      </c>
      <c r="I47" t="s">
        <v>421</v>
      </c>
      <c r="J47">
        <v>1758503349.6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5</v>
      </c>
      <c r="DB47">
        <v>0.5</v>
      </c>
      <c r="DC47" t="s">
        <v>423</v>
      </c>
      <c r="DD47">
        <v>2</v>
      </c>
      <c r="DE47">
        <v>1758503349.6</v>
      </c>
      <c r="DF47">
        <v>420.469333333333</v>
      </c>
      <c r="DG47">
        <v>419.963333333333</v>
      </c>
      <c r="DH47">
        <v>22.61255</v>
      </c>
      <c r="DI47">
        <v>22.3334666666667</v>
      </c>
      <c r="DJ47">
        <v>414.770666666667</v>
      </c>
      <c r="DK47">
        <v>22.301</v>
      </c>
      <c r="DL47">
        <v>500.0485</v>
      </c>
      <c r="DM47">
        <v>89.7960666666667</v>
      </c>
      <c r="DN47">
        <v>0.0339230166666667</v>
      </c>
      <c r="DO47">
        <v>30.9119166666667</v>
      </c>
      <c r="DP47">
        <v>30.0223833333333</v>
      </c>
      <c r="DQ47">
        <v>999.9</v>
      </c>
      <c r="DR47">
        <v>0</v>
      </c>
      <c r="DS47">
        <v>0</v>
      </c>
      <c r="DT47">
        <v>10000.6333333333</v>
      </c>
      <c r="DU47">
        <v>0</v>
      </c>
      <c r="DV47">
        <v>0.61206</v>
      </c>
      <c r="DW47">
        <v>0.506362833333333</v>
      </c>
      <c r="DX47">
        <v>430.197333333333</v>
      </c>
      <c r="DY47">
        <v>429.556333333333</v>
      </c>
      <c r="DZ47">
        <v>0.279062333333333</v>
      </c>
      <c r="EA47">
        <v>419.963333333333</v>
      </c>
      <c r="EB47">
        <v>22.3334666666667</v>
      </c>
      <c r="EC47">
        <v>2.03051666666667</v>
      </c>
      <c r="ED47">
        <v>2.00545833333333</v>
      </c>
      <c r="EE47">
        <v>17.6843166666667</v>
      </c>
      <c r="EF47">
        <v>17.4874833333333</v>
      </c>
      <c r="EG47">
        <v>0.00500016</v>
      </c>
      <c r="EH47">
        <v>0</v>
      </c>
      <c r="EI47">
        <v>0</v>
      </c>
      <c r="EJ47">
        <v>0</v>
      </c>
      <c r="EK47">
        <v>768.4</v>
      </c>
      <c r="EL47">
        <v>0.00500016</v>
      </c>
      <c r="EM47">
        <v>-30.5</v>
      </c>
      <c r="EN47">
        <v>-1.83333333333333</v>
      </c>
      <c r="EO47">
        <v>36.687</v>
      </c>
      <c r="EP47">
        <v>40.7395</v>
      </c>
      <c r="EQ47">
        <v>38.7603333333333</v>
      </c>
      <c r="ER47">
        <v>41</v>
      </c>
      <c r="ES47">
        <v>40.0725</v>
      </c>
      <c r="ET47">
        <v>0</v>
      </c>
      <c r="EU47">
        <v>0</v>
      </c>
      <c r="EV47">
        <v>0</v>
      </c>
      <c r="EW47">
        <v>1758503355.2</v>
      </c>
      <c r="EX47">
        <v>0</v>
      </c>
      <c r="EY47">
        <v>765.672</v>
      </c>
      <c r="EZ47">
        <v>23.6846154133486</v>
      </c>
      <c r="FA47">
        <v>-2.06153856485325</v>
      </c>
      <c r="FB47">
        <v>-30.24</v>
      </c>
      <c r="FC47">
        <v>15</v>
      </c>
      <c r="FD47">
        <v>0</v>
      </c>
      <c r="FE47" t="s">
        <v>424</v>
      </c>
      <c r="FF47">
        <v>1747249705.1</v>
      </c>
      <c r="FG47">
        <v>1747249711.1</v>
      </c>
      <c r="FH47">
        <v>0</v>
      </c>
      <c r="FI47">
        <v>0.871</v>
      </c>
      <c r="FJ47">
        <v>0.066</v>
      </c>
      <c r="FK47">
        <v>5.486</v>
      </c>
      <c r="FL47">
        <v>0.145</v>
      </c>
      <c r="FM47">
        <v>420</v>
      </c>
      <c r="FN47">
        <v>16</v>
      </c>
      <c r="FO47">
        <v>0.27</v>
      </c>
      <c r="FP47">
        <v>0.16</v>
      </c>
      <c r="FQ47">
        <v>0.5077866</v>
      </c>
      <c r="FR47">
        <v>-0.0867556691729317</v>
      </c>
      <c r="FS47">
        <v>0.0342434782438934</v>
      </c>
      <c r="FT47">
        <v>1</v>
      </c>
      <c r="FU47">
        <v>766.285294117647</v>
      </c>
      <c r="FV47">
        <v>2.70282659399553</v>
      </c>
      <c r="FW47">
        <v>4.57879590856791</v>
      </c>
      <c r="FX47">
        <v>-1</v>
      </c>
      <c r="FY47">
        <v>0.2786121</v>
      </c>
      <c r="FZ47">
        <v>-0.0344407218045114</v>
      </c>
      <c r="GA47">
        <v>0.00734935948161471</v>
      </c>
      <c r="GB47">
        <v>1</v>
      </c>
      <c r="GC47">
        <v>2</v>
      </c>
      <c r="GD47">
        <v>2</v>
      </c>
      <c r="GE47" t="s">
        <v>443</v>
      </c>
      <c r="GF47">
        <v>3.12568</v>
      </c>
      <c r="GG47">
        <v>2.65972</v>
      </c>
      <c r="GH47">
        <v>0.0882047</v>
      </c>
      <c r="GI47">
        <v>0.0889918</v>
      </c>
      <c r="GJ47">
        <v>0.0965784</v>
      </c>
      <c r="GK47">
        <v>0.0961374</v>
      </c>
      <c r="GL47">
        <v>23495.8</v>
      </c>
      <c r="GM47">
        <v>22161.9</v>
      </c>
      <c r="GN47">
        <v>23048.2</v>
      </c>
      <c r="GO47">
        <v>23690.8</v>
      </c>
      <c r="GP47">
        <v>35491.9</v>
      </c>
      <c r="GQ47">
        <v>35438.9</v>
      </c>
      <c r="GR47">
        <v>41557.8</v>
      </c>
      <c r="GS47">
        <v>42242.3</v>
      </c>
      <c r="GT47">
        <v>1.89195</v>
      </c>
      <c r="GU47">
        <v>1.79668</v>
      </c>
      <c r="GV47">
        <v>0.0759661</v>
      </c>
      <c r="GW47">
        <v>0</v>
      </c>
      <c r="GX47">
        <v>28.794</v>
      </c>
      <c r="GY47">
        <v>999.9</v>
      </c>
      <c r="GZ47">
        <v>58.296</v>
      </c>
      <c r="HA47">
        <v>30.212</v>
      </c>
      <c r="HB47">
        <v>27.9987</v>
      </c>
      <c r="HC47">
        <v>54.3727</v>
      </c>
      <c r="HD47">
        <v>39.5833</v>
      </c>
      <c r="HE47">
        <v>1</v>
      </c>
      <c r="HF47">
        <v>0.109276</v>
      </c>
      <c r="HG47">
        <v>-1.33898</v>
      </c>
      <c r="HH47">
        <v>20.2314</v>
      </c>
      <c r="HI47">
        <v>5.23316</v>
      </c>
      <c r="HJ47">
        <v>11.992</v>
      </c>
      <c r="HK47">
        <v>4.95575</v>
      </c>
      <c r="HL47">
        <v>3.304</v>
      </c>
      <c r="HM47">
        <v>999.9</v>
      </c>
      <c r="HN47">
        <v>9999</v>
      </c>
      <c r="HO47">
        <v>9999</v>
      </c>
      <c r="HP47">
        <v>9999</v>
      </c>
      <c r="HQ47">
        <v>1.86853</v>
      </c>
      <c r="HR47">
        <v>1.86426</v>
      </c>
      <c r="HS47">
        <v>1.87181</v>
      </c>
      <c r="HT47">
        <v>1.86269</v>
      </c>
      <c r="HU47">
        <v>1.86217</v>
      </c>
      <c r="HV47">
        <v>1.86859</v>
      </c>
      <c r="HW47">
        <v>1.85875</v>
      </c>
      <c r="HX47">
        <v>1.86509</v>
      </c>
      <c r="HY47">
        <v>5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5.698</v>
      </c>
      <c r="IM47">
        <v>0.3116</v>
      </c>
      <c r="IN47">
        <v>4.24591870636989</v>
      </c>
      <c r="IO47">
        <v>0.00406324532283829</v>
      </c>
      <c r="IP47">
        <v>-1.45373754250553e-06</v>
      </c>
      <c r="IQ47">
        <v>2.45784242640463e-10</v>
      </c>
      <c r="IR47">
        <v>0.0444475935836347</v>
      </c>
      <c r="IS47">
        <v>0.00491888386651684</v>
      </c>
      <c r="IT47">
        <v>0.000226889049496401</v>
      </c>
      <c r="IU47">
        <v>4.01595507822366e-06</v>
      </c>
      <c r="IV47">
        <v>-0</v>
      </c>
      <c r="IW47">
        <v>2035</v>
      </c>
      <c r="IX47">
        <v>2</v>
      </c>
      <c r="IY47">
        <v>30</v>
      </c>
      <c r="IZ47">
        <v>187560.8</v>
      </c>
      <c r="JA47">
        <v>187560.7</v>
      </c>
      <c r="JB47">
        <v>1.03271</v>
      </c>
      <c r="JC47">
        <v>2.36938</v>
      </c>
      <c r="JD47">
        <v>1.49902</v>
      </c>
      <c r="JE47">
        <v>2.33032</v>
      </c>
      <c r="JF47">
        <v>1.54419</v>
      </c>
      <c r="JG47">
        <v>2.34863</v>
      </c>
      <c r="JH47">
        <v>35.3596</v>
      </c>
      <c r="JI47">
        <v>24.1575</v>
      </c>
      <c r="JJ47">
        <v>18</v>
      </c>
      <c r="JK47">
        <v>545.105</v>
      </c>
      <c r="JL47">
        <v>427.101</v>
      </c>
      <c r="JM47">
        <v>31.4297</v>
      </c>
      <c r="JN47">
        <v>29.0164</v>
      </c>
      <c r="JO47">
        <v>30</v>
      </c>
      <c r="JP47">
        <v>28.8212</v>
      </c>
      <c r="JQ47">
        <v>28.8409</v>
      </c>
      <c r="JR47">
        <v>20.7297</v>
      </c>
      <c r="JS47">
        <v>35.8699</v>
      </c>
      <c r="JT47">
        <v>66.5834</v>
      </c>
      <c r="JU47">
        <v>31.4006</v>
      </c>
      <c r="JV47">
        <v>420</v>
      </c>
      <c r="JW47">
        <v>22.3759</v>
      </c>
      <c r="JX47">
        <v>93.1373</v>
      </c>
      <c r="JY47">
        <v>98.4528</v>
      </c>
    </row>
    <row r="48" spans="1:285">
      <c r="A48">
        <v>32</v>
      </c>
      <c r="B48">
        <v>1758503355.1</v>
      </c>
      <c r="C48">
        <v>113</v>
      </c>
      <c r="D48" t="s">
        <v>490</v>
      </c>
      <c r="E48" t="s">
        <v>491</v>
      </c>
      <c r="F48">
        <v>5</v>
      </c>
      <c r="G48" t="s">
        <v>419</v>
      </c>
      <c r="H48" t="s">
        <v>420</v>
      </c>
      <c r="I48" t="s">
        <v>421</v>
      </c>
      <c r="J48">
        <v>1758503351.85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5</v>
      </c>
      <c r="DB48">
        <v>0.5</v>
      </c>
      <c r="DC48" t="s">
        <v>423</v>
      </c>
      <c r="DD48">
        <v>2</v>
      </c>
      <c r="DE48">
        <v>1758503351.85</v>
      </c>
      <c r="DF48">
        <v>420.47475</v>
      </c>
      <c r="DG48">
        <v>419.95875</v>
      </c>
      <c r="DH48">
        <v>22.61375</v>
      </c>
      <c r="DI48">
        <v>22.33285</v>
      </c>
      <c r="DJ48">
        <v>414.77625</v>
      </c>
      <c r="DK48">
        <v>22.30215</v>
      </c>
      <c r="DL48">
        <v>500.01275</v>
      </c>
      <c r="DM48">
        <v>89.796025</v>
      </c>
      <c r="DN48">
        <v>0.03418945</v>
      </c>
      <c r="DO48">
        <v>30.9124</v>
      </c>
      <c r="DP48">
        <v>30.02925</v>
      </c>
      <c r="DQ48">
        <v>999.9</v>
      </c>
      <c r="DR48">
        <v>0</v>
      </c>
      <c r="DS48">
        <v>0</v>
      </c>
      <c r="DT48">
        <v>9984.53</v>
      </c>
      <c r="DU48">
        <v>0</v>
      </c>
      <c r="DV48">
        <v>0.61206</v>
      </c>
      <c r="DW48">
        <v>0.5164565</v>
      </c>
      <c r="DX48">
        <v>430.2035</v>
      </c>
      <c r="DY48">
        <v>429.55125</v>
      </c>
      <c r="DZ48">
        <v>0.2808835</v>
      </c>
      <c r="EA48">
        <v>419.95875</v>
      </c>
      <c r="EB48">
        <v>22.33285</v>
      </c>
      <c r="EC48">
        <v>2.0306225</v>
      </c>
      <c r="ED48">
        <v>2.0054</v>
      </c>
      <c r="EE48">
        <v>17.68515</v>
      </c>
      <c r="EF48">
        <v>17.487025</v>
      </c>
      <c r="EG48">
        <v>0.00500016</v>
      </c>
      <c r="EH48">
        <v>0</v>
      </c>
      <c r="EI48">
        <v>0</v>
      </c>
      <c r="EJ48">
        <v>0</v>
      </c>
      <c r="EK48">
        <v>765.775</v>
      </c>
      <c r="EL48">
        <v>0.00500016</v>
      </c>
      <c r="EM48">
        <v>-28.775</v>
      </c>
      <c r="EN48">
        <v>-1.85</v>
      </c>
      <c r="EO48">
        <v>36.687</v>
      </c>
      <c r="EP48">
        <v>40.73425</v>
      </c>
      <c r="EQ48">
        <v>38.7655</v>
      </c>
      <c r="ER48">
        <v>41</v>
      </c>
      <c r="ES48">
        <v>40.0935</v>
      </c>
      <c r="ET48">
        <v>0</v>
      </c>
      <c r="EU48">
        <v>0</v>
      </c>
      <c r="EV48">
        <v>0</v>
      </c>
      <c r="EW48">
        <v>1758503357</v>
      </c>
      <c r="EX48">
        <v>0</v>
      </c>
      <c r="EY48">
        <v>765.25</v>
      </c>
      <c r="EZ48">
        <v>5.35042731687151</v>
      </c>
      <c r="FA48">
        <v>-1.76410262125764</v>
      </c>
      <c r="FB48">
        <v>-29.9692307692308</v>
      </c>
      <c r="FC48">
        <v>15</v>
      </c>
      <c r="FD48">
        <v>0</v>
      </c>
      <c r="FE48" t="s">
        <v>424</v>
      </c>
      <c r="FF48">
        <v>1747249705.1</v>
      </c>
      <c r="FG48">
        <v>1747249711.1</v>
      </c>
      <c r="FH48">
        <v>0</v>
      </c>
      <c r="FI48">
        <v>0.871</v>
      </c>
      <c r="FJ48">
        <v>0.066</v>
      </c>
      <c r="FK48">
        <v>5.486</v>
      </c>
      <c r="FL48">
        <v>0.145</v>
      </c>
      <c r="FM48">
        <v>420</v>
      </c>
      <c r="FN48">
        <v>16</v>
      </c>
      <c r="FO48">
        <v>0.27</v>
      </c>
      <c r="FP48">
        <v>0.16</v>
      </c>
      <c r="FQ48">
        <v>0.509601428571429</v>
      </c>
      <c r="FR48">
        <v>-0.045228155844156</v>
      </c>
      <c r="FS48">
        <v>0.0343896642814052</v>
      </c>
      <c r="FT48">
        <v>1</v>
      </c>
      <c r="FU48">
        <v>766.129411764706</v>
      </c>
      <c r="FV48">
        <v>5.32620321519924</v>
      </c>
      <c r="FW48">
        <v>4.43100900816617</v>
      </c>
      <c r="FX48">
        <v>-1</v>
      </c>
      <c r="FY48">
        <v>0.278800952380952</v>
      </c>
      <c r="FZ48">
        <v>-0.026653948051948</v>
      </c>
      <c r="GA48">
        <v>0.00722179600716893</v>
      </c>
      <c r="GB48">
        <v>1</v>
      </c>
      <c r="GC48">
        <v>2</v>
      </c>
      <c r="GD48">
        <v>2</v>
      </c>
      <c r="GE48" t="s">
        <v>443</v>
      </c>
      <c r="GF48">
        <v>3.12562</v>
      </c>
      <c r="GG48">
        <v>2.65974</v>
      </c>
      <c r="GH48">
        <v>0.0882084</v>
      </c>
      <c r="GI48">
        <v>0.0889946</v>
      </c>
      <c r="GJ48">
        <v>0.096577</v>
      </c>
      <c r="GK48">
        <v>0.096132</v>
      </c>
      <c r="GL48">
        <v>23495.9</v>
      </c>
      <c r="GM48">
        <v>22161.9</v>
      </c>
      <c r="GN48">
        <v>23048.3</v>
      </c>
      <c r="GO48">
        <v>23690.9</v>
      </c>
      <c r="GP48">
        <v>35492</v>
      </c>
      <c r="GQ48">
        <v>35439.3</v>
      </c>
      <c r="GR48">
        <v>41557.8</v>
      </c>
      <c r="GS48">
        <v>42242.4</v>
      </c>
      <c r="GT48">
        <v>1.89167</v>
      </c>
      <c r="GU48">
        <v>1.7968</v>
      </c>
      <c r="GV48">
        <v>0.0755116</v>
      </c>
      <c r="GW48">
        <v>0</v>
      </c>
      <c r="GX48">
        <v>28.7966</v>
      </c>
      <c r="GY48">
        <v>999.9</v>
      </c>
      <c r="GZ48">
        <v>58.296</v>
      </c>
      <c r="HA48">
        <v>30.212</v>
      </c>
      <c r="HB48">
        <v>27.9978</v>
      </c>
      <c r="HC48">
        <v>54.2327</v>
      </c>
      <c r="HD48">
        <v>39.6194</v>
      </c>
      <c r="HE48">
        <v>1</v>
      </c>
      <c r="HF48">
        <v>0.109245</v>
      </c>
      <c r="HG48">
        <v>-1.29604</v>
      </c>
      <c r="HH48">
        <v>20.2318</v>
      </c>
      <c r="HI48">
        <v>5.23421</v>
      </c>
      <c r="HJ48">
        <v>11.992</v>
      </c>
      <c r="HK48">
        <v>4.9558</v>
      </c>
      <c r="HL48">
        <v>3.30398</v>
      </c>
      <c r="HM48">
        <v>999.9</v>
      </c>
      <c r="HN48">
        <v>9999</v>
      </c>
      <c r="HO48">
        <v>9999</v>
      </c>
      <c r="HP48">
        <v>9999</v>
      </c>
      <c r="HQ48">
        <v>1.86854</v>
      </c>
      <c r="HR48">
        <v>1.86427</v>
      </c>
      <c r="HS48">
        <v>1.87182</v>
      </c>
      <c r="HT48">
        <v>1.86268</v>
      </c>
      <c r="HU48">
        <v>1.86217</v>
      </c>
      <c r="HV48">
        <v>1.86859</v>
      </c>
      <c r="HW48">
        <v>1.85873</v>
      </c>
      <c r="HX48">
        <v>1.86509</v>
      </c>
      <c r="HY48">
        <v>5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5.699</v>
      </c>
      <c r="IM48">
        <v>0.3116</v>
      </c>
      <c r="IN48">
        <v>4.24591870636989</v>
      </c>
      <c r="IO48">
        <v>0.00406324532283829</v>
      </c>
      <c r="IP48">
        <v>-1.45373754250553e-06</v>
      </c>
      <c r="IQ48">
        <v>2.45784242640463e-10</v>
      </c>
      <c r="IR48">
        <v>0.0444475935836347</v>
      </c>
      <c r="IS48">
        <v>0.00491888386651684</v>
      </c>
      <c r="IT48">
        <v>0.000226889049496401</v>
      </c>
      <c r="IU48">
        <v>4.01595507822366e-06</v>
      </c>
      <c r="IV48">
        <v>-0</v>
      </c>
      <c r="IW48">
        <v>2035</v>
      </c>
      <c r="IX48">
        <v>2</v>
      </c>
      <c r="IY48">
        <v>30</v>
      </c>
      <c r="IZ48">
        <v>187560.8</v>
      </c>
      <c r="JA48">
        <v>187560.7</v>
      </c>
      <c r="JB48">
        <v>1.03271</v>
      </c>
      <c r="JC48">
        <v>2.37061</v>
      </c>
      <c r="JD48">
        <v>1.4978</v>
      </c>
      <c r="JE48">
        <v>2.33032</v>
      </c>
      <c r="JF48">
        <v>1.54419</v>
      </c>
      <c r="JG48">
        <v>2.35718</v>
      </c>
      <c r="JH48">
        <v>35.3596</v>
      </c>
      <c r="JI48">
        <v>24.1663</v>
      </c>
      <c r="JJ48">
        <v>18</v>
      </c>
      <c r="JK48">
        <v>544.926</v>
      </c>
      <c r="JL48">
        <v>427.174</v>
      </c>
      <c r="JM48">
        <v>31.4217</v>
      </c>
      <c r="JN48">
        <v>29.0164</v>
      </c>
      <c r="JO48">
        <v>30</v>
      </c>
      <c r="JP48">
        <v>28.8212</v>
      </c>
      <c r="JQ48">
        <v>28.8409</v>
      </c>
      <c r="JR48">
        <v>20.7314</v>
      </c>
      <c r="JS48">
        <v>35.8699</v>
      </c>
      <c r="JT48">
        <v>66.5834</v>
      </c>
      <c r="JU48">
        <v>31.4006</v>
      </c>
      <c r="JV48">
        <v>420</v>
      </c>
      <c r="JW48">
        <v>22.3759</v>
      </c>
      <c r="JX48">
        <v>93.1376</v>
      </c>
      <c r="JY48">
        <v>98.4532</v>
      </c>
    </row>
    <row r="49" spans="1:285">
      <c r="A49">
        <v>33</v>
      </c>
      <c r="B49">
        <v>1758503358.1</v>
      </c>
      <c r="C49">
        <v>116</v>
      </c>
      <c r="D49" t="s">
        <v>492</v>
      </c>
      <c r="E49" t="s">
        <v>493</v>
      </c>
      <c r="F49">
        <v>5</v>
      </c>
      <c r="G49" t="s">
        <v>419</v>
      </c>
      <c r="H49" t="s">
        <v>420</v>
      </c>
      <c r="I49" t="s">
        <v>421</v>
      </c>
      <c r="J49">
        <v>1758503354.85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5</v>
      </c>
      <c r="DB49">
        <v>0.5</v>
      </c>
      <c r="DC49" t="s">
        <v>423</v>
      </c>
      <c r="DD49">
        <v>2</v>
      </c>
      <c r="DE49">
        <v>1758503354.85</v>
      </c>
      <c r="DF49">
        <v>420.481</v>
      </c>
      <c r="DG49">
        <v>419.956</v>
      </c>
      <c r="DH49">
        <v>22.613875</v>
      </c>
      <c r="DI49">
        <v>22.323475</v>
      </c>
      <c r="DJ49">
        <v>414.7825</v>
      </c>
      <c r="DK49">
        <v>22.302275</v>
      </c>
      <c r="DL49">
        <v>499.95075</v>
      </c>
      <c r="DM49">
        <v>89.79765</v>
      </c>
      <c r="DN49">
        <v>0.034171475</v>
      </c>
      <c r="DO49">
        <v>30.911875</v>
      </c>
      <c r="DP49">
        <v>30.027825</v>
      </c>
      <c r="DQ49">
        <v>999.9</v>
      </c>
      <c r="DR49">
        <v>0</v>
      </c>
      <c r="DS49">
        <v>0</v>
      </c>
      <c r="DT49">
        <v>9987.4875</v>
      </c>
      <c r="DU49">
        <v>0</v>
      </c>
      <c r="DV49">
        <v>0.61206</v>
      </c>
      <c r="DW49">
        <v>0.525276</v>
      </c>
      <c r="DX49">
        <v>430.21</v>
      </c>
      <c r="DY49">
        <v>429.5445</v>
      </c>
      <c r="DZ49">
        <v>0.2903805</v>
      </c>
      <c r="EA49">
        <v>419.956</v>
      </c>
      <c r="EB49">
        <v>22.323475</v>
      </c>
      <c r="EC49">
        <v>2.0306725</v>
      </c>
      <c r="ED49">
        <v>2.0045925</v>
      </c>
      <c r="EE49">
        <v>17.685525</v>
      </c>
      <c r="EF49">
        <v>17.480675</v>
      </c>
      <c r="EG49">
        <v>0.00500016</v>
      </c>
      <c r="EH49">
        <v>0</v>
      </c>
      <c r="EI49">
        <v>0</v>
      </c>
      <c r="EJ49">
        <v>0</v>
      </c>
      <c r="EK49">
        <v>765</v>
      </c>
      <c r="EL49">
        <v>0.00500016</v>
      </c>
      <c r="EM49">
        <v>-28.575</v>
      </c>
      <c r="EN49">
        <v>-1.85</v>
      </c>
      <c r="EO49">
        <v>36.70275</v>
      </c>
      <c r="EP49">
        <v>40.75</v>
      </c>
      <c r="EQ49">
        <v>38.7655</v>
      </c>
      <c r="ER49">
        <v>41</v>
      </c>
      <c r="ES49">
        <v>40.0935</v>
      </c>
      <c r="ET49">
        <v>0</v>
      </c>
      <c r="EU49">
        <v>0</v>
      </c>
      <c r="EV49">
        <v>0</v>
      </c>
      <c r="EW49">
        <v>1758503360</v>
      </c>
      <c r="EX49">
        <v>0</v>
      </c>
      <c r="EY49">
        <v>765.756</v>
      </c>
      <c r="EZ49">
        <v>-8.3307691215563</v>
      </c>
      <c r="FA49">
        <v>3.33076887274171</v>
      </c>
      <c r="FB49">
        <v>-29.988</v>
      </c>
      <c r="FC49">
        <v>15</v>
      </c>
      <c r="FD49">
        <v>0</v>
      </c>
      <c r="FE49" t="s">
        <v>424</v>
      </c>
      <c r="FF49">
        <v>1747249705.1</v>
      </c>
      <c r="FG49">
        <v>1747249711.1</v>
      </c>
      <c r="FH49">
        <v>0</v>
      </c>
      <c r="FI49">
        <v>0.871</v>
      </c>
      <c r="FJ49">
        <v>0.066</v>
      </c>
      <c r="FK49">
        <v>5.486</v>
      </c>
      <c r="FL49">
        <v>0.145</v>
      </c>
      <c r="FM49">
        <v>420</v>
      </c>
      <c r="FN49">
        <v>16</v>
      </c>
      <c r="FO49">
        <v>0.27</v>
      </c>
      <c r="FP49">
        <v>0.16</v>
      </c>
      <c r="FQ49">
        <v>0.511387428571429</v>
      </c>
      <c r="FR49">
        <v>0.0705562597402591</v>
      </c>
      <c r="FS49">
        <v>0.0360637859151062</v>
      </c>
      <c r="FT49">
        <v>1</v>
      </c>
      <c r="FU49">
        <v>766.026470588235</v>
      </c>
      <c r="FV49">
        <v>-10.0886172263585</v>
      </c>
      <c r="FW49">
        <v>4.25048847182708</v>
      </c>
      <c r="FX49">
        <v>-1</v>
      </c>
      <c r="FY49">
        <v>0.278138857142857</v>
      </c>
      <c r="FZ49">
        <v>-0.000381506493506153</v>
      </c>
      <c r="GA49">
        <v>0.00644947554372568</v>
      </c>
      <c r="GB49">
        <v>1</v>
      </c>
      <c r="GC49">
        <v>2</v>
      </c>
      <c r="GD49">
        <v>2</v>
      </c>
      <c r="GE49" t="s">
        <v>443</v>
      </c>
      <c r="GF49">
        <v>3.1257</v>
      </c>
      <c r="GG49">
        <v>2.65951</v>
      </c>
      <c r="GH49">
        <v>0.0882037</v>
      </c>
      <c r="GI49">
        <v>0.0890019</v>
      </c>
      <c r="GJ49">
        <v>0.0965692</v>
      </c>
      <c r="GK49">
        <v>0.096021</v>
      </c>
      <c r="GL49">
        <v>23496.1</v>
      </c>
      <c r="GM49">
        <v>22162.2</v>
      </c>
      <c r="GN49">
        <v>23048.4</v>
      </c>
      <c r="GO49">
        <v>23691.4</v>
      </c>
      <c r="GP49">
        <v>35492.5</v>
      </c>
      <c r="GQ49">
        <v>35444.3</v>
      </c>
      <c r="GR49">
        <v>41558.1</v>
      </c>
      <c r="GS49">
        <v>42243.3</v>
      </c>
      <c r="GT49">
        <v>1.89193</v>
      </c>
      <c r="GU49">
        <v>1.79673</v>
      </c>
      <c r="GV49">
        <v>0.0753552</v>
      </c>
      <c r="GW49">
        <v>0</v>
      </c>
      <c r="GX49">
        <v>28.8014</v>
      </c>
      <c r="GY49">
        <v>999.9</v>
      </c>
      <c r="GZ49">
        <v>58.271</v>
      </c>
      <c r="HA49">
        <v>30.212</v>
      </c>
      <c r="HB49">
        <v>27.9837</v>
      </c>
      <c r="HC49">
        <v>53.9627</v>
      </c>
      <c r="HD49">
        <v>39.6795</v>
      </c>
      <c r="HE49">
        <v>1</v>
      </c>
      <c r="HF49">
        <v>0.109169</v>
      </c>
      <c r="HG49">
        <v>-1.28738</v>
      </c>
      <c r="HH49">
        <v>20.2317</v>
      </c>
      <c r="HI49">
        <v>5.23451</v>
      </c>
      <c r="HJ49">
        <v>11.992</v>
      </c>
      <c r="HK49">
        <v>4.9554</v>
      </c>
      <c r="HL49">
        <v>3.304</v>
      </c>
      <c r="HM49">
        <v>999.9</v>
      </c>
      <c r="HN49">
        <v>9999</v>
      </c>
      <c r="HO49">
        <v>9999</v>
      </c>
      <c r="HP49">
        <v>9999</v>
      </c>
      <c r="HQ49">
        <v>1.86854</v>
      </c>
      <c r="HR49">
        <v>1.86428</v>
      </c>
      <c r="HS49">
        <v>1.87182</v>
      </c>
      <c r="HT49">
        <v>1.8627</v>
      </c>
      <c r="HU49">
        <v>1.86218</v>
      </c>
      <c r="HV49">
        <v>1.86859</v>
      </c>
      <c r="HW49">
        <v>1.85872</v>
      </c>
      <c r="HX49">
        <v>1.86509</v>
      </c>
      <c r="HY49">
        <v>5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5.699</v>
      </c>
      <c r="IM49">
        <v>0.3115</v>
      </c>
      <c r="IN49">
        <v>4.24591870636989</v>
      </c>
      <c r="IO49">
        <v>0.00406324532283829</v>
      </c>
      <c r="IP49">
        <v>-1.45373754250553e-06</v>
      </c>
      <c r="IQ49">
        <v>2.45784242640463e-10</v>
      </c>
      <c r="IR49">
        <v>0.0444475935836347</v>
      </c>
      <c r="IS49">
        <v>0.00491888386651684</v>
      </c>
      <c r="IT49">
        <v>0.000226889049496401</v>
      </c>
      <c r="IU49">
        <v>4.01595507822366e-06</v>
      </c>
      <c r="IV49">
        <v>-0</v>
      </c>
      <c r="IW49">
        <v>2035</v>
      </c>
      <c r="IX49">
        <v>2</v>
      </c>
      <c r="IY49">
        <v>30</v>
      </c>
      <c r="IZ49">
        <v>187560.9</v>
      </c>
      <c r="JA49">
        <v>187560.8</v>
      </c>
      <c r="JB49">
        <v>1.03271</v>
      </c>
      <c r="JC49">
        <v>2.36816</v>
      </c>
      <c r="JD49">
        <v>1.4978</v>
      </c>
      <c r="JE49">
        <v>2.33032</v>
      </c>
      <c r="JF49">
        <v>1.54419</v>
      </c>
      <c r="JG49">
        <v>2.36206</v>
      </c>
      <c r="JH49">
        <v>35.3365</v>
      </c>
      <c r="JI49">
        <v>24.1663</v>
      </c>
      <c r="JJ49">
        <v>18</v>
      </c>
      <c r="JK49">
        <v>545.089</v>
      </c>
      <c r="JL49">
        <v>427.13</v>
      </c>
      <c r="JM49">
        <v>31.4035</v>
      </c>
      <c r="JN49">
        <v>29.0149</v>
      </c>
      <c r="JO49">
        <v>29.9999</v>
      </c>
      <c r="JP49">
        <v>28.8212</v>
      </c>
      <c r="JQ49">
        <v>28.8409</v>
      </c>
      <c r="JR49">
        <v>20.7301</v>
      </c>
      <c r="JS49">
        <v>35.8699</v>
      </c>
      <c r="JT49">
        <v>66.5834</v>
      </c>
      <c r="JU49">
        <v>31.373</v>
      </c>
      <c r="JV49">
        <v>420</v>
      </c>
      <c r="JW49">
        <v>22.3759</v>
      </c>
      <c r="JX49">
        <v>93.138</v>
      </c>
      <c r="JY49">
        <v>98.4552</v>
      </c>
    </row>
    <row r="50" spans="1:285">
      <c r="A50">
        <v>34</v>
      </c>
      <c r="B50">
        <v>1758503360.1</v>
      </c>
      <c r="C50">
        <v>118</v>
      </c>
      <c r="D50" t="s">
        <v>494</v>
      </c>
      <c r="E50" t="s">
        <v>495</v>
      </c>
      <c r="F50">
        <v>5</v>
      </c>
      <c r="G50" t="s">
        <v>419</v>
      </c>
      <c r="H50" t="s">
        <v>420</v>
      </c>
      <c r="I50" t="s">
        <v>421</v>
      </c>
      <c r="J50">
        <v>1758503357.43333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5</v>
      </c>
      <c r="DB50">
        <v>0.5</v>
      </c>
      <c r="DC50" t="s">
        <v>423</v>
      </c>
      <c r="DD50">
        <v>2</v>
      </c>
      <c r="DE50">
        <v>1758503357.43333</v>
      </c>
      <c r="DF50">
        <v>420.479333333333</v>
      </c>
      <c r="DG50">
        <v>419.977666666667</v>
      </c>
      <c r="DH50">
        <v>22.6111</v>
      </c>
      <c r="DI50">
        <v>22.3026666666667</v>
      </c>
      <c r="DJ50">
        <v>414.780333333333</v>
      </c>
      <c r="DK50">
        <v>22.2995666666667</v>
      </c>
      <c r="DL50">
        <v>499.988333333333</v>
      </c>
      <c r="DM50">
        <v>89.7985</v>
      </c>
      <c r="DN50">
        <v>0.0339540333333333</v>
      </c>
      <c r="DO50">
        <v>30.9110333333333</v>
      </c>
      <c r="DP50">
        <v>30.0278</v>
      </c>
      <c r="DQ50">
        <v>999.9</v>
      </c>
      <c r="DR50">
        <v>0</v>
      </c>
      <c r="DS50">
        <v>0</v>
      </c>
      <c r="DT50">
        <v>10000.8166666667</v>
      </c>
      <c r="DU50">
        <v>0</v>
      </c>
      <c r="DV50">
        <v>0.61206</v>
      </c>
      <c r="DW50">
        <v>0.501312</v>
      </c>
      <c r="DX50">
        <v>430.206666666667</v>
      </c>
      <c r="DY50">
        <v>429.558</v>
      </c>
      <c r="DZ50">
        <v>0.308393333333333</v>
      </c>
      <c r="EA50">
        <v>419.977666666667</v>
      </c>
      <c r="EB50">
        <v>22.3026666666667</v>
      </c>
      <c r="EC50">
        <v>2.03044</v>
      </c>
      <c r="ED50">
        <v>2.00274333333333</v>
      </c>
      <c r="EE50">
        <v>17.6837333333333</v>
      </c>
      <c r="EF50">
        <v>17.4660666666667</v>
      </c>
      <c r="EG50">
        <v>0.00500016</v>
      </c>
      <c r="EH50">
        <v>0</v>
      </c>
      <c r="EI50">
        <v>0</v>
      </c>
      <c r="EJ50">
        <v>0</v>
      </c>
      <c r="EK50">
        <v>764.933333333333</v>
      </c>
      <c r="EL50">
        <v>0.00500016</v>
      </c>
      <c r="EM50">
        <v>-26.9333333333333</v>
      </c>
      <c r="EN50">
        <v>-1.76666666666667</v>
      </c>
      <c r="EO50">
        <v>36.708</v>
      </c>
      <c r="EP50">
        <v>40.75</v>
      </c>
      <c r="EQ50">
        <v>38.75</v>
      </c>
      <c r="ER50">
        <v>41</v>
      </c>
      <c r="ES50">
        <v>40.104</v>
      </c>
      <c r="ET50">
        <v>0</v>
      </c>
      <c r="EU50">
        <v>0</v>
      </c>
      <c r="EV50">
        <v>0</v>
      </c>
      <c r="EW50">
        <v>1758503361.8</v>
      </c>
      <c r="EX50">
        <v>0</v>
      </c>
      <c r="EY50">
        <v>765.507692307692</v>
      </c>
      <c r="EZ50">
        <v>-15.9111110555232</v>
      </c>
      <c r="FA50">
        <v>-2.0000001181903</v>
      </c>
      <c r="FB50">
        <v>-30.45</v>
      </c>
      <c r="FC50">
        <v>15</v>
      </c>
      <c r="FD50">
        <v>0</v>
      </c>
      <c r="FE50" t="s">
        <v>424</v>
      </c>
      <c r="FF50">
        <v>1747249705.1</v>
      </c>
      <c r="FG50">
        <v>1747249711.1</v>
      </c>
      <c r="FH50">
        <v>0</v>
      </c>
      <c r="FI50">
        <v>0.871</v>
      </c>
      <c r="FJ50">
        <v>0.066</v>
      </c>
      <c r="FK50">
        <v>5.486</v>
      </c>
      <c r="FL50">
        <v>0.145</v>
      </c>
      <c r="FM50">
        <v>420</v>
      </c>
      <c r="FN50">
        <v>16</v>
      </c>
      <c r="FO50">
        <v>0.27</v>
      </c>
      <c r="FP50">
        <v>0.16</v>
      </c>
      <c r="FQ50">
        <v>0.50533595</v>
      </c>
      <c r="FR50">
        <v>0.169748887218045</v>
      </c>
      <c r="FS50">
        <v>0.0334278633530099</v>
      </c>
      <c r="FT50">
        <v>1</v>
      </c>
      <c r="FU50">
        <v>765.241176470588</v>
      </c>
      <c r="FV50">
        <v>2.97631785890467</v>
      </c>
      <c r="FW50">
        <v>4.16089057542045</v>
      </c>
      <c r="FX50">
        <v>-1</v>
      </c>
      <c r="FY50">
        <v>0.28043195</v>
      </c>
      <c r="FZ50">
        <v>0.102622872180451</v>
      </c>
      <c r="GA50">
        <v>0.0120512682049442</v>
      </c>
      <c r="GB50">
        <v>0</v>
      </c>
      <c r="GC50">
        <v>1</v>
      </c>
      <c r="GD50">
        <v>2</v>
      </c>
      <c r="GE50" t="s">
        <v>425</v>
      </c>
      <c r="GF50">
        <v>3.12575</v>
      </c>
      <c r="GG50">
        <v>2.65951</v>
      </c>
      <c r="GH50">
        <v>0.0882104</v>
      </c>
      <c r="GI50">
        <v>0.0890059</v>
      </c>
      <c r="GJ50">
        <v>0.0965394</v>
      </c>
      <c r="GK50">
        <v>0.0959547</v>
      </c>
      <c r="GL50">
        <v>23495.8</v>
      </c>
      <c r="GM50">
        <v>22162.5</v>
      </c>
      <c r="GN50">
        <v>23048.3</v>
      </c>
      <c r="GO50">
        <v>23691.7</v>
      </c>
      <c r="GP50">
        <v>35493.7</v>
      </c>
      <c r="GQ50">
        <v>35447.3</v>
      </c>
      <c r="GR50">
        <v>41558</v>
      </c>
      <c r="GS50">
        <v>42243.7</v>
      </c>
      <c r="GT50">
        <v>1.89205</v>
      </c>
      <c r="GU50">
        <v>1.7965</v>
      </c>
      <c r="GV50">
        <v>0.0753105</v>
      </c>
      <c r="GW50">
        <v>0</v>
      </c>
      <c r="GX50">
        <v>28.8038</v>
      </c>
      <c r="GY50">
        <v>999.9</v>
      </c>
      <c r="GZ50">
        <v>58.247</v>
      </c>
      <c r="HA50">
        <v>30.212</v>
      </c>
      <c r="HB50">
        <v>27.9703</v>
      </c>
      <c r="HC50">
        <v>53.8227</v>
      </c>
      <c r="HD50">
        <v>39.7155</v>
      </c>
      <c r="HE50">
        <v>1</v>
      </c>
      <c r="HF50">
        <v>0.109174</v>
      </c>
      <c r="HG50">
        <v>-1.2537</v>
      </c>
      <c r="HH50">
        <v>20.232</v>
      </c>
      <c r="HI50">
        <v>5.23451</v>
      </c>
      <c r="HJ50">
        <v>11.992</v>
      </c>
      <c r="HK50">
        <v>4.95545</v>
      </c>
      <c r="HL50">
        <v>3.304</v>
      </c>
      <c r="HM50">
        <v>999.9</v>
      </c>
      <c r="HN50">
        <v>9999</v>
      </c>
      <c r="HO50">
        <v>9999</v>
      </c>
      <c r="HP50">
        <v>9999</v>
      </c>
      <c r="HQ50">
        <v>1.86854</v>
      </c>
      <c r="HR50">
        <v>1.86427</v>
      </c>
      <c r="HS50">
        <v>1.87181</v>
      </c>
      <c r="HT50">
        <v>1.8627</v>
      </c>
      <c r="HU50">
        <v>1.86218</v>
      </c>
      <c r="HV50">
        <v>1.86859</v>
      </c>
      <c r="HW50">
        <v>1.85873</v>
      </c>
      <c r="HX50">
        <v>1.86509</v>
      </c>
      <c r="HY50">
        <v>5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5.699</v>
      </c>
      <c r="IM50">
        <v>0.3113</v>
      </c>
      <c r="IN50">
        <v>4.24591870636989</v>
      </c>
      <c r="IO50">
        <v>0.00406324532283829</v>
      </c>
      <c r="IP50">
        <v>-1.45373754250553e-06</v>
      </c>
      <c r="IQ50">
        <v>2.45784242640463e-10</v>
      </c>
      <c r="IR50">
        <v>0.0444475935836347</v>
      </c>
      <c r="IS50">
        <v>0.00491888386651684</v>
      </c>
      <c r="IT50">
        <v>0.000226889049496401</v>
      </c>
      <c r="IU50">
        <v>4.01595507822366e-06</v>
      </c>
      <c r="IV50">
        <v>-0</v>
      </c>
      <c r="IW50">
        <v>2035</v>
      </c>
      <c r="IX50">
        <v>2</v>
      </c>
      <c r="IY50">
        <v>30</v>
      </c>
      <c r="IZ50">
        <v>187560.9</v>
      </c>
      <c r="JA50">
        <v>187560.8</v>
      </c>
      <c r="JB50">
        <v>1.03271</v>
      </c>
      <c r="JC50">
        <v>2.36938</v>
      </c>
      <c r="JD50">
        <v>1.4978</v>
      </c>
      <c r="JE50">
        <v>2.33032</v>
      </c>
      <c r="JF50">
        <v>1.54419</v>
      </c>
      <c r="JG50">
        <v>2.38037</v>
      </c>
      <c r="JH50">
        <v>35.3596</v>
      </c>
      <c r="JI50">
        <v>24.1663</v>
      </c>
      <c r="JJ50">
        <v>18</v>
      </c>
      <c r="JK50">
        <v>545.17</v>
      </c>
      <c r="JL50">
        <v>426.997</v>
      </c>
      <c r="JM50">
        <v>31.3926</v>
      </c>
      <c r="JN50">
        <v>29.0139</v>
      </c>
      <c r="JO50">
        <v>29.9999</v>
      </c>
      <c r="JP50">
        <v>28.8212</v>
      </c>
      <c r="JQ50">
        <v>28.8409</v>
      </c>
      <c r="JR50">
        <v>20.731</v>
      </c>
      <c r="JS50">
        <v>35.8699</v>
      </c>
      <c r="JT50">
        <v>66.5834</v>
      </c>
      <c r="JU50">
        <v>31.373</v>
      </c>
      <c r="JV50">
        <v>420</v>
      </c>
      <c r="JW50">
        <v>22.3759</v>
      </c>
      <c r="JX50">
        <v>93.1378</v>
      </c>
      <c r="JY50">
        <v>98.4564</v>
      </c>
    </row>
    <row r="51" spans="1:285">
      <c r="A51">
        <v>35</v>
      </c>
      <c r="B51">
        <v>1758503363.1</v>
      </c>
      <c r="C51">
        <v>121</v>
      </c>
      <c r="D51" t="s">
        <v>496</v>
      </c>
      <c r="E51" t="s">
        <v>497</v>
      </c>
      <c r="F51">
        <v>5</v>
      </c>
      <c r="G51" t="s">
        <v>419</v>
      </c>
      <c r="H51" t="s">
        <v>420</v>
      </c>
      <c r="I51" t="s">
        <v>421</v>
      </c>
      <c r="J51">
        <v>1758503360.76667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5</v>
      </c>
      <c r="DB51">
        <v>0.5</v>
      </c>
      <c r="DC51" t="s">
        <v>423</v>
      </c>
      <c r="DD51">
        <v>2</v>
      </c>
      <c r="DE51">
        <v>1758503360.76667</v>
      </c>
      <c r="DF51">
        <v>420.503333333333</v>
      </c>
      <c r="DG51">
        <v>419.994333333333</v>
      </c>
      <c r="DH51">
        <v>22.5975333333333</v>
      </c>
      <c r="DI51">
        <v>22.2705333333333</v>
      </c>
      <c r="DJ51">
        <v>414.804666666667</v>
      </c>
      <c r="DK51">
        <v>22.2863666666667</v>
      </c>
      <c r="DL51">
        <v>500.104</v>
      </c>
      <c r="DM51">
        <v>89.7984333333333</v>
      </c>
      <c r="DN51">
        <v>0.0337199666666667</v>
      </c>
      <c r="DO51">
        <v>30.9103666666667</v>
      </c>
      <c r="DP51">
        <v>30.0268333333333</v>
      </c>
      <c r="DQ51">
        <v>999.9</v>
      </c>
      <c r="DR51">
        <v>0</v>
      </c>
      <c r="DS51">
        <v>0</v>
      </c>
      <c r="DT51">
        <v>10015.6333333333</v>
      </c>
      <c r="DU51">
        <v>0</v>
      </c>
      <c r="DV51">
        <v>0.61206</v>
      </c>
      <c r="DW51">
        <v>0.508982333333333</v>
      </c>
      <c r="DX51">
        <v>430.225333333333</v>
      </c>
      <c r="DY51">
        <v>429.561</v>
      </c>
      <c r="DZ51">
        <v>0.327002333333333</v>
      </c>
      <c r="EA51">
        <v>419.994333333333</v>
      </c>
      <c r="EB51">
        <v>22.2705333333333</v>
      </c>
      <c r="EC51">
        <v>2.02922</v>
      </c>
      <c r="ED51">
        <v>1.99986</v>
      </c>
      <c r="EE51">
        <v>17.6742333333333</v>
      </c>
      <c r="EF51">
        <v>17.4432</v>
      </c>
      <c r="EG51">
        <v>0.00500016</v>
      </c>
      <c r="EH51">
        <v>0</v>
      </c>
      <c r="EI51">
        <v>0</v>
      </c>
      <c r="EJ51">
        <v>0</v>
      </c>
      <c r="EK51">
        <v>761.9</v>
      </c>
      <c r="EL51">
        <v>0.00500016</v>
      </c>
      <c r="EM51">
        <v>-26</v>
      </c>
      <c r="EN51">
        <v>-1.96666666666667</v>
      </c>
      <c r="EO51">
        <v>36.729</v>
      </c>
      <c r="EP51">
        <v>40.75</v>
      </c>
      <c r="EQ51">
        <v>38.7913333333333</v>
      </c>
      <c r="ER51">
        <v>41</v>
      </c>
      <c r="ES51">
        <v>40.125</v>
      </c>
      <c r="ET51">
        <v>0</v>
      </c>
      <c r="EU51">
        <v>0</v>
      </c>
      <c r="EV51">
        <v>0</v>
      </c>
      <c r="EW51">
        <v>1758503364.8</v>
      </c>
      <c r="EX51">
        <v>0</v>
      </c>
      <c r="EY51">
        <v>765.04</v>
      </c>
      <c r="EZ51">
        <v>-12.7076922921284</v>
      </c>
      <c r="FA51">
        <v>-9.46153832478867</v>
      </c>
      <c r="FB51">
        <v>-30.372</v>
      </c>
      <c r="FC51">
        <v>15</v>
      </c>
      <c r="FD51">
        <v>0</v>
      </c>
      <c r="FE51" t="s">
        <v>424</v>
      </c>
      <c r="FF51">
        <v>1747249705.1</v>
      </c>
      <c r="FG51">
        <v>1747249711.1</v>
      </c>
      <c r="FH51">
        <v>0</v>
      </c>
      <c r="FI51">
        <v>0.871</v>
      </c>
      <c r="FJ51">
        <v>0.066</v>
      </c>
      <c r="FK51">
        <v>5.486</v>
      </c>
      <c r="FL51">
        <v>0.145</v>
      </c>
      <c r="FM51">
        <v>420</v>
      </c>
      <c r="FN51">
        <v>16</v>
      </c>
      <c r="FO51">
        <v>0.27</v>
      </c>
      <c r="FP51">
        <v>0.16</v>
      </c>
      <c r="FQ51">
        <v>0.51340785</v>
      </c>
      <c r="FR51">
        <v>0.00292551879699217</v>
      </c>
      <c r="FS51">
        <v>0.0313073410261475</v>
      </c>
      <c r="FT51">
        <v>1</v>
      </c>
      <c r="FU51">
        <v>765.482352941176</v>
      </c>
      <c r="FV51">
        <v>-8.80672268801881</v>
      </c>
      <c r="FW51">
        <v>3.81656379083988</v>
      </c>
      <c r="FX51">
        <v>-1</v>
      </c>
      <c r="FY51">
        <v>0.29171965</v>
      </c>
      <c r="FZ51">
        <v>0.199592255639097</v>
      </c>
      <c r="GA51">
        <v>0.0210525226737201</v>
      </c>
      <c r="GB51">
        <v>0</v>
      </c>
      <c r="GC51">
        <v>1</v>
      </c>
      <c r="GD51">
        <v>2</v>
      </c>
      <c r="GE51" t="s">
        <v>425</v>
      </c>
      <c r="GF51">
        <v>3.12585</v>
      </c>
      <c r="GG51">
        <v>2.65924</v>
      </c>
      <c r="GH51">
        <v>0.0882149</v>
      </c>
      <c r="GI51">
        <v>0.0889938</v>
      </c>
      <c r="GJ51">
        <v>0.0964898</v>
      </c>
      <c r="GK51">
        <v>0.0959409</v>
      </c>
      <c r="GL51">
        <v>23495.7</v>
      </c>
      <c r="GM51">
        <v>22162.8</v>
      </c>
      <c r="GN51">
        <v>23048.3</v>
      </c>
      <c r="GO51">
        <v>23691.8</v>
      </c>
      <c r="GP51">
        <v>35495.6</v>
      </c>
      <c r="GQ51">
        <v>35447.9</v>
      </c>
      <c r="GR51">
        <v>41558</v>
      </c>
      <c r="GS51">
        <v>42243.9</v>
      </c>
      <c r="GT51">
        <v>1.89217</v>
      </c>
      <c r="GU51">
        <v>1.7965</v>
      </c>
      <c r="GV51">
        <v>0.0743344</v>
      </c>
      <c r="GW51">
        <v>0</v>
      </c>
      <c r="GX51">
        <v>28.8076</v>
      </c>
      <c r="GY51">
        <v>999.9</v>
      </c>
      <c r="GZ51">
        <v>58.247</v>
      </c>
      <c r="HA51">
        <v>30.212</v>
      </c>
      <c r="HB51">
        <v>27.9729</v>
      </c>
      <c r="HC51">
        <v>54.7527</v>
      </c>
      <c r="HD51">
        <v>39.6314</v>
      </c>
      <c r="HE51">
        <v>1</v>
      </c>
      <c r="HF51">
        <v>0.109169</v>
      </c>
      <c r="HG51">
        <v>-1.25085</v>
      </c>
      <c r="HH51">
        <v>20.2321</v>
      </c>
      <c r="HI51">
        <v>5.23436</v>
      </c>
      <c r="HJ51">
        <v>11.992</v>
      </c>
      <c r="HK51">
        <v>4.95585</v>
      </c>
      <c r="HL51">
        <v>3.304</v>
      </c>
      <c r="HM51">
        <v>999.9</v>
      </c>
      <c r="HN51">
        <v>9999</v>
      </c>
      <c r="HO51">
        <v>9999</v>
      </c>
      <c r="HP51">
        <v>9999</v>
      </c>
      <c r="HQ51">
        <v>1.86855</v>
      </c>
      <c r="HR51">
        <v>1.86427</v>
      </c>
      <c r="HS51">
        <v>1.87185</v>
      </c>
      <c r="HT51">
        <v>1.86266</v>
      </c>
      <c r="HU51">
        <v>1.86218</v>
      </c>
      <c r="HV51">
        <v>1.86859</v>
      </c>
      <c r="HW51">
        <v>1.85872</v>
      </c>
      <c r="HX51">
        <v>1.86508</v>
      </c>
      <c r="HY51">
        <v>5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5.699</v>
      </c>
      <c r="IM51">
        <v>0.311</v>
      </c>
      <c r="IN51">
        <v>4.24591870636989</v>
      </c>
      <c r="IO51">
        <v>0.00406324532283829</v>
      </c>
      <c r="IP51">
        <v>-1.45373754250553e-06</v>
      </c>
      <c r="IQ51">
        <v>2.45784242640463e-10</v>
      </c>
      <c r="IR51">
        <v>0.0444475935836347</v>
      </c>
      <c r="IS51">
        <v>0.00491888386651684</v>
      </c>
      <c r="IT51">
        <v>0.000226889049496401</v>
      </c>
      <c r="IU51">
        <v>4.01595507822366e-06</v>
      </c>
      <c r="IV51">
        <v>-0</v>
      </c>
      <c r="IW51">
        <v>2035</v>
      </c>
      <c r="IX51">
        <v>2</v>
      </c>
      <c r="IY51">
        <v>30</v>
      </c>
      <c r="IZ51">
        <v>187561</v>
      </c>
      <c r="JA51">
        <v>187560.9</v>
      </c>
      <c r="JB51">
        <v>1.03394</v>
      </c>
      <c r="JC51">
        <v>2.37549</v>
      </c>
      <c r="JD51">
        <v>1.4978</v>
      </c>
      <c r="JE51">
        <v>2.33032</v>
      </c>
      <c r="JF51">
        <v>1.54419</v>
      </c>
      <c r="JG51">
        <v>2.38403</v>
      </c>
      <c r="JH51">
        <v>35.3596</v>
      </c>
      <c r="JI51">
        <v>24.1663</v>
      </c>
      <c r="JJ51">
        <v>18</v>
      </c>
      <c r="JK51">
        <v>545.252</v>
      </c>
      <c r="JL51">
        <v>426.997</v>
      </c>
      <c r="JM51">
        <v>31.3734</v>
      </c>
      <c r="JN51">
        <v>29.0139</v>
      </c>
      <c r="JO51">
        <v>29.9999</v>
      </c>
      <c r="JP51">
        <v>28.8212</v>
      </c>
      <c r="JQ51">
        <v>28.8409</v>
      </c>
      <c r="JR51">
        <v>20.7331</v>
      </c>
      <c r="JS51">
        <v>35.5955</v>
      </c>
      <c r="JT51">
        <v>66.5834</v>
      </c>
      <c r="JU51">
        <v>31.345</v>
      </c>
      <c r="JV51">
        <v>420</v>
      </c>
      <c r="JW51">
        <v>22.3858</v>
      </c>
      <c r="JX51">
        <v>93.1377</v>
      </c>
      <c r="JY51">
        <v>98.4567</v>
      </c>
    </row>
    <row r="52" spans="1:285">
      <c r="A52">
        <v>36</v>
      </c>
      <c r="B52">
        <v>1758503366.1</v>
      </c>
      <c r="C52">
        <v>124</v>
      </c>
      <c r="D52" t="s">
        <v>498</v>
      </c>
      <c r="E52" t="s">
        <v>499</v>
      </c>
      <c r="F52">
        <v>5</v>
      </c>
      <c r="G52" t="s">
        <v>419</v>
      </c>
      <c r="H52" t="s">
        <v>420</v>
      </c>
      <c r="I52" t="s">
        <v>421</v>
      </c>
      <c r="J52">
        <v>1758503363.1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5</v>
      </c>
      <c r="DB52">
        <v>0.5</v>
      </c>
      <c r="DC52" t="s">
        <v>423</v>
      </c>
      <c r="DD52">
        <v>2</v>
      </c>
      <c r="DE52">
        <v>1758503363.1</v>
      </c>
      <c r="DF52">
        <v>420.54125</v>
      </c>
      <c r="DG52">
        <v>419.95475</v>
      </c>
      <c r="DH52">
        <v>22.5864</v>
      </c>
      <c r="DI52">
        <v>22.274825</v>
      </c>
      <c r="DJ52">
        <v>414.8425</v>
      </c>
      <c r="DK52">
        <v>22.27545</v>
      </c>
      <c r="DL52">
        <v>500.077</v>
      </c>
      <c r="DM52">
        <v>89.79775</v>
      </c>
      <c r="DN52">
        <v>0.033828325</v>
      </c>
      <c r="DO52">
        <v>30.90835</v>
      </c>
      <c r="DP52">
        <v>30.019725</v>
      </c>
      <c r="DQ52">
        <v>999.9</v>
      </c>
      <c r="DR52">
        <v>0</v>
      </c>
      <c r="DS52">
        <v>0</v>
      </c>
      <c r="DT52">
        <v>9989.38</v>
      </c>
      <c r="DU52">
        <v>0</v>
      </c>
      <c r="DV52">
        <v>0.61206</v>
      </c>
      <c r="DW52">
        <v>0.58676925</v>
      </c>
      <c r="DX52">
        <v>430.2595</v>
      </c>
      <c r="DY52">
        <v>429.5225</v>
      </c>
      <c r="DZ52">
        <v>0.31158925</v>
      </c>
      <c r="EA52">
        <v>419.95475</v>
      </c>
      <c r="EB52">
        <v>22.274825</v>
      </c>
      <c r="EC52">
        <v>2.0282075</v>
      </c>
      <c r="ED52">
        <v>2.00023</v>
      </c>
      <c r="EE52">
        <v>17.666325</v>
      </c>
      <c r="EF52">
        <v>17.446125</v>
      </c>
      <c r="EG52">
        <v>0.00500016</v>
      </c>
      <c r="EH52">
        <v>0</v>
      </c>
      <c r="EI52">
        <v>0</v>
      </c>
      <c r="EJ52">
        <v>0</v>
      </c>
      <c r="EK52">
        <v>765.775</v>
      </c>
      <c r="EL52">
        <v>0.00500016</v>
      </c>
      <c r="EM52">
        <v>-29.9</v>
      </c>
      <c r="EN52">
        <v>-1.875</v>
      </c>
      <c r="EO52">
        <v>36.75</v>
      </c>
      <c r="EP52">
        <v>40.75</v>
      </c>
      <c r="EQ52">
        <v>38.812</v>
      </c>
      <c r="ER52">
        <v>41</v>
      </c>
      <c r="ES52">
        <v>40.125</v>
      </c>
      <c r="ET52">
        <v>0</v>
      </c>
      <c r="EU52">
        <v>0</v>
      </c>
      <c r="EV52">
        <v>0</v>
      </c>
      <c r="EW52">
        <v>1758503367.8</v>
      </c>
      <c r="EX52">
        <v>0</v>
      </c>
      <c r="EY52">
        <v>765.738461538461</v>
      </c>
      <c r="EZ52">
        <v>25.5521368935619</v>
      </c>
      <c r="FA52">
        <v>-20.1470083067936</v>
      </c>
      <c r="FB52">
        <v>-31.4576923076923</v>
      </c>
      <c r="FC52">
        <v>15</v>
      </c>
      <c r="FD52">
        <v>0</v>
      </c>
      <c r="FE52" t="s">
        <v>424</v>
      </c>
      <c r="FF52">
        <v>1747249705.1</v>
      </c>
      <c r="FG52">
        <v>1747249711.1</v>
      </c>
      <c r="FH52">
        <v>0</v>
      </c>
      <c r="FI52">
        <v>0.871</v>
      </c>
      <c r="FJ52">
        <v>0.066</v>
      </c>
      <c r="FK52">
        <v>5.486</v>
      </c>
      <c r="FL52">
        <v>0.145</v>
      </c>
      <c r="FM52">
        <v>420</v>
      </c>
      <c r="FN52">
        <v>16</v>
      </c>
      <c r="FO52">
        <v>0.27</v>
      </c>
      <c r="FP52">
        <v>0.16</v>
      </c>
      <c r="FQ52">
        <v>0.517249666666667</v>
      </c>
      <c r="FR52">
        <v>0.0653926753246749</v>
      </c>
      <c r="FS52">
        <v>0.0350523453930769</v>
      </c>
      <c r="FT52">
        <v>1</v>
      </c>
      <c r="FU52">
        <v>765.376470588235</v>
      </c>
      <c r="FV52">
        <v>-8.73338425926933</v>
      </c>
      <c r="FW52">
        <v>3.8146049694122</v>
      </c>
      <c r="FX52">
        <v>-1</v>
      </c>
      <c r="FY52">
        <v>0.292951619047619</v>
      </c>
      <c r="FZ52">
        <v>0.192534623376623</v>
      </c>
      <c r="GA52">
        <v>0.0212710716444305</v>
      </c>
      <c r="GB52">
        <v>0</v>
      </c>
      <c r="GC52">
        <v>1</v>
      </c>
      <c r="GD52">
        <v>2</v>
      </c>
      <c r="GE52" t="s">
        <v>425</v>
      </c>
      <c r="GF52">
        <v>3.12552</v>
      </c>
      <c r="GG52">
        <v>2.65956</v>
      </c>
      <c r="GH52">
        <v>0.0882123</v>
      </c>
      <c r="GI52">
        <v>0.0889917</v>
      </c>
      <c r="GJ52">
        <v>0.0964634</v>
      </c>
      <c r="GK52">
        <v>0.0960521</v>
      </c>
      <c r="GL52">
        <v>23495.9</v>
      </c>
      <c r="GM52">
        <v>22162.9</v>
      </c>
      <c r="GN52">
        <v>23048.4</v>
      </c>
      <c r="GO52">
        <v>23691.8</v>
      </c>
      <c r="GP52">
        <v>35496.6</v>
      </c>
      <c r="GQ52">
        <v>35443.5</v>
      </c>
      <c r="GR52">
        <v>41558</v>
      </c>
      <c r="GS52">
        <v>42243.8</v>
      </c>
      <c r="GT52">
        <v>1.8917</v>
      </c>
      <c r="GU52">
        <v>1.797</v>
      </c>
      <c r="GV52">
        <v>0.0741035</v>
      </c>
      <c r="GW52">
        <v>0</v>
      </c>
      <c r="GX52">
        <v>28.8113</v>
      </c>
      <c r="GY52">
        <v>999.9</v>
      </c>
      <c r="GZ52">
        <v>58.222</v>
      </c>
      <c r="HA52">
        <v>30.232</v>
      </c>
      <c r="HB52">
        <v>27.994</v>
      </c>
      <c r="HC52">
        <v>54.3927</v>
      </c>
      <c r="HD52">
        <v>39.6354</v>
      </c>
      <c r="HE52">
        <v>1</v>
      </c>
      <c r="HF52">
        <v>0.109118</v>
      </c>
      <c r="HG52">
        <v>-1.21786</v>
      </c>
      <c r="HH52">
        <v>20.2323</v>
      </c>
      <c r="HI52">
        <v>5.23421</v>
      </c>
      <c r="HJ52">
        <v>11.992</v>
      </c>
      <c r="HK52">
        <v>4.9558</v>
      </c>
      <c r="HL52">
        <v>3.304</v>
      </c>
      <c r="HM52">
        <v>999.9</v>
      </c>
      <c r="HN52">
        <v>9999</v>
      </c>
      <c r="HO52">
        <v>9999</v>
      </c>
      <c r="HP52">
        <v>9999</v>
      </c>
      <c r="HQ52">
        <v>1.86853</v>
      </c>
      <c r="HR52">
        <v>1.86428</v>
      </c>
      <c r="HS52">
        <v>1.87183</v>
      </c>
      <c r="HT52">
        <v>1.8627</v>
      </c>
      <c r="HU52">
        <v>1.86218</v>
      </c>
      <c r="HV52">
        <v>1.86859</v>
      </c>
      <c r="HW52">
        <v>1.85871</v>
      </c>
      <c r="HX52">
        <v>1.86509</v>
      </c>
      <c r="HY52">
        <v>5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5.699</v>
      </c>
      <c r="IM52">
        <v>0.3108</v>
      </c>
      <c r="IN52">
        <v>4.24591870636989</v>
      </c>
      <c r="IO52">
        <v>0.00406324532283829</v>
      </c>
      <c r="IP52">
        <v>-1.45373754250553e-06</v>
      </c>
      <c r="IQ52">
        <v>2.45784242640463e-10</v>
      </c>
      <c r="IR52">
        <v>0.0444475935836347</v>
      </c>
      <c r="IS52">
        <v>0.00491888386651684</v>
      </c>
      <c r="IT52">
        <v>0.000226889049496401</v>
      </c>
      <c r="IU52">
        <v>4.01595507822366e-06</v>
      </c>
      <c r="IV52">
        <v>-0</v>
      </c>
      <c r="IW52">
        <v>2035</v>
      </c>
      <c r="IX52">
        <v>2</v>
      </c>
      <c r="IY52">
        <v>30</v>
      </c>
      <c r="IZ52">
        <v>187561</v>
      </c>
      <c r="JA52">
        <v>187560.9</v>
      </c>
      <c r="JB52">
        <v>1.03271</v>
      </c>
      <c r="JC52">
        <v>2.37305</v>
      </c>
      <c r="JD52">
        <v>1.4978</v>
      </c>
      <c r="JE52">
        <v>2.33032</v>
      </c>
      <c r="JF52">
        <v>1.54419</v>
      </c>
      <c r="JG52">
        <v>2.33887</v>
      </c>
      <c r="JH52">
        <v>35.3596</v>
      </c>
      <c r="JI52">
        <v>24.1575</v>
      </c>
      <c r="JJ52">
        <v>18</v>
      </c>
      <c r="JK52">
        <v>544.942</v>
      </c>
      <c r="JL52">
        <v>427.292</v>
      </c>
      <c r="JM52">
        <v>31.3545</v>
      </c>
      <c r="JN52">
        <v>29.0139</v>
      </c>
      <c r="JO52">
        <v>29.9999</v>
      </c>
      <c r="JP52">
        <v>28.8212</v>
      </c>
      <c r="JQ52">
        <v>28.8409</v>
      </c>
      <c r="JR52">
        <v>20.7323</v>
      </c>
      <c r="JS52">
        <v>35.5955</v>
      </c>
      <c r="JT52">
        <v>66.5834</v>
      </c>
      <c r="JU52">
        <v>31.345</v>
      </c>
      <c r="JV52">
        <v>420</v>
      </c>
      <c r="JW52">
        <v>22.3942</v>
      </c>
      <c r="JX52">
        <v>93.1379</v>
      </c>
      <c r="JY52">
        <v>98.4565</v>
      </c>
    </row>
    <row r="53" spans="1:285">
      <c r="A53">
        <v>37</v>
      </c>
      <c r="B53">
        <v>1758503369.1</v>
      </c>
      <c r="C53">
        <v>127</v>
      </c>
      <c r="D53" t="s">
        <v>500</v>
      </c>
      <c r="E53" t="s">
        <v>501</v>
      </c>
      <c r="F53">
        <v>5</v>
      </c>
      <c r="G53" t="s">
        <v>419</v>
      </c>
      <c r="H53" t="s">
        <v>420</v>
      </c>
      <c r="I53" t="s">
        <v>421</v>
      </c>
      <c r="J53">
        <v>1758503366.1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5</v>
      </c>
      <c r="DB53">
        <v>0.5</v>
      </c>
      <c r="DC53" t="s">
        <v>423</v>
      </c>
      <c r="DD53">
        <v>2</v>
      </c>
      <c r="DE53">
        <v>1758503366.1</v>
      </c>
      <c r="DF53">
        <v>420.5205</v>
      </c>
      <c r="DG53">
        <v>419.9255</v>
      </c>
      <c r="DH53">
        <v>22.579</v>
      </c>
      <c r="DI53">
        <v>22.300875</v>
      </c>
      <c r="DJ53">
        <v>414.82175</v>
      </c>
      <c r="DK53">
        <v>22.268175</v>
      </c>
      <c r="DL53">
        <v>499.9395</v>
      </c>
      <c r="DM53">
        <v>89.797675</v>
      </c>
      <c r="DN53">
        <v>0.0342183</v>
      </c>
      <c r="DO53">
        <v>30.903875</v>
      </c>
      <c r="DP53">
        <v>30.01555</v>
      </c>
      <c r="DQ53">
        <v>999.9</v>
      </c>
      <c r="DR53">
        <v>0</v>
      </c>
      <c r="DS53">
        <v>0</v>
      </c>
      <c r="DT53">
        <v>9964.53</v>
      </c>
      <c r="DU53">
        <v>0</v>
      </c>
      <c r="DV53">
        <v>0.61206</v>
      </c>
      <c r="DW53">
        <v>0.595299</v>
      </c>
      <c r="DX53">
        <v>430.235</v>
      </c>
      <c r="DY53">
        <v>429.50375</v>
      </c>
      <c r="DZ53">
        <v>0.2781025</v>
      </c>
      <c r="EA53">
        <v>419.9255</v>
      </c>
      <c r="EB53">
        <v>22.300875</v>
      </c>
      <c r="EC53">
        <v>2.02754</v>
      </c>
      <c r="ED53">
        <v>2.00257</v>
      </c>
      <c r="EE53">
        <v>17.661075</v>
      </c>
      <c r="EF53">
        <v>17.464625</v>
      </c>
      <c r="EG53">
        <v>0.00500016</v>
      </c>
      <c r="EH53">
        <v>0</v>
      </c>
      <c r="EI53">
        <v>0</v>
      </c>
      <c r="EJ53">
        <v>0</v>
      </c>
      <c r="EK53">
        <v>767.9</v>
      </c>
      <c r="EL53">
        <v>0.00500016</v>
      </c>
      <c r="EM53">
        <v>-31.225</v>
      </c>
      <c r="EN53">
        <v>-1.65</v>
      </c>
      <c r="EO53">
        <v>36.75</v>
      </c>
      <c r="EP53">
        <v>40.75</v>
      </c>
      <c r="EQ53">
        <v>38.812</v>
      </c>
      <c r="ER53">
        <v>41</v>
      </c>
      <c r="ES53">
        <v>40.125</v>
      </c>
      <c r="ET53">
        <v>0</v>
      </c>
      <c r="EU53">
        <v>0</v>
      </c>
      <c r="EV53">
        <v>0</v>
      </c>
      <c r="EW53">
        <v>1758503370.8</v>
      </c>
      <c r="EX53">
        <v>0</v>
      </c>
      <c r="EY53">
        <v>766.364</v>
      </c>
      <c r="EZ53">
        <v>36.7538463988473</v>
      </c>
      <c r="FA53">
        <v>-13.592307280248</v>
      </c>
      <c r="FB53">
        <v>-31.176</v>
      </c>
      <c r="FC53">
        <v>15</v>
      </c>
      <c r="FD53">
        <v>0</v>
      </c>
      <c r="FE53" t="s">
        <v>424</v>
      </c>
      <c r="FF53">
        <v>1747249705.1</v>
      </c>
      <c r="FG53">
        <v>1747249711.1</v>
      </c>
      <c r="FH53">
        <v>0</v>
      </c>
      <c r="FI53">
        <v>0.871</v>
      </c>
      <c r="FJ53">
        <v>0.066</v>
      </c>
      <c r="FK53">
        <v>5.486</v>
      </c>
      <c r="FL53">
        <v>0.145</v>
      </c>
      <c r="FM53">
        <v>420</v>
      </c>
      <c r="FN53">
        <v>16</v>
      </c>
      <c r="FO53">
        <v>0.27</v>
      </c>
      <c r="FP53">
        <v>0.16</v>
      </c>
      <c r="FQ53">
        <v>0.53712465</v>
      </c>
      <c r="FR53">
        <v>0.288156676691729</v>
      </c>
      <c r="FS53">
        <v>0.0529617724838161</v>
      </c>
      <c r="FT53">
        <v>1</v>
      </c>
      <c r="FU53">
        <v>766.297058823529</v>
      </c>
      <c r="FV53">
        <v>9.94194051059966</v>
      </c>
      <c r="FW53">
        <v>4.85243936799515</v>
      </c>
      <c r="FX53">
        <v>-1</v>
      </c>
      <c r="FY53">
        <v>0.29485435</v>
      </c>
      <c r="FZ53">
        <v>0.0173138796992478</v>
      </c>
      <c r="GA53">
        <v>0.02216410169232</v>
      </c>
      <c r="GB53">
        <v>1</v>
      </c>
      <c r="GC53">
        <v>2</v>
      </c>
      <c r="GD53">
        <v>2</v>
      </c>
      <c r="GE53" t="s">
        <v>443</v>
      </c>
      <c r="GF53">
        <v>3.12562</v>
      </c>
      <c r="GG53">
        <v>2.66002</v>
      </c>
      <c r="GH53">
        <v>0.0882049</v>
      </c>
      <c r="GI53">
        <v>0.0889987</v>
      </c>
      <c r="GJ53">
        <v>0.0964803</v>
      </c>
      <c r="GK53">
        <v>0.0961125</v>
      </c>
      <c r="GL53">
        <v>23495.7</v>
      </c>
      <c r="GM53">
        <v>22162.9</v>
      </c>
      <c r="GN53">
        <v>23048</v>
      </c>
      <c r="GO53">
        <v>23692</v>
      </c>
      <c r="GP53">
        <v>35495.8</v>
      </c>
      <c r="GQ53">
        <v>35441.4</v>
      </c>
      <c r="GR53">
        <v>41557.8</v>
      </c>
      <c r="GS53">
        <v>42244.1</v>
      </c>
      <c r="GT53">
        <v>1.89167</v>
      </c>
      <c r="GU53">
        <v>1.79675</v>
      </c>
      <c r="GV53">
        <v>0.0732765</v>
      </c>
      <c r="GW53">
        <v>0</v>
      </c>
      <c r="GX53">
        <v>28.815</v>
      </c>
      <c r="GY53">
        <v>999.9</v>
      </c>
      <c r="GZ53">
        <v>58.198</v>
      </c>
      <c r="HA53">
        <v>30.212</v>
      </c>
      <c r="HB53">
        <v>27.9506</v>
      </c>
      <c r="HC53">
        <v>54.4227</v>
      </c>
      <c r="HD53">
        <v>39.5673</v>
      </c>
      <c r="HE53">
        <v>1</v>
      </c>
      <c r="HF53">
        <v>0.108717</v>
      </c>
      <c r="HG53">
        <v>-1.24788</v>
      </c>
      <c r="HH53">
        <v>20.2321</v>
      </c>
      <c r="HI53">
        <v>5.23436</v>
      </c>
      <c r="HJ53">
        <v>11.992</v>
      </c>
      <c r="HK53">
        <v>4.95565</v>
      </c>
      <c r="HL53">
        <v>3.304</v>
      </c>
      <c r="HM53">
        <v>999.9</v>
      </c>
      <c r="HN53">
        <v>9999</v>
      </c>
      <c r="HO53">
        <v>9999</v>
      </c>
      <c r="HP53">
        <v>9999</v>
      </c>
      <c r="HQ53">
        <v>1.86852</v>
      </c>
      <c r="HR53">
        <v>1.86427</v>
      </c>
      <c r="HS53">
        <v>1.87184</v>
      </c>
      <c r="HT53">
        <v>1.8627</v>
      </c>
      <c r="HU53">
        <v>1.86218</v>
      </c>
      <c r="HV53">
        <v>1.86859</v>
      </c>
      <c r="HW53">
        <v>1.85873</v>
      </c>
      <c r="HX53">
        <v>1.86508</v>
      </c>
      <c r="HY53">
        <v>5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5.698</v>
      </c>
      <c r="IM53">
        <v>0.3109</v>
      </c>
      <c r="IN53">
        <v>4.24591870636989</v>
      </c>
      <c r="IO53">
        <v>0.00406324532283829</v>
      </c>
      <c r="IP53">
        <v>-1.45373754250553e-06</v>
      </c>
      <c r="IQ53">
        <v>2.45784242640463e-10</v>
      </c>
      <c r="IR53">
        <v>0.0444475935836347</v>
      </c>
      <c r="IS53">
        <v>0.00491888386651684</v>
      </c>
      <c r="IT53">
        <v>0.000226889049496401</v>
      </c>
      <c r="IU53">
        <v>4.01595507822366e-06</v>
      </c>
      <c r="IV53">
        <v>-0</v>
      </c>
      <c r="IW53">
        <v>2035</v>
      </c>
      <c r="IX53">
        <v>2</v>
      </c>
      <c r="IY53">
        <v>30</v>
      </c>
      <c r="IZ53">
        <v>187561.1</v>
      </c>
      <c r="JA53">
        <v>187561</v>
      </c>
      <c r="JB53">
        <v>1.03394</v>
      </c>
      <c r="JC53">
        <v>2.37427</v>
      </c>
      <c r="JD53">
        <v>1.4978</v>
      </c>
      <c r="JE53">
        <v>2.33032</v>
      </c>
      <c r="JF53">
        <v>1.54419</v>
      </c>
      <c r="JG53">
        <v>2.28516</v>
      </c>
      <c r="JH53">
        <v>35.3596</v>
      </c>
      <c r="JI53">
        <v>24.1488</v>
      </c>
      <c r="JJ53">
        <v>18</v>
      </c>
      <c r="JK53">
        <v>544.926</v>
      </c>
      <c r="JL53">
        <v>427.145</v>
      </c>
      <c r="JM53">
        <v>31.3376</v>
      </c>
      <c r="JN53">
        <v>29.0139</v>
      </c>
      <c r="JO53">
        <v>29.9999</v>
      </c>
      <c r="JP53">
        <v>28.8212</v>
      </c>
      <c r="JQ53">
        <v>28.8409</v>
      </c>
      <c r="JR53">
        <v>20.734</v>
      </c>
      <c r="JS53">
        <v>35.5955</v>
      </c>
      <c r="JT53">
        <v>66.5834</v>
      </c>
      <c r="JU53">
        <v>31.3281</v>
      </c>
      <c r="JV53">
        <v>420</v>
      </c>
      <c r="JW53">
        <v>22.3866</v>
      </c>
      <c r="JX53">
        <v>93.1371</v>
      </c>
      <c r="JY53">
        <v>98.4574</v>
      </c>
    </row>
    <row r="54" spans="1:285">
      <c r="A54">
        <v>38</v>
      </c>
      <c r="B54">
        <v>1758503371.1</v>
      </c>
      <c r="C54">
        <v>129</v>
      </c>
      <c r="D54" t="s">
        <v>502</v>
      </c>
      <c r="E54" t="s">
        <v>503</v>
      </c>
      <c r="F54">
        <v>5</v>
      </c>
      <c r="G54" t="s">
        <v>419</v>
      </c>
      <c r="H54" t="s">
        <v>420</v>
      </c>
      <c r="I54" t="s">
        <v>421</v>
      </c>
      <c r="J54">
        <v>1758503368.43333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5</v>
      </c>
      <c r="DB54">
        <v>0.5</v>
      </c>
      <c r="DC54" t="s">
        <v>423</v>
      </c>
      <c r="DD54">
        <v>2</v>
      </c>
      <c r="DE54">
        <v>1758503368.43333</v>
      </c>
      <c r="DF54">
        <v>420.452666666667</v>
      </c>
      <c r="DG54">
        <v>419.932666666667</v>
      </c>
      <c r="DH54">
        <v>22.5806</v>
      </c>
      <c r="DI54">
        <v>22.3201666666667</v>
      </c>
      <c r="DJ54">
        <v>414.754333333333</v>
      </c>
      <c r="DK54">
        <v>22.2697333333333</v>
      </c>
      <c r="DL54">
        <v>499.910666666667</v>
      </c>
      <c r="DM54">
        <v>89.7981666666667</v>
      </c>
      <c r="DN54">
        <v>0.0344008666666667</v>
      </c>
      <c r="DO54">
        <v>30.9003666666667</v>
      </c>
      <c r="DP54">
        <v>30.0119666666667</v>
      </c>
      <c r="DQ54">
        <v>999.9</v>
      </c>
      <c r="DR54">
        <v>0</v>
      </c>
      <c r="DS54">
        <v>0</v>
      </c>
      <c r="DT54">
        <v>9981.25</v>
      </c>
      <c r="DU54">
        <v>0</v>
      </c>
      <c r="DV54">
        <v>0.61206</v>
      </c>
      <c r="DW54">
        <v>0.520416333333333</v>
      </c>
      <c r="DX54">
        <v>430.166333333333</v>
      </c>
      <c r="DY54">
        <v>429.519</v>
      </c>
      <c r="DZ54">
        <v>0.26041</v>
      </c>
      <c r="EA54">
        <v>419.932666666667</v>
      </c>
      <c r="EB54">
        <v>22.3201666666667</v>
      </c>
      <c r="EC54">
        <v>2.02769333333333</v>
      </c>
      <c r="ED54">
        <v>2.00431333333333</v>
      </c>
      <c r="EE54">
        <v>17.6622666666667</v>
      </c>
      <c r="EF54">
        <v>17.4784</v>
      </c>
      <c r="EG54">
        <v>0.00500016</v>
      </c>
      <c r="EH54">
        <v>0</v>
      </c>
      <c r="EI54">
        <v>0</v>
      </c>
      <c r="EJ54">
        <v>0</v>
      </c>
      <c r="EK54">
        <v>765.266666666667</v>
      </c>
      <c r="EL54">
        <v>0.00500016</v>
      </c>
      <c r="EM54">
        <v>-30.7666666666667</v>
      </c>
      <c r="EN54">
        <v>-2.56666666666667</v>
      </c>
      <c r="EO54">
        <v>36.75</v>
      </c>
      <c r="EP54">
        <v>40.75</v>
      </c>
      <c r="EQ54">
        <v>38.812</v>
      </c>
      <c r="ER54">
        <v>41.0206666666667</v>
      </c>
      <c r="ES54">
        <v>40.125</v>
      </c>
      <c r="ET54">
        <v>0</v>
      </c>
      <c r="EU54">
        <v>0</v>
      </c>
      <c r="EV54">
        <v>0</v>
      </c>
      <c r="EW54">
        <v>1758503373.2</v>
      </c>
      <c r="EX54">
        <v>0</v>
      </c>
      <c r="EY54">
        <v>767.248</v>
      </c>
      <c r="EZ54">
        <v>4.58461556984991</v>
      </c>
      <c r="FA54">
        <v>4.96153878859981</v>
      </c>
      <c r="FB54">
        <v>-31.776</v>
      </c>
      <c r="FC54">
        <v>15</v>
      </c>
      <c r="FD54">
        <v>0</v>
      </c>
      <c r="FE54" t="s">
        <v>424</v>
      </c>
      <c r="FF54">
        <v>1747249705.1</v>
      </c>
      <c r="FG54">
        <v>1747249711.1</v>
      </c>
      <c r="FH54">
        <v>0</v>
      </c>
      <c r="FI54">
        <v>0.871</v>
      </c>
      <c r="FJ54">
        <v>0.066</v>
      </c>
      <c r="FK54">
        <v>5.486</v>
      </c>
      <c r="FL54">
        <v>0.145</v>
      </c>
      <c r="FM54">
        <v>420</v>
      </c>
      <c r="FN54">
        <v>16</v>
      </c>
      <c r="FO54">
        <v>0.27</v>
      </c>
      <c r="FP54">
        <v>0.16</v>
      </c>
      <c r="FQ54">
        <v>0.535632904761905</v>
      </c>
      <c r="FR54">
        <v>0.224452207792209</v>
      </c>
      <c r="FS54">
        <v>0.0521141670308973</v>
      </c>
      <c r="FT54">
        <v>1</v>
      </c>
      <c r="FU54">
        <v>766.505882352941</v>
      </c>
      <c r="FV54">
        <v>11.03132171041</v>
      </c>
      <c r="FW54">
        <v>4.89735469871058</v>
      </c>
      <c r="FX54">
        <v>-1</v>
      </c>
      <c r="FY54">
        <v>0.293121857142857</v>
      </c>
      <c r="FZ54">
        <v>-0.0133969870129872</v>
      </c>
      <c r="GA54">
        <v>0.0229757546190093</v>
      </c>
      <c r="GB54">
        <v>1</v>
      </c>
      <c r="GC54">
        <v>2</v>
      </c>
      <c r="GD54">
        <v>2</v>
      </c>
      <c r="GE54" t="s">
        <v>443</v>
      </c>
      <c r="GF54">
        <v>3.12571</v>
      </c>
      <c r="GG54">
        <v>2.65995</v>
      </c>
      <c r="GH54">
        <v>0.0881994</v>
      </c>
      <c r="GI54">
        <v>0.0889992</v>
      </c>
      <c r="GJ54">
        <v>0.0965001</v>
      </c>
      <c r="GK54">
        <v>0.0961156</v>
      </c>
      <c r="GL54">
        <v>23495.8</v>
      </c>
      <c r="GM54">
        <v>22162.8</v>
      </c>
      <c r="GN54">
        <v>23048</v>
      </c>
      <c r="GO54">
        <v>23691.9</v>
      </c>
      <c r="GP54">
        <v>35495.1</v>
      </c>
      <c r="GQ54">
        <v>35441.2</v>
      </c>
      <c r="GR54">
        <v>41557.9</v>
      </c>
      <c r="GS54">
        <v>42244</v>
      </c>
      <c r="GT54">
        <v>1.89195</v>
      </c>
      <c r="GU54">
        <v>1.79655</v>
      </c>
      <c r="GV54">
        <v>0.0726581</v>
      </c>
      <c r="GW54">
        <v>0</v>
      </c>
      <c r="GX54">
        <v>28.8173</v>
      </c>
      <c r="GY54">
        <v>999.9</v>
      </c>
      <c r="GZ54">
        <v>58.198</v>
      </c>
      <c r="HA54">
        <v>30.232</v>
      </c>
      <c r="HB54">
        <v>27.9797</v>
      </c>
      <c r="HC54">
        <v>54.5527</v>
      </c>
      <c r="HD54">
        <v>39.7115</v>
      </c>
      <c r="HE54">
        <v>1</v>
      </c>
      <c r="HF54">
        <v>0.108653</v>
      </c>
      <c r="HG54">
        <v>-1.24407</v>
      </c>
      <c r="HH54">
        <v>20.2321</v>
      </c>
      <c r="HI54">
        <v>5.23451</v>
      </c>
      <c r="HJ54">
        <v>11.992</v>
      </c>
      <c r="HK54">
        <v>4.9557</v>
      </c>
      <c r="HL54">
        <v>3.304</v>
      </c>
      <c r="HM54">
        <v>999.9</v>
      </c>
      <c r="HN54">
        <v>9999</v>
      </c>
      <c r="HO54">
        <v>9999</v>
      </c>
      <c r="HP54">
        <v>9999</v>
      </c>
      <c r="HQ54">
        <v>1.86851</v>
      </c>
      <c r="HR54">
        <v>1.86426</v>
      </c>
      <c r="HS54">
        <v>1.87182</v>
      </c>
      <c r="HT54">
        <v>1.8627</v>
      </c>
      <c r="HU54">
        <v>1.86218</v>
      </c>
      <c r="HV54">
        <v>1.86859</v>
      </c>
      <c r="HW54">
        <v>1.85872</v>
      </c>
      <c r="HX54">
        <v>1.86508</v>
      </c>
      <c r="HY54">
        <v>5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5.699</v>
      </c>
      <c r="IM54">
        <v>0.3111</v>
      </c>
      <c r="IN54">
        <v>4.24591870636989</v>
      </c>
      <c r="IO54">
        <v>0.00406324532283829</v>
      </c>
      <c r="IP54">
        <v>-1.45373754250553e-06</v>
      </c>
      <c r="IQ54">
        <v>2.45784242640463e-10</v>
      </c>
      <c r="IR54">
        <v>0.0444475935836347</v>
      </c>
      <c r="IS54">
        <v>0.00491888386651684</v>
      </c>
      <c r="IT54">
        <v>0.000226889049496401</v>
      </c>
      <c r="IU54">
        <v>4.01595507822366e-06</v>
      </c>
      <c r="IV54">
        <v>-0</v>
      </c>
      <c r="IW54">
        <v>2035</v>
      </c>
      <c r="IX54">
        <v>2</v>
      </c>
      <c r="IY54">
        <v>30</v>
      </c>
      <c r="IZ54">
        <v>187561.1</v>
      </c>
      <c r="JA54">
        <v>187561</v>
      </c>
      <c r="JB54">
        <v>1.03394</v>
      </c>
      <c r="JC54">
        <v>2.37061</v>
      </c>
      <c r="JD54">
        <v>1.49902</v>
      </c>
      <c r="JE54">
        <v>2.33032</v>
      </c>
      <c r="JF54">
        <v>1.54419</v>
      </c>
      <c r="JG54">
        <v>2.29736</v>
      </c>
      <c r="JH54">
        <v>35.3596</v>
      </c>
      <c r="JI54">
        <v>24.1575</v>
      </c>
      <c r="JJ54">
        <v>18</v>
      </c>
      <c r="JK54">
        <v>545.105</v>
      </c>
      <c r="JL54">
        <v>427.027</v>
      </c>
      <c r="JM54">
        <v>31.3295</v>
      </c>
      <c r="JN54">
        <v>29.0139</v>
      </c>
      <c r="JO54">
        <v>30</v>
      </c>
      <c r="JP54">
        <v>28.8212</v>
      </c>
      <c r="JQ54">
        <v>28.8409</v>
      </c>
      <c r="JR54">
        <v>20.7351</v>
      </c>
      <c r="JS54">
        <v>35.5955</v>
      </c>
      <c r="JT54">
        <v>66.5834</v>
      </c>
      <c r="JU54">
        <v>31.3281</v>
      </c>
      <c r="JV54">
        <v>420</v>
      </c>
      <c r="JW54">
        <v>22.3827</v>
      </c>
      <c r="JX54">
        <v>93.1372</v>
      </c>
      <c r="JY54">
        <v>98.4571</v>
      </c>
    </row>
    <row r="55" spans="1:285">
      <c r="A55">
        <v>39</v>
      </c>
      <c r="B55">
        <v>1758503374.1</v>
      </c>
      <c r="C55">
        <v>132</v>
      </c>
      <c r="D55" t="s">
        <v>504</v>
      </c>
      <c r="E55" t="s">
        <v>505</v>
      </c>
      <c r="F55">
        <v>5</v>
      </c>
      <c r="G55" t="s">
        <v>419</v>
      </c>
      <c r="H55" t="s">
        <v>420</v>
      </c>
      <c r="I55" t="s">
        <v>421</v>
      </c>
      <c r="J55">
        <v>1758503371.76667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5</v>
      </c>
      <c r="DB55">
        <v>0.5</v>
      </c>
      <c r="DC55" t="s">
        <v>423</v>
      </c>
      <c r="DD55">
        <v>2</v>
      </c>
      <c r="DE55">
        <v>1758503371.76667</v>
      </c>
      <c r="DF55">
        <v>420.468333333333</v>
      </c>
      <c r="DG55">
        <v>419.958333333333</v>
      </c>
      <c r="DH55">
        <v>22.5891</v>
      </c>
      <c r="DI55">
        <v>22.3239</v>
      </c>
      <c r="DJ55">
        <v>414.77</v>
      </c>
      <c r="DK55">
        <v>22.2780333333333</v>
      </c>
      <c r="DL55">
        <v>500.014</v>
      </c>
      <c r="DM55">
        <v>89.7982333333333</v>
      </c>
      <c r="DN55">
        <v>0.0342571</v>
      </c>
      <c r="DO55">
        <v>30.8982333333333</v>
      </c>
      <c r="DP55">
        <v>30.0068</v>
      </c>
      <c r="DQ55">
        <v>999.9</v>
      </c>
      <c r="DR55">
        <v>0</v>
      </c>
      <c r="DS55">
        <v>0</v>
      </c>
      <c r="DT55">
        <v>10010.6166666667</v>
      </c>
      <c r="DU55">
        <v>0</v>
      </c>
      <c r="DV55">
        <v>0.61206</v>
      </c>
      <c r="DW55">
        <v>0.510294333333333</v>
      </c>
      <c r="DX55">
        <v>430.186</v>
      </c>
      <c r="DY55">
        <v>429.547</v>
      </c>
      <c r="DZ55">
        <v>0.265182333333333</v>
      </c>
      <c r="EA55">
        <v>419.958333333333</v>
      </c>
      <c r="EB55">
        <v>22.3239</v>
      </c>
      <c r="EC55">
        <v>2.02846</v>
      </c>
      <c r="ED55">
        <v>2.00464666666667</v>
      </c>
      <c r="EE55">
        <v>17.6682666666667</v>
      </c>
      <c r="EF55">
        <v>17.4810666666667</v>
      </c>
      <c r="EG55">
        <v>0.00500016</v>
      </c>
      <c r="EH55">
        <v>0</v>
      </c>
      <c r="EI55">
        <v>0</v>
      </c>
      <c r="EJ55">
        <v>0</v>
      </c>
      <c r="EK55">
        <v>762.066666666667</v>
      </c>
      <c r="EL55">
        <v>0.00500016</v>
      </c>
      <c r="EM55">
        <v>-34.0333333333333</v>
      </c>
      <c r="EN55">
        <v>-3.43333333333333</v>
      </c>
      <c r="EO55">
        <v>36.75</v>
      </c>
      <c r="EP55">
        <v>40.75</v>
      </c>
      <c r="EQ55">
        <v>38.812</v>
      </c>
      <c r="ER55">
        <v>41.062</v>
      </c>
      <c r="ES55">
        <v>40.125</v>
      </c>
      <c r="ET55">
        <v>0</v>
      </c>
      <c r="EU55">
        <v>0</v>
      </c>
      <c r="EV55">
        <v>0</v>
      </c>
      <c r="EW55">
        <v>1758503376.2</v>
      </c>
      <c r="EX55">
        <v>0</v>
      </c>
      <c r="EY55">
        <v>766.85</v>
      </c>
      <c r="EZ55">
        <v>-2.89572644015694</v>
      </c>
      <c r="FA55">
        <v>-1.46666623688271</v>
      </c>
      <c r="FB55">
        <v>-31.8576923076923</v>
      </c>
      <c r="FC55">
        <v>15</v>
      </c>
      <c r="FD55">
        <v>0</v>
      </c>
      <c r="FE55" t="s">
        <v>424</v>
      </c>
      <c r="FF55">
        <v>1747249705.1</v>
      </c>
      <c r="FG55">
        <v>1747249711.1</v>
      </c>
      <c r="FH55">
        <v>0</v>
      </c>
      <c r="FI55">
        <v>0.871</v>
      </c>
      <c r="FJ55">
        <v>0.066</v>
      </c>
      <c r="FK55">
        <v>5.486</v>
      </c>
      <c r="FL55">
        <v>0.145</v>
      </c>
      <c r="FM55">
        <v>420</v>
      </c>
      <c r="FN55">
        <v>16</v>
      </c>
      <c r="FO55">
        <v>0.27</v>
      </c>
      <c r="FP55">
        <v>0.16</v>
      </c>
      <c r="FQ55">
        <v>0.536099380952381</v>
      </c>
      <c r="FR55">
        <v>-0.0116329090909085</v>
      </c>
      <c r="FS55">
        <v>0.0536581864339327</v>
      </c>
      <c r="FT55">
        <v>1</v>
      </c>
      <c r="FU55">
        <v>765.708823529412</v>
      </c>
      <c r="FV55">
        <v>8.35599703283165</v>
      </c>
      <c r="FW55">
        <v>5.11884451845846</v>
      </c>
      <c r="FX55">
        <v>-1</v>
      </c>
      <c r="FY55">
        <v>0.29023019047619</v>
      </c>
      <c r="FZ55">
        <v>-0.138675272727273</v>
      </c>
      <c r="GA55">
        <v>0.0252936516421076</v>
      </c>
      <c r="GB55">
        <v>0</v>
      </c>
      <c r="GC55">
        <v>1</v>
      </c>
      <c r="GD55">
        <v>2</v>
      </c>
      <c r="GE55" t="s">
        <v>425</v>
      </c>
      <c r="GF55">
        <v>3.12577</v>
      </c>
      <c r="GG55">
        <v>2.65996</v>
      </c>
      <c r="GH55">
        <v>0.0882182</v>
      </c>
      <c r="GI55">
        <v>0.089001</v>
      </c>
      <c r="GJ55">
        <v>0.0965156</v>
      </c>
      <c r="GK55">
        <v>0.0961138</v>
      </c>
      <c r="GL55">
        <v>23495.6</v>
      </c>
      <c r="GM55">
        <v>22162.7</v>
      </c>
      <c r="GN55">
        <v>23048.3</v>
      </c>
      <c r="GO55">
        <v>23691.8</v>
      </c>
      <c r="GP55">
        <v>35494.7</v>
      </c>
      <c r="GQ55">
        <v>35441.2</v>
      </c>
      <c r="GR55">
        <v>41558.1</v>
      </c>
      <c r="GS55">
        <v>42243.9</v>
      </c>
      <c r="GT55">
        <v>1.89193</v>
      </c>
      <c r="GU55">
        <v>1.79643</v>
      </c>
      <c r="GV55">
        <v>0.0733286</v>
      </c>
      <c r="GW55">
        <v>0</v>
      </c>
      <c r="GX55">
        <v>28.8192</v>
      </c>
      <c r="GY55">
        <v>999.9</v>
      </c>
      <c r="GZ55">
        <v>58.198</v>
      </c>
      <c r="HA55">
        <v>30.232</v>
      </c>
      <c r="HB55">
        <v>27.9815</v>
      </c>
      <c r="HC55">
        <v>54.4627</v>
      </c>
      <c r="HD55">
        <v>39.6875</v>
      </c>
      <c r="HE55">
        <v>1</v>
      </c>
      <c r="HF55">
        <v>0.108834</v>
      </c>
      <c r="HG55">
        <v>-1.28661</v>
      </c>
      <c r="HH55">
        <v>20.2318</v>
      </c>
      <c r="HI55">
        <v>5.23436</v>
      </c>
      <c r="HJ55">
        <v>11.992</v>
      </c>
      <c r="HK55">
        <v>4.9558</v>
      </c>
      <c r="HL55">
        <v>3.304</v>
      </c>
      <c r="HM55">
        <v>999.9</v>
      </c>
      <c r="HN55">
        <v>9999</v>
      </c>
      <c r="HO55">
        <v>9999</v>
      </c>
      <c r="HP55">
        <v>9999</v>
      </c>
      <c r="HQ55">
        <v>1.86853</v>
      </c>
      <c r="HR55">
        <v>1.86427</v>
      </c>
      <c r="HS55">
        <v>1.87181</v>
      </c>
      <c r="HT55">
        <v>1.8627</v>
      </c>
      <c r="HU55">
        <v>1.86218</v>
      </c>
      <c r="HV55">
        <v>1.86859</v>
      </c>
      <c r="HW55">
        <v>1.85872</v>
      </c>
      <c r="HX55">
        <v>1.86508</v>
      </c>
      <c r="HY55">
        <v>5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5.699</v>
      </c>
      <c r="IM55">
        <v>0.3111</v>
      </c>
      <c r="IN55">
        <v>4.24591870636989</v>
      </c>
      <c r="IO55">
        <v>0.00406324532283829</v>
      </c>
      <c r="IP55">
        <v>-1.45373754250553e-06</v>
      </c>
      <c r="IQ55">
        <v>2.45784242640463e-10</v>
      </c>
      <c r="IR55">
        <v>0.0444475935836347</v>
      </c>
      <c r="IS55">
        <v>0.00491888386651684</v>
      </c>
      <c r="IT55">
        <v>0.000226889049496401</v>
      </c>
      <c r="IU55">
        <v>4.01595507822366e-06</v>
      </c>
      <c r="IV55">
        <v>-0</v>
      </c>
      <c r="IW55">
        <v>2035</v>
      </c>
      <c r="IX55">
        <v>2</v>
      </c>
      <c r="IY55">
        <v>30</v>
      </c>
      <c r="IZ55">
        <v>187561.1</v>
      </c>
      <c r="JA55">
        <v>187561</v>
      </c>
      <c r="JB55">
        <v>1.03394</v>
      </c>
      <c r="JC55">
        <v>2.36938</v>
      </c>
      <c r="JD55">
        <v>1.49902</v>
      </c>
      <c r="JE55">
        <v>2.33032</v>
      </c>
      <c r="JF55">
        <v>1.54419</v>
      </c>
      <c r="JG55">
        <v>2.33032</v>
      </c>
      <c r="JH55">
        <v>35.3596</v>
      </c>
      <c r="JI55">
        <v>24.1575</v>
      </c>
      <c r="JJ55">
        <v>18</v>
      </c>
      <c r="JK55">
        <v>545.089</v>
      </c>
      <c r="JL55">
        <v>426.962</v>
      </c>
      <c r="JM55">
        <v>31.3188</v>
      </c>
      <c r="JN55">
        <v>29.0139</v>
      </c>
      <c r="JO55">
        <v>30.0001</v>
      </c>
      <c r="JP55">
        <v>28.8212</v>
      </c>
      <c r="JQ55">
        <v>28.8422</v>
      </c>
      <c r="JR55">
        <v>20.7362</v>
      </c>
      <c r="JS55">
        <v>35.5955</v>
      </c>
      <c r="JT55">
        <v>66.5834</v>
      </c>
      <c r="JU55">
        <v>31.3216</v>
      </c>
      <c r="JV55">
        <v>420</v>
      </c>
      <c r="JW55">
        <v>22.3828</v>
      </c>
      <c r="JX55">
        <v>93.1379</v>
      </c>
      <c r="JY55">
        <v>98.4568</v>
      </c>
    </row>
    <row r="56" spans="1:285">
      <c r="A56">
        <v>40</v>
      </c>
      <c r="B56">
        <v>1758503377.1</v>
      </c>
      <c r="C56">
        <v>135</v>
      </c>
      <c r="D56" t="s">
        <v>506</v>
      </c>
      <c r="E56" t="s">
        <v>507</v>
      </c>
      <c r="F56">
        <v>5</v>
      </c>
      <c r="G56" t="s">
        <v>419</v>
      </c>
      <c r="H56" t="s">
        <v>420</v>
      </c>
      <c r="I56" t="s">
        <v>421</v>
      </c>
      <c r="J56">
        <v>1758503374.1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5</v>
      </c>
      <c r="DB56">
        <v>0.5</v>
      </c>
      <c r="DC56" t="s">
        <v>423</v>
      </c>
      <c r="DD56">
        <v>2</v>
      </c>
      <c r="DE56">
        <v>1758503374.1</v>
      </c>
      <c r="DF56">
        <v>420.4775</v>
      </c>
      <c r="DG56">
        <v>419.9805</v>
      </c>
      <c r="DH56">
        <v>22.5928</v>
      </c>
      <c r="DI56">
        <v>22.322925</v>
      </c>
      <c r="DJ56">
        <v>414.779</v>
      </c>
      <c r="DK56">
        <v>22.281675</v>
      </c>
      <c r="DL56">
        <v>500.009</v>
      </c>
      <c r="DM56">
        <v>89.79835</v>
      </c>
      <c r="DN56">
        <v>0.03419095</v>
      </c>
      <c r="DO56">
        <v>30.896275</v>
      </c>
      <c r="DP56">
        <v>30.0104</v>
      </c>
      <c r="DQ56">
        <v>999.9</v>
      </c>
      <c r="DR56">
        <v>0</v>
      </c>
      <c r="DS56">
        <v>0</v>
      </c>
      <c r="DT56">
        <v>10015.475</v>
      </c>
      <c r="DU56">
        <v>0</v>
      </c>
      <c r="DV56">
        <v>0.61206</v>
      </c>
      <c r="DW56">
        <v>0.4973065</v>
      </c>
      <c r="DX56">
        <v>430.197</v>
      </c>
      <c r="DY56">
        <v>429.5695</v>
      </c>
      <c r="DZ56">
        <v>0.269875</v>
      </c>
      <c r="EA56">
        <v>419.9805</v>
      </c>
      <c r="EB56">
        <v>22.322925</v>
      </c>
      <c r="EC56">
        <v>2.028795</v>
      </c>
      <c r="ED56">
        <v>2.00456</v>
      </c>
      <c r="EE56">
        <v>17.670875</v>
      </c>
      <c r="EF56">
        <v>17.4804</v>
      </c>
      <c r="EG56">
        <v>0.00500016</v>
      </c>
      <c r="EH56">
        <v>0</v>
      </c>
      <c r="EI56">
        <v>0</v>
      </c>
      <c r="EJ56">
        <v>0</v>
      </c>
      <c r="EK56">
        <v>766.425</v>
      </c>
      <c r="EL56">
        <v>0.00500016</v>
      </c>
      <c r="EM56">
        <v>-34.575</v>
      </c>
      <c r="EN56">
        <v>-2.025</v>
      </c>
      <c r="EO56">
        <v>36.75</v>
      </c>
      <c r="EP56">
        <v>40.75</v>
      </c>
      <c r="EQ56">
        <v>38.812</v>
      </c>
      <c r="ER56">
        <v>41.062</v>
      </c>
      <c r="ES56">
        <v>40.125</v>
      </c>
      <c r="ET56">
        <v>0</v>
      </c>
      <c r="EU56">
        <v>0</v>
      </c>
      <c r="EV56">
        <v>0</v>
      </c>
      <c r="EW56">
        <v>1758503379.2</v>
      </c>
      <c r="EX56">
        <v>0</v>
      </c>
      <c r="EY56">
        <v>767.04</v>
      </c>
      <c r="EZ56">
        <v>-26.2076921432444</v>
      </c>
      <c r="FA56">
        <v>9.00000036985441</v>
      </c>
      <c r="FB56">
        <v>-31.84</v>
      </c>
      <c r="FC56">
        <v>15</v>
      </c>
      <c r="FD56">
        <v>0</v>
      </c>
      <c r="FE56" t="s">
        <v>424</v>
      </c>
      <c r="FF56">
        <v>1747249705.1</v>
      </c>
      <c r="FG56">
        <v>1747249711.1</v>
      </c>
      <c r="FH56">
        <v>0</v>
      </c>
      <c r="FI56">
        <v>0.871</v>
      </c>
      <c r="FJ56">
        <v>0.066</v>
      </c>
      <c r="FK56">
        <v>5.486</v>
      </c>
      <c r="FL56">
        <v>0.145</v>
      </c>
      <c r="FM56">
        <v>420</v>
      </c>
      <c r="FN56">
        <v>16</v>
      </c>
      <c r="FO56">
        <v>0.27</v>
      </c>
      <c r="FP56">
        <v>0.16</v>
      </c>
      <c r="FQ56">
        <v>0.5361954</v>
      </c>
      <c r="FR56">
        <v>0.0491510977443618</v>
      </c>
      <c r="FS56">
        <v>0.0552517823146005</v>
      </c>
      <c r="FT56">
        <v>1</v>
      </c>
      <c r="FU56">
        <v>766.052941176471</v>
      </c>
      <c r="FV56">
        <v>10.7410237718276</v>
      </c>
      <c r="FW56">
        <v>5.15045602173573</v>
      </c>
      <c r="FX56">
        <v>-1</v>
      </c>
      <c r="FY56">
        <v>0.2899826</v>
      </c>
      <c r="FZ56">
        <v>-0.193945984962407</v>
      </c>
      <c r="GA56">
        <v>0.0262093639018577</v>
      </c>
      <c r="GB56">
        <v>0</v>
      </c>
      <c r="GC56">
        <v>1</v>
      </c>
      <c r="GD56">
        <v>2</v>
      </c>
      <c r="GE56" t="s">
        <v>425</v>
      </c>
      <c r="GF56">
        <v>3.12567</v>
      </c>
      <c r="GG56">
        <v>2.65977</v>
      </c>
      <c r="GH56">
        <v>0.0881941</v>
      </c>
      <c r="GI56">
        <v>0.0890051</v>
      </c>
      <c r="GJ56">
        <v>0.096521</v>
      </c>
      <c r="GK56">
        <v>0.0961063</v>
      </c>
      <c r="GL56">
        <v>23495.9</v>
      </c>
      <c r="GM56">
        <v>22162.7</v>
      </c>
      <c r="GN56">
        <v>23047.9</v>
      </c>
      <c r="GO56">
        <v>23692</v>
      </c>
      <c r="GP56">
        <v>35494.2</v>
      </c>
      <c r="GQ56">
        <v>35441.6</v>
      </c>
      <c r="GR56">
        <v>41557.7</v>
      </c>
      <c r="GS56">
        <v>42244.1</v>
      </c>
      <c r="GT56">
        <v>1.89202</v>
      </c>
      <c r="GU56">
        <v>1.79662</v>
      </c>
      <c r="GV56">
        <v>0.0726953</v>
      </c>
      <c r="GW56">
        <v>0</v>
      </c>
      <c r="GX56">
        <v>28.8209</v>
      </c>
      <c r="GY56">
        <v>999.9</v>
      </c>
      <c r="GZ56">
        <v>58.174</v>
      </c>
      <c r="HA56">
        <v>30.232</v>
      </c>
      <c r="HB56">
        <v>27.9733</v>
      </c>
      <c r="HC56">
        <v>54.3427</v>
      </c>
      <c r="HD56">
        <v>39.6034</v>
      </c>
      <c r="HE56">
        <v>1</v>
      </c>
      <c r="HF56">
        <v>0.108948</v>
      </c>
      <c r="HG56">
        <v>-1.31043</v>
      </c>
      <c r="HH56">
        <v>20.2317</v>
      </c>
      <c r="HI56">
        <v>5.23346</v>
      </c>
      <c r="HJ56">
        <v>11.992</v>
      </c>
      <c r="HK56">
        <v>4.95565</v>
      </c>
      <c r="HL56">
        <v>3.304</v>
      </c>
      <c r="HM56">
        <v>999.9</v>
      </c>
      <c r="HN56">
        <v>9999</v>
      </c>
      <c r="HO56">
        <v>9999</v>
      </c>
      <c r="HP56">
        <v>9999</v>
      </c>
      <c r="HQ56">
        <v>1.86854</v>
      </c>
      <c r="HR56">
        <v>1.86428</v>
      </c>
      <c r="HS56">
        <v>1.87181</v>
      </c>
      <c r="HT56">
        <v>1.86271</v>
      </c>
      <c r="HU56">
        <v>1.86216</v>
      </c>
      <c r="HV56">
        <v>1.86859</v>
      </c>
      <c r="HW56">
        <v>1.85874</v>
      </c>
      <c r="HX56">
        <v>1.86508</v>
      </c>
      <c r="HY56">
        <v>5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5.699</v>
      </c>
      <c r="IM56">
        <v>0.3112</v>
      </c>
      <c r="IN56">
        <v>4.24591870636989</v>
      </c>
      <c r="IO56">
        <v>0.00406324532283829</v>
      </c>
      <c r="IP56">
        <v>-1.45373754250553e-06</v>
      </c>
      <c r="IQ56">
        <v>2.45784242640463e-10</v>
      </c>
      <c r="IR56">
        <v>0.0444475935836347</v>
      </c>
      <c r="IS56">
        <v>0.00491888386651684</v>
      </c>
      <c r="IT56">
        <v>0.000226889049496401</v>
      </c>
      <c r="IU56">
        <v>4.01595507822366e-06</v>
      </c>
      <c r="IV56">
        <v>-0</v>
      </c>
      <c r="IW56">
        <v>2035</v>
      </c>
      <c r="IX56">
        <v>2</v>
      </c>
      <c r="IY56">
        <v>30</v>
      </c>
      <c r="IZ56">
        <v>187561.2</v>
      </c>
      <c r="JA56">
        <v>187561.1</v>
      </c>
      <c r="JB56">
        <v>1.03271</v>
      </c>
      <c r="JC56">
        <v>2.36694</v>
      </c>
      <c r="JD56">
        <v>1.4978</v>
      </c>
      <c r="JE56">
        <v>2.33032</v>
      </c>
      <c r="JF56">
        <v>1.54419</v>
      </c>
      <c r="JG56">
        <v>2.34741</v>
      </c>
      <c r="JH56">
        <v>35.3827</v>
      </c>
      <c r="JI56">
        <v>24.1663</v>
      </c>
      <c r="JJ56">
        <v>18</v>
      </c>
      <c r="JK56">
        <v>545.154</v>
      </c>
      <c r="JL56">
        <v>427.084</v>
      </c>
      <c r="JM56">
        <v>31.314</v>
      </c>
      <c r="JN56">
        <v>29.0139</v>
      </c>
      <c r="JO56">
        <v>30.0002</v>
      </c>
      <c r="JP56">
        <v>28.8212</v>
      </c>
      <c r="JQ56">
        <v>28.8428</v>
      </c>
      <c r="JR56">
        <v>20.7347</v>
      </c>
      <c r="JS56">
        <v>35.5955</v>
      </c>
      <c r="JT56">
        <v>66.5834</v>
      </c>
      <c r="JU56">
        <v>31.3106</v>
      </c>
      <c r="JV56">
        <v>420</v>
      </c>
      <c r="JW56">
        <v>22.383</v>
      </c>
      <c r="JX56">
        <v>93.1369</v>
      </c>
      <c r="JY56">
        <v>98.4573</v>
      </c>
    </row>
    <row r="57" spans="1:285">
      <c r="A57">
        <v>41</v>
      </c>
      <c r="B57">
        <v>1758503380.1</v>
      </c>
      <c r="C57">
        <v>138</v>
      </c>
      <c r="D57" t="s">
        <v>508</v>
      </c>
      <c r="E57" t="s">
        <v>509</v>
      </c>
      <c r="F57">
        <v>5</v>
      </c>
      <c r="G57" t="s">
        <v>419</v>
      </c>
      <c r="H57" t="s">
        <v>420</v>
      </c>
      <c r="I57" t="s">
        <v>421</v>
      </c>
      <c r="J57">
        <v>1758503377.1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5</v>
      </c>
      <c r="DB57">
        <v>0.5</v>
      </c>
      <c r="DC57" t="s">
        <v>423</v>
      </c>
      <c r="DD57">
        <v>2</v>
      </c>
      <c r="DE57">
        <v>1758503377.1</v>
      </c>
      <c r="DF57">
        <v>420.43975</v>
      </c>
      <c r="DG57">
        <v>419.995</v>
      </c>
      <c r="DH57">
        <v>22.595025</v>
      </c>
      <c r="DI57">
        <v>22.32135</v>
      </c>
      <c r="DJ57">
        <v>414.74125</v>
      </c>
      <c r="DK57">
        <v>22.283875</v>
      </c>
      <c r="DL57">
        <v>500.00975</v>
      </c>
      <c r="DM57">
        <v>89.798</v>
      </c>
      <c r="DN57">
        <v>0.034038525</v>
      </c>
      <c r="DO57">
        <v>30.8927</v>
      </c>
      <c r="DP57">
        <v>30.005825</v>
      </c>
      <c r="DQ57">
        <v>999.9</v>
      </c>
      <c r="DR57">
        <v>0</v>
      </c>
      <c r="DS57">
        <v>0</v>
      </c>
      <c r="DT57">
        <v>10016.875</v>
      </c>
      <c r="DU57">
        <v>0</v>
      </c>
      <c r="DV57">
        <v>0.61206</v>
      </c>
      <c r="DW57">
        <v>0.4450605</v>
      </c>
      <c r="DX57">
        <v>430.15925</v>
      </c>
      <c r="DY57">
        <v>429.58375</v>
      </c>
      <c r="DZ57">
        <v>0.27368375</v>
      </c>
      <c r="EA57">
        <v>419.995</v>
      </c>
      <c r="EB57">
        <v>22.32135</v>
      </c>
      <c r="EC57">
        <v>2.0289875</v>
      </c>
      <c r="ED57">
        <v>2.00441</v>
      </c>
      <c r="EE57">
        <v>17.672375</v>
      </c>
      <c r="EF57">
        <v>17.479225</v>
      </c>
      <c r="EG57">
        <v>0.00500016</v>
      </c>
      <c r="EH57">
        <v>0</v>
      </c>
      <c r="EI57">
        <v>0</v>
      </c>
      <c r="EJ57">
        <v>0</v>
      </c>
      <c r="EK57">
        <v>765.275</v>
      </c>
      <c r="EL57">
        <v>0.00500016</v>
      </c>
      <c r="EM57">
        <v>-30.425</v>
      </c>
      <c r="EN57">
        <v>-1.975</v>
      </c>
      <c r="EO57">
        <v>36.75</v>
      </c>
      <c r="EP57">
        <v>40.75</v>
      </c>
      <c r="EQ57">
        <v>38.812</v>
      </c>
      <c r="ER57">
        <v>41.062</v>
      </c>
      <c r="ES57">
        <v>40.125</v>
      </c>
      <c r="ET57">
        <v>0</v>
      </c>
      <c r="EU57">
        <v>0</v>
      </c>
      <c r="EV57">
        <v>0</v>
      </c>
      <c r="EW57">
        <v>1758503382.2</v>
      </c>
      <c r="EX57">
        <v>0</v>
      </c>
      <c r="EY57">
        <v>765.988461538462</v>
      </c>
      <c r="EZ57">
        <v>-35.3059828538971</v>
      </c>
      <c r="FA57">
        <v>14.639316500977</v>
      </c>
      <c r="FB57">
        <v>-31.2923076923077</v>
      </c>
      <c r="FC57">
        <v>15</v>
      </c>
      <c r="FD57">
        <v>0</v>
      </c>
      <c r="FE57" t="s">
        <v>424</v>
      </c>
      <c r="FF57">
        <v>1747249705.1</v>
      </c>
      <c r="FG57">
        <v>1747249711.1</v>
      </c>
      <c r="FH57">
        <v>0</v>
      </c>
      <c r="FI57">
        <v>0.871</v>
      </c>
      <c r="FJ57">
        <v>0.066</v>
      </c>
      <c r="FK57">
        <v>5.486</v>
      </c>
      <c r="FL57">
        <v>0.145</v>
      </c>
      <c r="FM57">
        <v>420</v>
      </c>
      <c r="FN57">
        <v>16</v>
      </c>
      <c r="FO57">
        <v>0.27</v>
      </c>
      <c r="FP57">
        <v>0.16</v>
      </c>
      <c r="FQ57">
        <v>0.521947952380952</v>
      </c>
      <c r="FR57">
        <v>-0.145151376623377</v>
      </c>
      <c r="FS57">
        <v>0.0643394440030125</v>
      </c>
      <c r="FT57">
        <v>1</v>
      </c>
      <c r="FU57">
        <v>766.532352941176</v>
      </c>
      <c r="FV57">
        <v>-4.34988536124474</v>
      </c>
      <c r="FW57">
        <v>4.8633515790363</v>
      </c>
      <c r="FX57">
        <v>-1</v>
      </c>
      <c r="FY57">
        <v>0.28771</v>
      </c>
      <c r="FZ57">
        <v>-0.205953896103896</v>
      </c>
      <c r="GA57">
        <v>0.0262214953461941</v>
      </c>
      <c r="GB57">
        <v>0</v>
      </c>
      <c r="GC57">
        <v>1</v>
      </c>
      <c r="GD57">
        <v>2</v>
      </c>
      <c r="GE57" t="s">
        <v>425</v>
      </c>
      <c r="GF57">
        <v>3.12574</v>
      </c>
      <c r="GG57">
        <v>2.65956</v>
      </c>
      <c r="GH57">
        <v>0.0882009</v>
      </c>
      <c r="GI57">
        <v>0.0890013</v>
      </c>
      <c r="GJ57">
        <v>0.0965219</v>
      </c>
      <c r="GK57">
        <v>0.0961017</v>
      </c>
      <c r="GL57">
        <v>23496</v>
      </c>
      <c r="GM57">
        <v>22162.8</v>
      </c>
      <c r="GN57">
        <v>23048.2</v>
      </c>
      <c r="GO57">
        <v>23691.9</v>
      </c>
      <c r="GP57">
        <v>35494.3</v>
      </c>
      <c r="GQ57">
        <v>35441.9</v>
      </c>
      <c r="GR57">
        <v>41557.9</v>
      </c>
      <c r="GS57">
        <v>42244.2</v>
      </c>
      <c r="GT57">
        <v>1.89217</v>
      </c>
      <c r="GU57">
        <v>1.79645</v>
      </c>
      <c r="GV57">
        <v>0.0722036</v>
      </c>
      <c r="GW57">
        <v>0</v>
      </c>
      <c r="GX57">
        <v>28.8195</v>
      </c>
      <c r="GY57">
        <v>999.9</v>
      </c>
      <c r="GZ57">
        <v>58.174</v>
      </c>
      <c r="HA57">
        <v>30.232</v>
      </c>
      <c r="HB57">
        <v>27.9696</v>
      </c>
      <c r="HC57">
        <v>54.0127</v>
      </c>
      <c r="HD57">
        <v>39.6474</v>
      </c>
      <c r="HE57">
        <v>1</v>
      </c>
      <c r="HF57">
        <v>0.108918</v>
      </c>
      <c r="HG57">
        <v>-1.3002</v>
      </c>
      <c r="HH57">
        <v>20.2318</v>
      </c>
      <c r="HI57">
        <v>5.23361</v>
      </c>
      <c r="HJ57">
        <v>11.992</v>
      </c>
      <c r="HK57">
        <v>4.9557</v>
      </c>
      <c r="HL57">
        <v>3.304</v>
      </c>
      <c r="HM57">
        <v>999.9</v>
      </c>
      <c r="HN57">
        <v>9999</v>
      </c>
      <c r="HO57">
        <v>9999</v>
      </c>
      <c r="HP57">
        <v>9999</v>
      </c>
      <c r="HQ57">
        <v>1.86852</v>
      </c>
      <c r="HR57">
        <v>1.86427</v>
      </c>
      <c r="HS57">
        <v>1.87182</v>
      </c>
      <c r="HT57">
        <v>1.86269</v>
      </c>
      <c r="HU57">
        <v>1.86218</v>
      </c>
      <c r="HV57">
        <v>1.86859</v>
      </c>
      <c r="HW57">
        <v>1.85871</v>
      </c>
      <c r="HX57">
        <v>1.86508</v>
      </c>
      <c r="HY57">
        <v>5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5.699</v>
      </c>
      <c r="IM57">
        <v>0.3111</v>
      </c>
      <c r="IN57">
        <v>4.24591870636989</v>
      </c>
      <c r="IO57">
        <v>0.00406324532283829</v>
      </c>
      <c r="IP57">
        <v>-1.45373754250553e-06</v>
      </c>
      <c r="IQ57">
        <v>2.45784242640463e-10</v>
      </c>
      <c r="IR57">
        <v>0.0444475935836347</v>
      </c>
      <c r="IS57">
        <v>0.00491888386651684</v>
      </c>
      <c r="IT57">
        <v>0.000226889049496401</v>
      </c>
      <c r="IU57">
        <v>4.01595507822366e-06</v>
      </c>
      <c r="IV57">
        <v>-0</v>
      </c>
      <c r="IW57">
        <v>2035</v>
      </c>
      <c r="IX57">
        <v>2</v>
      </c>
      <c r="IY57">
        <v>30</v>
      </c>
      <c r="IZ57">
        <v>187561.2</v>
      </c>
      <c r="JA57">
        <v>187561.1</v>
      </c>
      <c r="JB57">
        <v>1.03271</v>
      </c>
      <c r="JC57">
        <v>2.37061</v>
      </c>
      <c r="JD57">
        <v>1.4978</v>
      </c>
      <c r="JE57">
        <v>2.33032</v>
      </c>
      <c r="JF57">
        <v>1.54419</v>
      </c>
      <c r="JG57">
        <v>2.37671</v>
      </c>
      <c r="JH57">
        <v>35.3596</v>
      </c>
      <c r="JI57">
        <v>24.1663</v>
      </c>
      <c r="JJ57">
        <v>18</v>
      </c>
      <c r="JK57">
        <v>545.252</v>
      </c>
      <c r="JL57">
        <v>426.985</v>
      </c>
      <c r="JM57">
        <v>31.3109</v>
      </c>
      <c r="JN57">
        <v>29.0136</v>
      </c>
      <c r="JO57">
        <v>30.0001</v>
      </c>
      <c r="JP57">
        <v>28.8212</v>
      </c>
      <c r="JQ57">
        <v>28.8434</v>
      </c>
      <c r="JR57">
        <v>20.7369</v>
      </c>
      <c r="JS57">
        <v>35.5955</v>
      </c>
      <c r="JT57">
        <v>66.5834</v>
      </c>
      <c r="JU57">
        <v>31.3106</v>
      </c>
      <c r="JV57">
        <v>420</v>
      </c>
      <c r="JW57">
        <v>22.384</v>
      </c>
      <c r="JX57">
        <v>93.1376</v>
      </c>
      <c r="JY57">
        <v>98.4574</v>
      </c>
    </row>
    <row r="58" spans="1:285">
      <c r="A58">
        <v>42</v>
      </c>
      <c r="B58">
        <v>1758503382.1</v>
      </c>
      <c r="C58">
        <v>140</v>
      </c>
      <c r="D58" t="s">
        <v>510</v>
      </c>
      <c r="E58" t="s">
        <v>511</v>
      </c>
      <c r="F58">
        <v>5</v>
      </c>
      <c r="G58" t="s">
        <v>419</v>
      </c>
      <c r="H58" t="s">
        <v>420</v>
      </c>
      <c r="I58" t="s">
        <v>421</v>
      </c>
      <c r="J58">
        <v>1758503379.43333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5</v>
      </c>
      <c r="DB58">
        <v>0.5</v>
      </c>
      <c r="DC58" t="s">
        <v>423</v>
      </c>
      <c r="DD58">
        <v>2</v>
      </c>
      <c r="DE58">
        <v>1758503379.43333</v>
      </c>
      <c r="DF58">
        <v>420.422333333333</v>
      </c>
      <c r="DG58">
        <v>419.986</v>
      </c>
      <c r="DH58">
        <v>22.5955666666667</v>
      </c>
      <c r="DI58">
        <v>22.3201333333333</v>
      </c>
      <c r="DJ58">
        <v>414.723666666667</v>
      </c>
      <c r="DK58">
        <v>22.2844</v>
      </c>
      <c r="DL58">
        <v>500.016666666667</v>
      </c>
      <c r="DM58">
        <v>89.7974</v>
      </c>
      <c r="DN58">
        <v>0.0337622</v>
      </c>
      <c r="DO58">
        <v>30.8901</v>
      </c>
      <c r="DP58">
        <v>29.9977333333333</v>
      </c>
      <c r="DQ58">
        <v>999.9</v>
      </c>
      <c r="DR58">
        <v>0</v>
      </c>
      <c r="DS58">
        <v>0</v>
      </c>
      <c r="DT58">
        <v>10033.1</v>
      </c>
      <c r="DU58">
        <v>0</v>
      </c>
      <c r="DV58">
        <v>0.61206</v>
      </c>
      <c r="DW58">
        <v>0.436523333333333</v>
      </c>
      <c r="DX58">
        <v>430.141333333333</v>
      </c>
      <c r="DY58">
        <v>429.574</v>
      </c>
      <c r="DZ58">
        <v>0.275433333333333</v>
      </c>
      <c r="EA58">
        <v>419.986</v>
      </c>
      <c r="EB58">
        <v>22.3201333333333</v>
      </c>
      <c r="EC58">
        <v>2.02902333333333</v>
      </c>
      <c r="ED58">
        <v>2.00429</v>
      </c>
      <c r="EE58">
        <v>17.6726666666667</v>
      </c>
      <c r="EF58">
        <v>17.4782666666667</v>
      </c>
      <c r="EG58">
        <v>0.00500016</v>
      </c>
      <c r="EH58">
        <v>0</v>
      </c>
      <c r="EI58">
        <v>0</v>
      </c>
      <c r="EJ58">
        <v>0</v>
      </c>
      <c r="EK58">
        <v>761.9</v>
      </c>
      <c r="EL58">
        <v>0.00500016</v>
      </c>
      <c r="EM58">
        <v>-27.0333333333333</v>
      </c>
      <c r="EN58">
        <v>-2.33333333333333</v>
      </c>
      <c r="EO58">
        <v>36.75</v>
      </c>
      <c r="EP58">
        <v>40.75</v>
      </c>
      <c r="EQ58">
        <v>38.812</v>
      </c>
      <c r="ER58">
        <v>41.062</v>
      </c>
      <c r="ES58">
        <v>40.125</v>
      </c>
      <c r="ET58">
        <v>0</v>
      </c>
      <c r="EU58">
        <v>0</v>
      </c>
      <c r="EV58">
        <v>0</v>
      </c>
      <c r="EW58">
        <v>1758503384</v>
      </c>
      <c r="EX58">
        <v>0</v>
      </c>
      <c r="EY58">
        <v>765.164</v>
      </c>
      <c r="EZ58">
        <v>-2.93846155821699</v>
      </c>
      <c r="FA58">
        <v>3.8076925515894</v>
      </c>
      <c r="FB58">
        <v>-30.852</v>
      </c>
      <c r="FC58">
        <v>15</v>
      </c>
      <c r="FD58">
        <v>0</v>
      </c>
      <c r="FE58" t="s">
        <v>424</v>
      </c>
      <c r="FF58">
        <v>1747249705.1</v>
      </c>
      <c r="FG58">
        <v>1747249711.1</v>
      </c>
      <c r="FH58">
        <v>0</v>
      </c>
      <c r="FI58">
        <v>0.871</v>
      </c>
      <c r="FJ58">
        <v>0.066</v>
      </c>
      <c r="FK58">
        <v>5.486</v>
      </c>
      <c r="FL58">
        <v>0.145</v>
      </c>
      <c r="FM58">
        <v>420</v>
      </c>
      <c r="FN58">
        <v>16</v>
      </c>
      <c r="FO58">
        <v>0.27</v>
      </c>
      <c r="FP58">
        <v>0.16</v>
      </c>
      <c r="FQ58">
        <v>0.51695705</v>
      </c>
      <c r="FR58">
        <v>-0.525964466165413</v>
      </c>
      <c r="FS58">
        <v>0.0718867458677015</v>
      </c>
      <c r="FT58">
        <v>0</v>
      </c>
      <c r="FU58">
        <v>766.129411764706</v>
      </c>
      <c r="FV58">
        <v>-16.7822765518478</v>
      </c>
      <c r="FW58">
        <v>5.23874308071545</v>
      </c>
      <c r="FX58">
        <v>-1</v>
      </c>
      <c r="FY58">
        <v>0.2793851</v>
      </c>
      <c r="FZ58">
        <v>-0.133042917293233</v>
      </c>
      <c r="GA58">
        <v>0.0212854492785565</v>
      </c>
      <c r="GB58">
        <v>0</v>
      </c>
      <c r="GC58">
        <v>0</v>
      </c>
      <c r="GD58">
        <v>2</v>
      </c>
      <c r="GE58" t="s">
        <v>512</v>
      </c>
      <c r="GF58">
        <v>3.12569</v>
      </c>
      <c r="GG58">
        <v>2.65957</v>
      </c>
      <c r="GH58">
        <v>0.088194</v>
      </c>
      <c r="GI58">
        <v>0.0889949</v>
      </c>
      <c r="GJ58">
        <v>0.0965227</v>
      </c>
      <c r="GK58">
        <v>0.0960946</v>
      </c>
      <c r="GL58">
        <v>23495.9</v>
      </c>
      <c r="GM58">
        <v>22163</v>
      </c>
      <c r="GN58">
        <v>23048</v>
      </c>
      <c r="GO58">
        <v>23692</v>
      </c>
      <c r="GP58">
        <v>35494.1</v>
      </c>
      <c r="GQ58">
        <v>35442.3</v>
      </c>
      <c r="GR58">
        <v>41557.7</v>
      </c>
      <c r="GS58">
        <v>42244.3</v>
      </c>
      <c r="GT58">
        <v>1.89175</v>
      </c>
      <c r="GU58">
        <v>1.79645</v>
      </c>
      <c r="GV58">
        <v>0.0722408</v>
      </c>
      <c r="GW58">
        <v>0</v>
      </c>
      <c r="GX58">
        <v>28.8183</v>
      </c>
      <c r="GY58">
        <v>999.9</v>
      </c>
      <c r="GZ58">
        <v>58.174</v>
      </c>
      <c r="HA58">
        <v>30.232</v>
      </c>
      <c r="HB58">
        <v>27.9701</v>
      </c>
      <c r="HC58">
        <v>54.5327</v>
      </c>
      <c r="HD58">
        <v>39.6875</v>
      </c>
      <c r="HE58">
        <v>1</v>
      </c>
      <c r="HF58">
        <v>0.108727</v>
      </c>
      <c r="HG58">
        <v>-1.30802</v>
      </c>
      <c r="HH58">
        <v>20.2317</v>
      </c>
      <c r="HI58">
        <v>5.23361</v>
      </c>
      <c r="HJ58">
        <v>11.992</v>
      </c>
      <c r="HK58">
        <v>4.95575</v>
      </c>
      <c r="HL58">
        <v>3.304</v>
      </c>
      <c r="HM58">
        <v>999.9</v>
      </c>
      <c r="HN58">
        <v>9999</v>
      </c>
      <c r="HO58">
        <v>9999</v>
      </c>
      <c r="HP58">
        <v>9999</v>
      </c>
      <c r="HQ58">
        <v>1.86854</v>
      </c>
      <c r="HR58">
        <v>1.86426</v>
      </c>
      <c r="HS58">
        <v>1.87184</v>
      </c>
      <c r="HT58">
        <v>1.86272</v>
      </c>
      <c r="HU58">
        <v>1.86218</v>
      </c>
      <c r="HV58">
        <v>1.86859</v>
      </c>
      <c r="HW58">
        <v>1.85872</v>
      </c>
      <c r="HX58">
        <v>1.86508</v>
      </c>
      <c r="HY58">
        <v>5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5.699</v>
      </c>
      <c r="IM58">
        <v>0.3112</v>
      </c>
      <c r="IN58">
        <v>4.24591870636989</v>
      </c>
      <c r="IO58">
        <v>0.00406324532283829</v>
      </c>
      <c r="IP58">
        <v>-1.45373754250553e-06</v>
      </c>
      <c r="IQ58">
        <v>2.45784242640463e-10</v>
      </c>
      <c r="IR58">
        <v>0.0444475935836347</v>
      </c>
      <c r="IS58">
        <v>0.00491888386651684</v>
      </c>
      <c r="IT58">
        <v>0.000226889049496401</v>
      </c>
      <c r="IU58">
        <v>4.01595507822366e-06</v>
      </c>
      <c r="IV58">
        <v>-0</v>
      </c>
      <c r="IW58">
        <v>2035</v>
      </c>
      <c r="IX58">
        <v>2</v>
      </c>
      <c r="IY58">
        <v>30</v>
      </c>
      <c r="IZ58">
        <v>187561.3</v>
      </c>
      <c r="JA58">
        <v>187561.2</v>
      </c>
      <c r="JB58">
        <v>1.03394</v>
      </c>
      <c r="JC58">
        <v>2.37427</v>
      </c>
      <c r="JD58">
        <v>1.4978</v>
      </c>
      <c r="JE58">
        <v>2.33032</v>
      </c>
      <c r="JF58">
        <v>1.54419</v>
      </c>
      <c r="JG58">
        <v>2.38892</v>
      </c>
      <c r="JH58">
        <v>35.3596</v>
      </c>
      <c r="JI58">
        <v>24.1663</v>
      </c>
      <c r="JJ58">
        <v>18</v>
      </c>
      <c r="JK58">
        <v>544.975</v>
      </c>
      <c r="JL58">
        <v>426.985</v>
      </c>
      <c r="JM58">
        <v>31.3073</v>
      </c>
      <c r="JN58">
        <v>29.0124</v>
      </c>
      <c r="JO58">
        <v>30.0001</v>
      </c>
      <c r="JP58">
        <v>28.8212</v>
      </c>
      <c r="JQ58">
        <v>28.8434</v>
      </c>
      <c r="JR58">
        <v>20.7381</v>
      </c>
      <c r="JS58">
        <v>35.5955</v>
      </c>
      <c r="JT58">
        <v>66.5834</v>
      </c>
      <c r="JU58">
        <v>31.3747</v>
      </c>
      <c r="JV58">
        <v>420</v>
      </c>
      <c r="JW58">
        <v>22.3831</v>
      </c>
      <c r="JX58">
        <v>93.1369</v>
      </c>
      <c r="JY58">
        <v>98.4577</v>
      </c>
    </row>
    <row r="59" spans="1:285">
      <c r="A59">
        <v>43</v>
      </c>
      <c r="B59">
        <v>1758503385.1</v>
      </c>
      <c r="C59">
        <v>143</v>
      </c>
      <c r="D59" t="s">
        <v>513</v>
      </c>
      <c r="E59" t="s">
        <v>514</v>
      </c>
      <c r="F59">
        <v>5</v>
      </c>
      <c r="G59" t="s">
        <v>419</v>
      </c>
      <c r="H59" t="s">
        <v>420</v>
      </c>
      <c r="I59" t="s">
        <v>421</v>
      </c>
      <c r="J59">
        <v>1758503382.76667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5</v>
      </c>
      <c r="DB59">
        <v>0.5</v>
      </c>
      <c r="DC59" t="s">
        <v>423</v>
      </c>
      <c r="DD59">
        <v>2</v>
      </c>
      <c r="DE59">
        <v>1758503382.76667</v>
      </c>
      <c r="DF59">
        <v>420.432333333333</v>
      </c>
      <c r="DG59">
        <v>419.961333333333</v>
      </c>
      <c r="DH59">
        <v>22.5958</v>
      </c>
      <c r="DI59">
        <v>22.3181666666667</v>
      </c>
      <c r="DJ59">
        <v>414.734</v>
      </c>
      <c r="DK59">
        <v>22.2846333333333</v>
      </c>
      <c r="DL59">
        <v>500.023333333333</v>
      </c>
      <c r="DM59">
        <v>89.7967</v>
      </c>
      <c r="DN59">
        <v>0.0339103</v>
      </c>
      <c r="DO59">
        <v>30.8886666666667</v>
      </c>
      <c r="DP59">
        <v>29.998</v>
      </c>
      <c r="DQ59">
        <v>999.9</v>
      </c>
      <c r="DR59">
        <v>0</v>
      </c>
      <c r="DS59">
        <v>0</v>
      </c>
      <c r="DT59">
        <v>9994.99</v>
      </c>
      <c r="DU59">
        <v>0</v>
      </c>
      <c r="DV59">
        <v>0.61206</v>
      </c>
      <c r="DW59">
        <v>0.471262666666667</v>
      </c>
      <c r="DX59">
        <v>430.152</v>
      </c>
      <c r="DY59">
        <v>429.547666666667</v>
      </c>
      <c r="DZ59">
        <v>0.27764</v>
      </c>
      <c r="EA59">
        <v>419.961333333333</v>
      </c>
      <c r="EB59">
        <v>22.3181666666667</v>
      </c>
      <c r="EC59">
        <v>2.02903</v>
      </c>
      <c r="ED59">
        <v>2.00409666666667</v>
      </c>
      <c r="EE59">
        <v>17.6727</v>
      </c>
      <c r="EF59">
        <v>17.4767666666667</v>
      </c>
      <c r="EG59">
        <v>0.00500016</v>
      </c>
      <c r="EH59">
        <v>0</v>
      </c>
      <c r="EI59">
        <v>0</v>
      </c>
      <c r="EJ59">
        <v>0</v>
      </c>
      <c r="EK59">
        <v>769.466666666667</v>
      </c>
      <c r="EL59">
        <v>0.00500016</v>
      </c>
      <c r="EM59">
        <v>-33.6</v>
      </c>
      <c r="EN59">
        <v>-2.63333333333333</v>
      </c>
      <c r="EO59">
        <v>36.75</v>
      </c>
      <c r="EP59">
        <v>40.7706666666667</v>
      </c>
      <c r="EQ59">
        <v>38.812</v>
      </c>
      <c r="ER59">
        <v>41.062</v>
      </c>
      <c r="ES59">
        <v>40.125</v>
      </c>
      <c r="ET59">
        <v>0</v>
      </c>
      <c r="EU59">
        <v>0</v>
      </c>
      <c r="EV59">
        <v>0</v>
      </c>
      <c r="EW59">
        <v>1758503387</v>
      </c>
      <c r="EX59">
        <v>0</v>
      </c>
      <c r="EY59">
        <v>765.003846153846</v>
      </c>
      <c r="EZ59">
        <v>9.2273504082583</v>
      </c>
      <c r="FA59">
        <v>11.7059830431761</v>
      </c>
      <c r="FB59">
        <v>-30.6153846153846</v>
      </c>
      <c r="FC59">
        <v>15</v>
      </c>
      <c r="FD59">
        <v>0</v>
      </c>
      <c r="FE59" t="s">
        <v>424</v>
      </c>
      <c r="FF59">
        <v>1747249705.1</v>
      </c>
      <c r="FG59">
        <v>1747249711.1</v>
      </c>
      <c r="FH59">
        <v>0</v>
      </c>
      <c r="FI59">
        <v>0.871</v>
      </c>
      <c r="FJ59">
        <v>0.066</v>
      </c>
      <c r="FK59">
        <v>5.486</v>
      </c>
      <c r="FL59">
        <v>0.145</v>
      </c>
      <c r="FM59">
        <v>420</v>
      </c>
      <c r="FN59">
        <v>16</v>
      </c>
      <c r="FO59">
        <v>0.27</v>
      </c>
      <c r="FP59">
        <v>0.16</v>
      </c>
      <c r="FQ59">
        <v>0.51010585</v>
      </c>
      <c r="FR59">
        <v>-0.603689278195489</v>
      </c>
      <c r="FS59">
        <v>0.072459030313188</v>
      </c>
      <c r="FT59">
        <v>0</v>
      </c>
      <c r="FU59">
        <v>766.255882352941</v>
      </c>
      <c r="FV59">
        <v>-13.0129869770731</v>
      </c>
      <c r="FW59">
        <v>5.25251710955416</v>
      </c>
      <c r="FX59">
        <v>-1</v>
      </c>
      <c r="FY59">
        <v>0.2744646</v>
      </c>
      <c r="FZ59">
        <v>-0.0416597593984961</v>
      </c>
      <c r="GA59">
        <v>0.0142881421304521</v>
      </c>
      <c r="GB59">
        <v>1</v>
      </c>
      <c r="GC59">
        <v>1</v>
      </c>
      <c r="GD59">
        <v>2</v>
      </c>
      <c r="GE59" t="s">
        <v>425</v>
      </c>
      <c r="GF59">
        <v>3.12575</v>
      </c>
      <c r="GG59">
        <v>2.65949</v>
      </c>
      <c r="GH59">
        <v>0.0882008</v>
      </c>
      <c r="GI59">
        <v>0.0889928</v>
      </c>
      <c r="GJ59">
        <v>0.0965212</v>
      </c>
      <c r="GK59">
        <v>0.0960947</v>
      </c>
      <c r="GL59">
        <v>23495.6</v>
      </c>
      <c r="GM59">
        <v>22163.2</v>
      </c>
      <c r="GN59">
        <v>23047.8</v>
      </c>
      <c r="GO59">
        <v>23692.1</v>
      </c>
      <c r="GP59">
        <v>35493.9</v>
      </c>
      <c r="GQ59">
        <v>35442.5</v>
      </c>
      <c r="GR59">
        <v>41557.5</v>
      </c>
      <c r="GS59">
        <v>42244.6</v>
      </c>
      <c r="GT59">
        <v>1.89198</v>
      </c>
      <c r="GU59">
        <v>1.79653</v>
      </c>
      <c r="GV59">
        <v>0.0730455</v>
      </c>
      <c r="GW59">
        <v>0</v>
      </c>
      <c r="GX59">
        <v>28.8157</v>
      </c>
      <c r="GY59">
        <v>999.9</v>
      </c>
      <c r="GZ59">
        <v>58.149</v>
      </c>
      <c r="HA59">
        <v>30.232</v>
      </c>
      <c r="HB59">
        <v>27.9581</v>
      </c>
      <c r="HC59">
        <v>54.0227</v>
      </c>
      <c r="HD59">
        <v>39.6995</v>
      </c>
      <c r="HE59">
        <v>1</v>
      </c>
      <c r="HF59">
        <v>0.109075</v>
      </c>
      <c r="HG59">
        <v>-1.54776</v>
      </c>
      <c r="HH59">
        <v>20.2295</v>
      </c>
      <c r="HI59">
        <v>5.23346</v>
      </c>
      <c r="HJ59">
        <v>11.992</v>
      </c>
      <c r="HK59">
        <v>4.95575</v>
      </c>
      <c r="HL59">
        <v>3.304</v>
      </c>
      <c r="HM59">
        <v>999.9</v>
      </c>
      <c r="HN59">
        <v>9999</v>
      </c>
      <c r="HO59">
        <v>9999</v>
      </c>
      <c r="HP59">
        <v>9999</v>
      </c>
      <c r="HQ59">
        <v>1.86853</v>
      </c>
      <c r="HR59">
        <v>1.86427</v>
      </c>
      <c r="HS59">
        <v>1.87185</v>
      </c>
      <c r="HT59">
        <v>1.86271</v>
      </c>
      <c r="HU59">
        <v>1.86218</v>
      </c>
      <c r="HV59">
        <v>1.86859</v>
      </c>
      <c r="HW59">
        <v>1.85872</v>
      </c>
      <c r="HX59">
        <v>1.8651</v>
      </c>
      <c r="HY59">
        <v>5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5.698</v>
      </c>
      <c r="IM59">
        <v>0.3112</v>
      </c>
      <c r="IN59">
        <v>4.24591870636989</v>
      </c>
      <c r="IO59">
        <v>0.00406324532283829</v>
      </c>
      <c r="IP59">
        <v>-1.45373754250553e-06</v>
      </c>
      <c r="IQ59">
        <v>2.45784242640463e-10</v>
      </c>
      <c r="IR59">
        <v>0.0444475935836347</v>
      </c>
      <c r="IS59">
        <v>0.00491888386651684</v>
      </c>
      <c r="IT59">
        <v>0.000226889049496401</v>
      </c>
      <c r="IU59">
        <v>4.01595507822366e-06</v>
      </c>
      <c r="IV59">
        <v>-0</v>
      </c>
      <c r="IW59">
        <v>2035</v>
      </c>
      <c r="IX59">
        <v>2</v>
      </c>
      <c r="IY59">
        <v>30</v>
      </c>
      <c r="IZ59">
        <v>187561.3</v>
      </c>
      <c r="JA59">
        <v>187561.2</v>
      </c>
      <c r="JB59">
        <v>1.03394</v>
      </c>
      <c r="JC59">
        <v>2.37549</v>
      </c>
      <c r="JD59">
        <v>1.4978</v>
      </c>
      <c r="JE59">
        <v>2.33032</v>
      </c>
      <c r="JF59">
        <v>1.54419</v>
      </c>
      <c r="JG59">
        <v>2.37793</v>
      </c>
      <c r="JH59">
        <v>35.3827</v>
      </c>
      <c r="JI59">
        <v>24.1663</v>
      </c>
      <c r="JJ59">
        <v>18</v>
      </c>
      <c r="JK59">
        <v>545.121</v>
      </c>
      <c r="JL59">
        <v>427.03</v>
      </c>
      <c r="JM59">
        <v>31.3171</v>
      </c>
      <c r="JN59">
        <v>29.0114</v>
      </c>
      <c r="JO59">
        <v>30.0003</v>
      </c>
      <c r="JP59">
        <v>28.8212</v>
      </c>
      <c r="JQ59">
        <v>28.8434</v>
      </c>
      <c r="JR59">
        <v>20.7382</v>
      </c>
      <c r="JS59">
        <v>35.3204</v>
      </c>
      <c r="JT59">
        <v>66.5834</v>
      </c>
      <c r="JU59">
        <v>31.3747</v>
      </c>
      <c r="JV59">
        <v>420</v>
      </c>
      <c r="JW59">
        <v>22.3831</v>
      </c>
      <c r="JX59">
        <v>93.1363</v>
      </c>
      <c r="JY59">
        <v>98.4583</v>
      </c>
    </row>
    <row r="60" spans="1:285">
      <c r="A60">
        <v>44</v>
      </c>
      <c r="B60">
        <v>1758503387.1</v>
      </c>
      <c r="C60">
        <v>145</v>
      </c>
      <c r="D60" t="s">
        <v>515</v>
      </c>
      <c r="E60" t="s">
        <v>516</v>
      </c>
      <c r="F60">
        <v>5</v>
      </c>
      <c r="G60" t="s">
        <v>419</v>
      </c>
      <c r="H60" t="s">
        <v>420</v>
      </c>
      <c r="I60" t="s">
        <v>421</v>
      </c>
      <c r="J60">
        <v>1758503383.6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5</v>
      </c>
      <c r="DB60">
        <v>0.5</v>
      </c>
      <c r="DC60" t="s">
        <v>423</v>
      </c>
      <c r="DD60">
        <v>2</v>
      </c>
      <c r="DE60">
        <v>1758503383.6</v>
      </c>
      <c r="DF60">
        <v>420.4405</v>
      </c>
      <c r="DG60">
        <v>419.9615</v>
      </c>
      <c r="DH60">
        <v>22.59595</v>
      </c>
      <c r="DI60">
        <v>22.3191</v>
      </c>
      <c r="DJ60">
        <v>414.742</v>
      </c>
      <c r="DK60">
        <v>22.284775</v>
      </c>
      <c r="DL60">
        <v>500.0215</v>
      </c>
      <c r="DM60">
        <v>89.79665</v>
      </c>
      <c r="DN60">
        <v>0.03396725</v>
      </c>
      <c r="DO60">
        <v>30.888725</v>
      </c>
      <c r="DP60">
        <v>30.000625</v>
      </c>
      <c r="DQ60">
        <v>999.9</v>
      </c>
      <c r="DR60">
        <v>0</v>
      </c>
      <c r="DS60">
        <v>0</v>
      </c>
      <c r="DT60">
        <v>9992.3375</v>
      </c>
      <c r="DU60">
        <v>0</v>
      </c>
      <c r="DV60">
        <v>0.61206</v>
      </c>
      <c r="DW60">
        <v>0.47905725</v>
      </c>
      <c r="DX60">
        <v>430.16025</v>
      </c>
      <c r="DY60">
        <v>429.5485</v>
      </c>
      <c r="DZ60">
        <v>0.27684775</v>
      </c>
      <c r="EA60">
        <v>419.9615</v>
      </c>
      <c r="EB60">
        <v>22.3191</v>
      </c>
      <c r="EC60">
        <v>2.0290425</v>
      </c>
      <c r="ED60">
        <v>2.00418</v>
      </c>
      <c r="EE60">
        <v>17.6728</v>
      </c>
      <c r="EF60">
        <v>17.477425</v>
      </c>
      <c r="EG60">
        <v>0.00500016</v>
      </c>
      <c r="EH60">
        <v>0</v>
      </c>
      <c r="EI60">
        <v>0</v>
      </c>
      <c r="EJ60">
        <v>0</v>
      </c>
      <c r="EK60">
        <v>768.15</v>
      </c>
      <c r="EL60">
        <v>0.00500016</v>
      </c>
      <c r="EM60">
        <v>-32.225</v>
      </c>
      <c r="EN60">
        <v>-2.375</v>
      </c>
      <c r="EO60">
        <v>36.75</v>
      </c>
      <c r="EP60">
        <v>40.781</v>
      </c>
      <c r="EQ60">
        <v>38.812</v>
      </c>
      <c r="ER60">
        <v>41.062</v>
      </c>
      <c r="ES60">
        <v>40.125</v>
      </c>
      <c r="ET60">
        <v>0</v>
      </c>
      <c r="EU60">
        <v>0</v>
      </c>
      <c r="EV60">
        <v>0</v>
      </c>
      <c r="EW60">
        <v>1758503388.8</v>
      </c>
      <c r="EX60">
        <v>0</v>
      </c>
      <c r="EY60">
        <v>764.98</v>
      </c>
      <c r="EZ60">
        <v>1.70769230741014</v>
      </c>
      <c r="FA60">
        <v>0.600000324004755</v>
      </c>
      <c r="FB60">
        <v>-30.656</v>
      </c>
      <c r="FC60">
        <v>15</v>
      </c>
      <c r="FD60">
        <v>0</v>
      </c>
      <c r="FE60" t="s">
        <v>424</v>
      </c>
      <c r="FF60">
        <v>1747249705.1</v>
      </c>
      <c r="FG60">
        <v>1747249711.1</v>
      </c>
      <c r="FH60">
        <v>0</v>
      </c>
      <c r="FI60">
        <v>0.871</v>
      </c>
      <c r="FJ60">
        <v>0.066</v>
      </c>
      <c r="FK60">
        <v>5.486</v>
      </c>
      <c r="FL60">
        <v>0.145</v>
      </c>
      <c r="FM60">
        <v>420</v>
      </c>
      <c r="FN60">
        <v>16</v>
      </c>
      <c r="FO60">
        <v>0.27</v>
      </c>
      <c r="FP60">
        <v>0.16</v>
      </c>
      <c r="FQ60">
        <v>0.497003380952381</v>
      </c>
      <c r="FR60">
        <v>-0.375326571428571</v>
      </c>
      <c r="FS60">
        <v>0.0618615817808299</v>
      </c>
      <c r="FT60">
        <v>1</v>
      </c>
      <c r="FU60">
        <v>766.211764705882</v>
      </c>
      <c r="FV60">
        <v>-13.3292588996322</v>
      </c>
      <c r="FW60">
        <v>5.11639606075595</v>
      </c>
      <c r="FX60">
        <v>-1</v>
      </c>
      <c r="FY60">
        <v>0.271460476190476</v>
      </c>
      <c r="FZ60">
        <v>0.0369606233766235</v>
      </c>
      <c r="GA60">
        <v>0.00747512805826953</v>
      </c>
      <c r="GB60">
        <v>1</v>
      </c>
      <c r="GC60">
        <v>2</v>
      </c>
      <c r="GD60">
        <v>2</v>
      </c>
      <c r="GE60" t="s">
        <v>443</v>
      </c>
      <c r="GF60">
        <v>3.12566</v>
      </c>
      <c r="GG60">
        <v>2.65968</v>
      </c>
      <c r="GH60">
        <v>0.0882013</v>
      </c>
      <c r="GI60">
        <v>0.0889957</v>
      </c>
      <c r="GJ60">
        <v>0.0965215</v>
      </c>
      <c r="GK60">
        <v>0.096122</v>
      </c>
      <c r="GL60">
        <v>23495.4</v>
      </c>
      <c r="GM60">
        <v>22163.1</v>
      </c>
      <c r="GN60">
        <v>23047.7</v>
      </c>
      <c r="GO60">
        <v>23692.1</v>
      </c>
      <c r="GP60">
        <v>35493.6</v>
      </c>
      <c r="GQ60">
        <v>35441.2</v>
      </c>
      <c r="GR60">
        <v>41557.1</v>
      </c>
      <c r="GS60">
        <v>42244.3</v>
      </c>
      <c r="GT60">
        <v>1.89167</v>
      </c>
      <c r="GU60">
        <v>1.79665</v>
      </c>
      <c r="GV60">
        <v>0.0731423</v>
      </c>
      <c r="GW60">
        <v>0</v>
      </c>
      <c r="GX60">
        <v>28.8132</v>
      </c>
      <c r="GY60">
        <v>999.9</v>
      </c>
      <c r="GZ60">
        <v>58.149</v>
      </c>
      <c r="HA60">
        <v>30.212</v>
      </c>
      <c r="HB60">
        <v>27.9284</v>
      </c>
      <c r="HC60">
        <v>54.4227</v>
      </c>
      <c r="HD60">
        <v>39.6795</v>
      </c>
      <c r="HE60">
        <v>1</v>
      </c>
      <c r="HF60">
        <v>0.10935</v>
      </c>
      <c r="HG60">
        <v>-1.56785</v>
      </c>
      <c r="HH60">
        <v>20.2294</v>
      </c>
      <c r="HI60">
        <v>5.23376</v>
      </c>
      <c r="HJ60">
        <v>11.992</v>
      </c>
      <c r="HK60">
        <v>4.9557</v>
      </c>
      <c r="HL60">
        <v>3.304</v>
      </c>
      <c r="HM60">
        <v>999.9</v>
      </c>
      <c r="HN60">
        <v>9999</v>
      </c>
      <c r="HO60">
        <v>9999</v>
      </c>
      <c r="HP60">
        <v>9999</v>
      </c>
      <c r="HQ60">
        <v>1.86852</v>
      </c>
      <c r="HR60">
        <v>1.86426</v>
      </c>
      <c r="HS60">
        <v>1.87184</v>
      </c>
      <c r="HT60">
        <v>1.86268</v>
      </c>
      <c r="HU60">
        <v>1.86217</v>
      </c>
      <c r="HV60">
        <v>1.86859</v>
      </c>
      <c r="HW60">
        <v>1.85872</v>
      </c>
      <c r="HX60">
        <v>1.8651</v>
      </c>
      <c r="HY60">
        <v>5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5.698</v>
      </c>
      <c r="IM60">
        <v>0.3112</v>
      </c>
      <c r="IN60">
        <v>4.24591870636989</v>
      </c>
      <c r="IO60">
        <v>0.00406324532283829</v>
      </c>
      <c r="IP60">
        <v>-1.45373754250553e-06</v>
      </c>
      <c r="IQ60">
        <v>2.45784242640463e-10</v>
      </c>
      <c r="IR60">
        <v>0.0444475935836347</v>
      </c>
      <c r="IS60">
        <v>0.00491888386651684</v>
      </c>
      <c r="IT60">
        <v>0.000226889049496401</v>
      </c>
      <c r="IU60">
        <v>4.01595507822366e-06</v>
      </c>
      <c r="IV60">
        <v>-0</v>
      </c>
      <c r="IW60">
        <v>2035</v>
      </c>
      <c r="IX60">
        <v>2</v>
      </c>
      <c r="IY60">
        <v>30</v>
      </c>
      <c r="IZ60">
        <v>187561.4</v>
      </c>
      <c r="JA60">
        <v>187561.3</v>
      </c>
      <c r="JB60">
        <v>1.03394</v>
      </c>
      <c r="JC60">
        <v>2.37671</v>
      </c>
      <c r="JD60">
        <v>1.4978</v>
      </c>
      <c r="JE60">
        <v>2.33032</v>
      </c>
      <c r="JF60">
        <v>1.54419</v>
      </c>
      <c r="JG60">
        <v>2.37061</v>
      </c>
      <c r="JH60">
        <v>35.3827</v>
      </c>
      <c r="JI60">
        <v>24.1663</v>
      </c>
      <c r="JJ60">
        <v>18</v>
      </c>
      <c r="JK60">
        <v>544.926</v>
      </c>
      <c r="JL60">
        <v>427.103</v>
      </c>
      <c r="JM60">
        <v>31.3448</v>
      </c>
      <c r="JN60">
        <v>29.0114</v>
      </c>
      <c r="JO60">
        <v>30.0003</v>
      </c>
      <c r="JP60">
        <v>28.8212</v>
      </c>
      <c r="JQ60">
        <v>28.8434</v>
      </c>
      <c r="JR60">
        <v>20.7376</v>
      </c>
      <c r="JS60">
        <v>35.3204</v>
      </c>
      <c r="JT60">
        <v>66.5834</v>
      </c>
      <c r="JU60">
        <v>31.3598</v>
      </c>
      <c r="JV60">
        <v>420</v>
      </c>
      <c r="JW60">
        <v>22.3843</v>
      </c>
      <c r="JX60">
        <v>93.1355</v>
      </c>
      <c r="JY60">
        <v>98.4579</v>
      </c>
    </row>
    <row r="61" spans="1:285">
      <c r="A61">
        <v>45</v>
      </c>
      <c r="B61">
        <v>1758503390.1</v>
      </c>
      <c r="C61">
        <v>148</v>
      </c>
      <c r="D61" t="s">
        <v>517</v>
      </c>
      <c r="E61" t="s">
        <v>518</v>
      </c>
      <c r="F61">
        <v>5</v>
      </c>
      <c r="G61" t="s">
        <v>419</v>
      </c>
      <c r="H61" t="s">
        <v>420</v>
      </c>
      <c r="I61" t="s">
        <v>421</v>
      </c>
      <c r="J61">
        <v>1758503386.85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5</v>
      </c>
      <c r="DB61">
        <v>0.5</v>
      </c>
      <c r="DC61" t="s">
        <v>423</v>
      </c>
      <c r="DD61">
        <v>2</v>
      </c>
      <c r="DE61">
        <v>1758503386.85</v>
      </c>
      <c r="DF61">
        <v>420.44</v>
      </c>
      <c r="DG61">
        <v>419.9575</v>
      </c>
      <c r="DH61">
        <v>22.596525</v>
      </c>
      <c r="DI61">
        <v>22.32835</v>
      </c>
      <c r="DJ61">
        <v>414.74175</v>
      </c>
      <c r="DK61">
        <v>22.285325</v>
      </c>
      <c r="DL61">
        <v>499.98625</v>
      </c>
      <c r="DM61">
        <v>89.797125</v>
      </c>
      <c r="DN61">
        <v>0.034285</v>
      </c>
      <c r="DO61">
        <v>30.88855</v>
      </c>
      <c r="DP61">
        <v>30.001125</v>
      </c>
      <c r="DQ61">
        <v>999.9</v>
      </c>
      <c r="DR61">
        <v>0</v>
      </c>
      <c r="DS61">
        <v>0</v>
      </c>
      <c r="DT61">
        <v>9969.845</v>
      </c>
      <c r="DU61">
        <v>0</v>
      </c>
      <c r="DV61">
        <v>0.61206</v>
      </c>
      <c r="DW61">
        <v>0.4826505</v>
      </c>
      <c r="DX61">
        <v>430.16</v>
      </c>
      <c r="DY61">
        <v>429.54875</v>
      </c>
      <c r="DZ61">
        <v>0.26816175</v>
      </c>
      <c r="EA61">
        <v>419.9575</v>
      </c>
      <c r="EB61">
        <v>22.32835</v>
      </c>
      <c r="EC61">
        <v>2.0291025</v>
      </c>
      <c r="ED61">
        <v>2.0050225</v>
      </c>
      <c r="EE61">
        <v>17.673275</v>
      </c>
      <c r="EF61">
        <v>17.48405</v>
      </c>
      <c r="EG61">
        <v>0.00500016</v>
      </c>
      <c r="EH61">
        <v>0</v>
      </c>
      <c r="EI61">
        <v>0</v>
      </c>
      <c r="EJ61">
        <v>0</v>
      </c>
      <c r="EK61">
        <v>769.375</v>
      </c>
      <c r="EL61">
        <v>0.00500016</v>
      </c>
      <c r="EM61">
        <v>-35.75</v>
      </c>
      <c r="EN61">
        <v>-2</v>
      </c>
      <c r="EO61">
        <v>36.75</v>
      </c>
      <c r="EP61">
        <v>40.7965</v>
      </c>
      <c r="EQ61">
        <v>38.812</v>
      </c>
      <c r="ER61">
        <v>41.062</v>
      </c>
      <c r="ES61">
        <v>40.125</v>
      </c>
      <c r="ET61">
        <v>0</v>
      </c>
      <c r="EU61">
        <v>0</v>
      </c>
      <c r="EV61">
        <v>0</v>
      </c>
      <c r="EW61">
        <v>1758503391.8</v>
      </c>
      <c r="EX61">
        <v>0</v>
      </c>
      <c r="EY61">
        <v>766.084615384615</v>
      </c>
      <c r="EZ61">
        <v>20.3692308924575</v>
      </c>
      <c r="FA61">
        <v>-18.0478630788668</v>
      </c>
      <c r="FB61">
        <v>-31.2884615384615</v>
      </c>
      <c r="FC61">
        <v>15</v>
      </c>
      <c r="FD61">
        <v>0</v>
      </c>
      <c r="FE61" t="s">
        <v>424</v>
      </c>
      <c r="FF61">
        <v>1747249705.1</v>
      </c>
      <c r="FG61">
        <v>1747249711.1</v>
      </c>
      <c r="FH61">
        <v>0</v>
      </c>
      <c r="FI61">
        <v>0.871</v>
      </c>
      <c r="FJ61">
        <v>0.066</v>
      </c>
      <c r="FK61">
        <v>5.486</v>
      </c>
      <c r="FL61">
        <v>0.145</v>
      </c>
      <c r="FM61">
        <v>420</v>
      </c>
      <c r="FN61">
        <v>16</v>
      </c>
      <c r="FO61">
        <v>0.27</v>
      </c>
      <c r="FP61">
        <v>0.16</v>
      </c>
      <c r="FQ61">
        <v>0.478505285714286</v>
      </c>
      <c r="FR61">
        <v>-0.0506089870129859</v>
      </c>
      <c r="FS61">
        <v>0.0417501526226385</v>
      </c>
      <c r="FT61">
        <v>1</v>
      </c>
      <c r="FU61">
        <v>765.576470588235</v>
      </c>
      <c r="FV61">
        <v>7.43468306445533</v>
      </c>
      <c r="FW61">
        <v>4.85429214707304</v>
      </c>
      <c r="FX61">
        <v>-1</v>
      </c>
      <c r="FY61">
        <v>0.270610285714286</v>
      </c>
      <c r="FZ61">
        <v>0.0184207012987014</v>
      </c>
      <c r="GA61">
        <v>0.00653503831841324</v>
      </c>
      <c r="GB61">
        <v>1</v>
      </c>
      <c r="GC61">
        <v>2</v>
      </c>
      <c r="GD61">
        <v>2</v>
      </c>
      <c r="GE61" t="s">
        <v>443</v>
      </c>
      <c r="GF61">
        <v>3.12561</v>
      </c>
      <c r="GG61">
        <v>2.65993</v>
      </c>
      <c r="GH61">
        <v>0.088198</v>
      </c>
      <c r="GI61">
        <v>0.0889983</v>
      </c>
      <c r="GJ61">
        <v>0.0965332</v>
      </c>
      <c r="GK61">
        <v>0.0961763</v>
      </c>
      <c r="GL61">
        <v>23495.5</v>
      </c>
      <c r="GM61">
        <v>22162.9</v>
      </c>
      <c r="GN61">
        <v>23047.6</v>
      </c>
      <c r="GO61">
        <v>23692</v>
      </c>
      <c r="GP61">
        <v>35492.8</v>
      </c>
      <c r="GQ61">
        <v>35439</v>
      </c>
      <c r="GR61">
        <v>41556.7</v>
      </c>
      <c r="GS61">
        <v>42244.2</v>
      </c>
      <c r="GT61">
        <v>1.89172</v>
      </c>
      <c r="GU61">
        <v>1.79665</v>
      </c>
      <c r="GV61">
        <v>0.0725538</v>
      </c>
      <c r="GW61">
        <v>0</v>
      </c>
      <c r="GX61">
        <v>28.8095</v>
      </c>
      <c r="GY61">
        <v>999.9</v>
      </c>
      <c r="GZ61">
        <v>58.149</v>
      </c>
      <c r="HA61">
        <v>30.232</v>
      </c>
      <c r="HB61">
        <v>27.9596</v>
      </c>
      <c r="HC61">
        <v>54.8128</v>
      </c>
      <c r="HD61">
        <v>39.6194</v>
      </c>
      <c r="HE61">
        <v>1</v>
      </c>
      <c r="HF61">
        <v>0.109207</v>
      </c>
      <c r="HG61">
        <v>-1.42773</v>
      </c>
      <c r="HH61">
        <v>20.2307</v>
      </c>
      <c r="HI61">
        <v>5.23346</v>
      </c>
      <c r="HJ61">
        <v>11.992</v>
      </c>
      <c r="HK61">
        <v>4.95575</v>
      </c>
      <c r="HL61">
        <v>3.304</v>
      </c>
      <c r="HM61">
        <v>999.9</v>
      </c>
      <c r="HN61">
        <v>9999</v>
      </c>
      <c r="HO61">
        <v>9999</v>
      </c>
      <c r="HP61">
        <v>9999</v>
      </c>
      <c r="HQ61">
        <v>1.86852</v>
      </c>
      <c r="HR61">
        <v>1.86426</v>
      </c>
      <c r="HS61">
        <v>1.87181</v>
      </c>
      <c r="HT61">
        <v>1.86267</v>
      </c>
      <c r="HU61">
        <v>1.86217</v>
      </c>
      <c r="HV61">
        <v>1.86859</v>
      </c>
      <c r="HW61">
        <v>1.85871</v>
      </c>
      <c r="HX61">
        <v>1.86509</v>
      </c>
      <c r="HY61">
        <v>5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5.699</v>
      </c>
      <c r="IM61">
        <v>0.3112</v>
      </c>
      <c r="IN61">
        <v>4.24591870636989</v>
      </c>
      <c r="IO61">
        <v>0.00406324532283829</v>
      </c>
      <c r="IP61">
        <v>-1.45373754250553e-06</v>
      </c>
      <c r="IQ61">
        <v>2.45784242640463e-10</v>
      </c>
      <c r="IR61">
        <v>0.0444475935836347</v>
      </c>
      <c r="IS61">
        <v>0.00491888386651684</v>
      </c>
      <c r="IT61">
        <v>0.000226889049496401</v>
      </c>
      <c r="IU61">
        <v>4.01595507822366e-06</v>
      </c>
      <c r="IV61">
        <v>-0</v>
      </c>
      <c r="IW61">
        <v>2035</v>
      </c>
      <c r="IX61">
        <v>2</v>
      </c>
      <c r="IY61">
        <v>30</v>
      </c>
      <c r="IZ61">
        <v>187561.4</v>
      </c>
      <c r="JA61">
        <v>187561.3</v>
      </c>
      <c r="JB61">
        <v>1.03394</v>
      </c>
      <c r="JC61">
        <v>2.37793</v>
      </c>
      <c r="JD61">
        <v>1.49902</v>
      </c>
      <c r="JE61">
        <v>2.33032</v>
      </c>
      <c r="JF61">
        <v>1.54419</v>
      </c>
      <c r="JG61">
        <v>2.2876</v>
      </c>
      <c r="JH61">
        <v>35.4059</v>
      </c>
      <c r="JI61">
        <v>24.1575</v>
      </c>
      <c r="JJ61">
        <v>18</v>
      </c>
      <c r="JK61">
        <v>544.958</v>
      </c>
      <c r="JL61">
        <v>427.103</v>
      </c>
      <c r="JM61">
        <v>31.3701</v>
      </c>
      <c r="JN61">
        <v>29.0114</v>
      </c>
      <c r="JO61">
        <v>30</v>
      </c>
      <c r="JP61">
        <v>28.8212</v>
      </c>
      <c r="JQ61">
        <v>28.8434</v>
      </c>
      <c r="JR61">
        <v>20.7395</v>
      </c>
      <c r="JS61">
        <v>35.3204</v>
      </c>
      <c r="JT61">
        <v>66.5834</v>
      </c>
      <c r="JU61">
        <v>31.3598</v>
      </c>
      <c r="JV61">
        <v>420</v>
      </c>
      <c r="JW61">
        <v>22.3833</v>
      </c>
      <c r="JX61">
        <v>93.1349</v>
      </c>
      <c r="JY61">
        <v>98.4575</v>
      </c>
    </row>
    <row r="62" spans="1:285">
      <c r="A62">
        <v>46</v>
      </c>
      <c r="B62">
        <v>1758503393.1</v>
      </c>
      <c r="C62">
        <v>151</v>
      </c>
      <c r="D62" t="s">
        <v>519</v>
      </c>
      <c r="E62" t="s">
        <v>520</v>
      </c>
      <c r="F62">
        <v>5</v>
      </c>
      <c r="G62" t="s">
        <v>419</v>
      </c>
      <c r="H62" t="s">
        <v>420</v>
      </c>
      <c r="I62" t="s">
        <v>421</v>
      </c>
      <c r="J62">
        <v>1758503390.1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5</v>
      </c>
      <c r="DB62">
        <v>0.5</v>
      </c>
      <c r="DC62" t="s">
        <v>423</v>
      </c>
      <c r="DD62">
        <v>2</v>
      </c>
      <c r="DE62">
        <v>1758503390.1</v>
      </c>
      <c r="DF62">
        <v>420.44925</v>
      </c>
      <c r="DG62">
        <v>419.96275</v>
      </c>
      <c r="DH62">
        <v>22.6006</v>
      </c>
      <c r="DI62">
        <v>22.34205</v>
      </c>
      <c r="DJ62">
        <v>414.751</v>
      </c>
      <c r="DK62">
        <v>22.289325</v>
      </c>
      <c r="DL62">
        <v>499.9375</v>
      </c>
      <c r="DM62">
        <v>89.797875</v>
      </c>
      <c r="DN62">
        <v>0.0344984</v>
      </c>
      <c r="DO62">
        <v>30.88875</v>
      </c>
      <c r="DP62">
        <v>29.99715</v>
      </c>
      <c r="DQ62">
        <v>999.9</v>
      </c>
      <c r="DR62">
        <v>0</v>
      </c>
      <c r="DS62">
        <v>0</v>
      </c>
      <c r="DT62">
        <v>9980.1575</v>
      </c>
      <c r="DU62">
        <v>0</v>
      </c>
      <c r="DV62">
        <v>0.61206</v>
      </c>
      <c r="DW62">
        <v>0.4867705</v>
      </c>
      <c r="DX62">
        <v>430.1715</v>
      </c>
      <c r="DY62">
        <v>429.56</v>
      </c>
      <c r="DZ62">
        <v>0.2585135</v>
      </c>
      <c r="EA62">
        <v>419.96275</v>
      </c>
      <c r="EB62">
        <v>22.34205</v>
      </c>
      <c r="EC62">
        <v>2.029485</v>
      </c>
      <c r="ED62">
        <v>2.0062725</v>
      </c>
      <c r="EE62">
        <v>17.676275</v>
      </c>
      <c r="EF62">
        <v>17.4939</v>
      </c>
      <c r="EG62">
        <v>0.00500016</v>
      </c>
      <c r="EH62">
        <v>0</v>
      </c>
      <c r="EI62">
        <v>0</v>
      </c>
      <c r="EJ62">
        <v>0</v>
      </c>
      <c r="EK62">
        <v>771.6</v>
      </c>
      <c r="EL62">
        <v>0.00500016</v>
      </c>
      <c r="EM62">
        <v>-37.825</v>
      </c>
      <c r="EN62">
        <v>-2.4</v>
      </c>
      <c r="EO62">
        <v>36.7655</v>
      </c>
      <c r="EP62">
        <v>40.812</v>
      </c>
      <c r="EQ62">
        <v>38.82775</v>
      </c>
      <c r="ER62">
        <v>41.062</v>
      </c>
      <c r="ES62">
        <v>40.125</v>
      </c>
      <c r="ET62">
        <v>0</v>
      </c>
      <c r="EU62">
        <v>0</v>
      </c>
      <c r="EV62">
        <v>0</v>
      </c>
      <c r="EW62">
        <v>1758503394.8</v>
      </c>
      <c r="EX62">
        <v>0</v>
      </c>
      <c r="EY62">
        <v>766.548</v>
      </c>
      <c r="EZ62">
        <v>9.80000007763909</v>
      </c>
      <c r="FA62">
        <v>-18.6307691397751</v>
      </c>
      <c r="FB62">
        <v>-31.836</v>
      </c>
      <c r="FC62">
        <v>15</v>
      </c>
      <c r="FD62">
        <v>0</v>
      </c>
      <c r="FE62" t="s">
        <v>424</v>
      </c>
      <c r="FF62">
        <v>1747249705.1</v>
      </c>
      <c r="FG62">
        <v>1747249711.1</v>
      </c>
      <c r="FH62">
        <v>0</v>
      </c>
      <c r="FI62">
        <v>0.871</v>
      </c>
      <c r="FJ62">
        <v>0.066</v>
      </c>
      <c r="FK62">
        <v>5.486</v>
      </c>
      <c r="FL62">
        <v>0.145</v>
      </c>
      <c r="FM62">
        <v>420</v>
      </c>
      <c r="FN62">
        <v>16</v>
      </c>
      <c r="FO62">
        <v>0.27</v>
      </c>
      <c r="FP62">
        <v>0.16</v>
      </c>
      <c r="FQ62">
        <v>0.4766783</v>
      </c>
      <c r="FR62">
        <v>-0.0493126015037595</v>
      </c>
      <c r="FS62">
        <v>0.0424218426663671</v>
      </c>
      <c r="FT62">
        <v>1</v>
      </c>
      <c r="FU62">
        <v>765.702941176471</v>
      </c>
      <c r="FV62">
        <v>15.2375859881647</v>
      </c>
      <c r="FW62">
        <v>5.04616833636104</v>
      </c>
      <c r="FX62">
        <v>-1</v>
      </c>
      <c r="FY62">
        <v>0.27087885</v>
      </c>
      <c r="FZ62">
        <v>-0.0133374586466171</v>
      </c>
      <c r="GA62">
        <v>0.00676717430154567</v>
      </c>
      <c r="GB62">
        <v>1</v>
      </c>
      <c r="GC62">
        <v>2</v>
      </c>
      <c r="GD62">
        <v>2</v>
      </c>
      <c r="GE62" t="s">
        <v>443</v>
      </c>
      <c r="GF62">
        <v>3.12568</v>
      </c>
      <c r="GG62">
        <v>2.66014</v>
      </c>
      <c r="GH62">
        <v>0.0882118</v>
      </c>
      <c r="GI62">
        <v>0.0889992</v>
      </c>
      <c r="GJ62">
        <v>0.0965621</v>
      </c>
      <c r="GK62">
        <v>0.0961861</v>
      </c>
      <c r="GL62">
        <v>23495.4</v>
      </c>
      <c r="GM62">
        <v>22163.2</v>
      </c>
      <c r="GN62">
        <v>23047.9</v>
      </c>
      <c r="GO62">
        <v>23692.3</v>
      </c>
      <c r="GP62">
        <v>35492.2</v>
      </c>
      <c r="GQ62">
        <v>35439.1</v>
      </c>
      <c r="GR62">
        <v>41557.3</v>
      </c>
      <c r="GS62">
        <v>42244.7</v>
      </c>
      <c r="GT62">
        <v>1.89188</v>
      </c>
      <c r="GU62">
        <v>1.79657</v>
      </c>
      <c r="GV62">
        <v>0.073649</v>
      </c>
      <c r="GW62">
        <v>0</v>
      </c>
      <c r="GX62">
        <v>28.8058</v>
      </c>
      <c r="GY62">
        <v>999.9</v>
      </c>
      <c r="GZ62">
        <v>58.125</v>
      </c>
      <c r="HA62">
        <v>30.232</v>
      </c>
      <c r="HB62">
        <v>27.9493</v>
      </c>
      <c r="HC62">
        <v>54.6328</v>
      </c>
      <c r="HD62">
        <v>39.5913</v>
      </c>
      <c r="HE62">
        <v>1</v>
      </c>
      <c r="HF62">
        <v>0.109085</v>
      </c>
      <c r="HG62">
        <v>-1.40321</v>
      </c>
      <c r="HH62">
        <v>20.231</v>
      </c>
      <c r="HI62">
        <v>5.23361</v>
      </c>
      <c r="HJ62">
        <v>11.992</v>
      </c>
      <c r="HK62">
        <v>4.95575</v>
      </c>
      <c r="HL62">
        <v>3.304</v>
      </c>
      <c r="HM62">
        <v>999.9</v>
      </c>
      <c r="HN62">
        <v>9999</v>
      </c>
      <c r="HO62">
        <v>9999</v>
      </c>
      <c r="HP62">
        <v>9999</v>
      </c>
      <c r="HQ62">
        <v>1.86853</v>
      </c>
      <c r="HR62">
        <v>1.86426</v>
      </c>
      <c r="HS62">
        <v>1.87182</v>
      </c>
      <c r="HT62">
        <v>1.86267</v>
      </c>
      <c r="HU62">
        <v>1.86216</v>
      </c>
      <c r="HV62">
        <v>1.86859</v>
      </c>
      <c r="HW62">
        <v>1.8587</v>
      </c>
      <c r="HX62">
        <v>1.86509</v>
      </c>
      <c r="HY62">
        <v>5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5.699</v>
      </c>
      <c r="IM62">
        <v>0.3115</v>
      </c>
      <c r="IN62">
        <v>4.24591870636989</v>
      </c>
      <c r="IO62">
        <v>0.00406324532283829</v>
      </c>
      <c r="IP62">
        <v>-1.45373754250553e-06</v>
      </c>
      <c r="IQ62">
        <v>2.45784242640463e-10</v>
      </c>
      <c r="IR62">
        <v>0.0444475935836347</v>
      </c>
      <c r="IS62">
        <v>0.00491888386651684</v>
      </c>
      <c r="IT62">
        <v>0.000226889049496401</v>
      </c>
      <c r="IU62">
        <v>4.01595507822366e-06</v>
      </c>
      <c r="IV62">
        <v>-0</v>
      </c>
      <c r="IW62">
        <v>2035</v>
      </c>
      <c r="IX62">
        <v>2</v>
      </c>
      <c r="IY62">
        <v>30</v>
      </c>
      <c r="IZ62">
        <v>187561.5</v>
      </c>
      <c r="JA62">
        <v>187561.4</v>
      </c>
      <c r="JB62">
        <v>1.03394</v>
      </c>
      <c r="JC62">
        <v>2.37061</v>
      </c>
      <c r="JD62">
        <v>1.4978</v>
      </c>
      <c r="JE62">
        <v>2.33032</v>
      </c>
      <c r="JF62">
        <v>1.54419</v>
      </c>
      <c r="JG62">
        <v>2.31079</v>
      </c>
      <c r="JH62">
        <v>35.3827</v>
      </c>
      <c r="JI62">
        <v>24.1575</v>
      </c>
      <c r="JJ62">
        <v>18</v>
      </c>
      <c r="JK62">
        <v>545.056</v>
      </c>
      <c r="JL62">
        <v>427.059</v>
      </c>
      <c r="JM62">
        <v>31.3675</v>
      </c>
      <c r="JN62">
        <v>29.0114</v>
      </c>
      <c r="JO62">
        <v>30</v>
      </c>
      <c r="JP62">
        <v>28.8212</v>
      </c>
      <c r="JQ62">
        <v>28.8434</v>
      </c>
      <c r="JR62">
        <v>20.7393</v>
      </c>
      <c r="JS62">
        <v>35.3204</v>
      </c>
      <c r="JT62">
        <v>66.5834</v>
      </c>
      <c r="JU62">
        <v>31.3644</v>
      </c>
      <c r="JV62">
        <v>420</v>
      </c>
      <c r="JW62">
        <v>22.3833</v>
      </c>
      <c r="JX62">
        <v>93.1362</v>
      </c>
      <c r="JY62">
        <v>98.4587</v>
      </c>
    </row>
    <row r="63" spans="1:285">
      <c r="A63">
        <v>47</v>
      </c>
      <c r="B63">
        <v>1758503395.1</v>
      </c>
      <c r="C63">
        <v>153</v>
      </c>
      <c r="D63" t="s">
        <v>521</v>
      </c>
      <c r="E63" t="s">
        <v>522</v>
      </c>
      <c r="F63">
        <v>5</v>
      </c>
      <c r="G63" t="s">
        <v>419</v>
      </c>
      <c r="H63" t="s">
        <v>420</v>
      </c>
      <c r="I63" t="s">
        <v>421</v>
      </c>
      <c r="J63">
        <v>1758503392.43333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5</v>
      </c>
      <c r="DB63">
        <v>0.5</v>
      </c>
      <c r="DC63" t="s">
        <v>423</v>
      </c>
      <c r="DD63">
        <v>2</v>
      </c>
      <c r="DE63">
        <v>1758503392.43333</v>
      </c>
      <c r="DF63">
        <v>420.481333333333</v>
      </c>
      <c r="DG63">
        <v>419.970666666667</v>
      </c>
      <c r="DH63">
        <v>22.6063</v>
      </c>
      <c r="DI63">
        <v>22.3471666666667</v>
      </c>
      <c r="DJ63">
        <v>414.782666666667</v>
      </c>
      <c r="DK63">
        <v>22.2949</v>
      </c>
      <c r="DL63">
        <v>499.935</v>
      </c>
      <c r="DM63">
        <v>89.7983666666667</v>
      </c>
      <c r="DN63">
        <v>0.0344854666666667</v>
      </c>
      <c r="DO63">
        <v>30.8899666666667</v>
      </c>
      <c r="DP63">
        <v>30.0009666666667</v>
      </c>
      <c r="DQ63">
        <v>999.9</v>
      </c>
      <c r="DR63">
        <v>0</v>
      </c>
      <c r="DS63">
        <v>0</v>
      </c>
      <c r="DT63">
        <v>10005.0166666667</v>
      </c>
      <c r="DU63">
        <v>0</v>
      </c>
      <c r="DV63">
        <v>0.61206</v>
      </c>
      <c r="DW63">
        <v>0.510620333333333</v>
      </c>
      <c r="DX63">
        <v>430.206666666667</v>
      </c>
      <c r="DY63">
        <v>429.570333333333</v>
      </c>
      <c r="DZ63">
        <v>0.259086666666667</v>
      </c>
      <c r="EA63">
        <v>419.970666666667</v>
      </c>
      <c r="EB63">
        <v>22.3471666666667</v>
      </c>
      <c r="EC63">
        <v>2.03000666666667</v>
      </c>
      <c r="ED63">
        <v>2.00674333333333</v>
      </c>
      <c r="EE63">
        <v>17.6803666666667</v>
      </c>
      <c r="EF63">
        <v>17.4976333333333</v>
      </c>
      <c r="EG63">
        <v>0.00500016</v>
      </c>
      <c r="EH63">
        <v>0</v>
      </c>
      <c r="EI63">
        <v>0</v>
      </c>
      <c r="EJ63">
        <v>0</v>
      </c>
      <c r="EK63">
        <v>765.6</v>
      </c>
      <c r="EL63">
        <v>0.00500016</v>
      </c>
      <c r="EM63">
        <v>-34.9333333333333</v>
      </c>
      <c r="EN63">
        <v>-2.86666666666667</v>
      </c>
      <c r="EO63">
        <v>36.7706666666667</v>
      </c>
      <c r="EP63">
        <v>40.812</v>
      </c>
      <c r="EQ63">
        <v>38.854</v>
      </c>
      <c r="ER63">
        <v>41.062</v>
      </c>
      <c r="ES63">
        <v>40.125</v>
      </c>
      <c r="ET63">
        <v>0</v>
      </c>
      <c r="EU63">
        <v>0</v>
      </c>
      <c r="EV63">
        <v>0</v>
      </c>
      <c r="EW63">
        <v>1758503397.2</v>
      </c>
      <c r="EX63">
        <v>0</v>
      </c>
      <c r="EY63">
        <v>766.576</v>
      </c>
      <c r="EZ63">
        <v>-7.49999979520374</v>
      </c>
      <c r="FA63">
        <v>-4.98461528924792</v>
      </c>
      <c r="FB63">
        <v>-31.828</v>
      </c>
      <c r="FC63">
        <v>15</v>
      </c>
      <c r="FD63">
        <v>0</v>
      </c>
      <c r="FE63" t="s">
        <v>424</v>
      </c>
      <c r="FF63">
        <v>1747249705.1</v>
      </c>
      <c r="FG63">
        <v>1747249711.1</v>
      </c>
      <c r="FH63">
        <v>0</v>
      </c>
      <c r="FI63">
        <v>0.871</v>
      </c>
      <c r="FJ63">
        <v>0.066</v>
      </c>
      <c r="FK63">
        <v>5.486</v>
      </c>
      <c r="FL63">
        <v>0.145</v>
      </c>
      <c r="FM63">
        <v>420</v>
      </c>
      <c r="FN63">
        <v>16</v>
      </c>
      <c r="FO63">
        <v>0.27</v>
      </c>
      <c r="FP63">
        <v>0.16</v>
      </c>
      <c r="FQ63">
        <v>0.480999047619048</v>
      </c>
      <c r="FR63">
        <v>0.05599277922078</v>
      </c>
      <c r="FS63">
        <v>0.0436830851479763</v>
      </c>
      <c r="FT63">
        <v>1</v>
      </c>
      <c r="FU63">
        <v>766.011764705882</v>
      </c>
      <c r="FV63">
        <v>9.28647825806834</v>
      </c>
      <c r="FW63">
        <v>5.30625406288945</v>
      </c>
      <c r="FX63">
        <v>-1</v>
      </c>
      <c r="FY63">
        <v>0.269669761904762</v>
      </c>
      <c r="FZ63">
        <v>-0.0477795584415575</v>
      </c>
      <c r="GA63">
        <v>0.00782350871171998</v>
      </c>
      <c r="GB63">
        <v>1</v>
      </c>
      <c r="GC63">
        <v>2</v>
      </c>
      <c r="GD63">
        <v>2</v>
      </c>
      <c r="GE63" t="s">
        <v>443</v>
      </c>
      <c r="GF63">
        <v>3.12577</v>
      </c>
      <c r="GG63">
        <v>2.6602</v>
      </c>
      <c r="GH63">
        <v>0.088215</v>
      </c>
      <c r="GI63">
        <v>0.0890006</v>
      </c>
      <c r="GJ63">
        <v>0.0965718</v>
      </c>
      <c r="GK63">
        <v>0.0961835</v>
      </c>
      <c r="GL63">
        <v>23495.5</v>
      </c>
      <c r="GM63">
        <v>22163.2</v>
      </c>
      <c r="GN63">
        <v>23048.1</v>
      </c>
      <c r="GO63">
        <v>23692.4</v>
      </c>
      <c r="GP63">
        <v>35491.9</v>
      </c>
      <c r="GQ63">
        <v>35439.4</v>
      </c>
      <c r="GR63">
        <v>41557.4</v>
      </c>
      <c r="GS63">
        <v>42245</v>
      </c>
      <c r="GT63">
        <v>1.89207</v>
      </c>
      <c r="GU63">
        <v>1.7964</v>
      </c>
      <c r="GV63">
        <v>0.0740588</v>
      </c>
      <c r="GW63">
        <v>0</v>
      </c>
      <c r="GX63">
        <v>28.8034</v>
      </c>
      <c r="GY63">
        <v>999.9</v>
      </c>
      <c r="GZ63">
        <v>58.125</v>
      </c>
      <c r="HA63">
        <v>30.232</v>
      </c>
      <c r="HB63">
        <v>27.9476</v>
      </c>
      <c r="HC63">
        <v>54.0728</v>
      </c>
      <c r="HD63">
        <v>39.5673</v>
      </c>
      <c r="HE63">
        <v>1</v>
      </c>
      <c r="HF63">
        <v>0.108834</v>
      </c>
      <c r="HG63">
        <v>-1.40832</v>
      </c>
      <c r="HH63">
        <v>20.2311</v>
      </c>
      <c r="HI63">
        <v>5.23346</v>
      </c>
      <c r="HJ63">
        <v>11.992</v>
      </c>
      <c r="HK63">
        <v>4.95575</v>
      </c>
      <c r="HL63">
        <v>3.304</v>
      </c>
      <c r="HM63">
        <v>999.9</v>
      </c>
      <c r="HN63">
        <v>9999</v>
      </c>
      <c r="HO63">
        <v>9999</v>
      </c>
      <c r="HP63">
        <v>9999</v>
      </c>
      <c r="HQ63">
        <v>1.86856</v>
      </c>
      <c r="HR63">
        <v>1.86426</v>
      </c>
      <c r="HS63">
        <v>1.87184</v>
      </c>
      <c r="HT63">
        <v>1.86268</v>
      </c>
      <c r="HU63">
        <v>1.86216</v>
      </c>
      <c r="HV63">
        <v>1.86859</v>
      </c>
      <c r="HW63">
        <v>1.85871</v>
      </c>
      <c r="HX63">
        <v>1.8651</v>
      </c>
      <c r="HY63">
        <v>5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5.699</v>
      </c>
      <c r="IM63">
        <v>0.3115</v>
      </c>
      <c r="IN63">
        <v>4.24591870636989</v>
      </c>
      <c r="IO63">
        <v>0.00406324532283829</v>
      </c>
      <c r="IP63">
        <v>-1.45373754250553e-06</v>
      </c>
      <c r="IQ63">
        <v>2.45784242640463e-10</v>
      </c>
      <c r="IR63">
        <v>0.0444475935836347</v>
      </c>
      <c r="IS63">
        <v>0.00491888386651684</v>
      </c>
      <c r="IT63">
        <v>0.000226889049496401</v>
      </c>
      <c r="IU63">
        <v>4.01595507822366e-06</v>
      </c>
      <c r="IV63">
        <v>-0</v>
      </c>
      <c r="IW63">
        <v>2035</v>
      </c>
      <c r="IX63">
        <v>2</v>
      </c>
      <c r="IY63">
        <v>30</v>
      </c>
      <c r="IZ63">
        <v>187561.5</v>
      </c>
      <c r="JA63">
        <v>187561.4</v>
      </c>
      <c r="JB63">
        <v>1.03394</v>
      </c>
      <c r="JC63">
        <v>2.37183</v>
      </c>
      <c r="JD63">
        <v>1.4978</v>
      </c>
      <c r="JE63">
        <v>2.33032</v>
      </c>
      <c r="JF63">
        <v>1.54419</v>
      </c>
      <c r="JG63">
        <v>2.32056</v>
      </c>
      <c r="JH63">
        <v>35.4059</v>
      </c>
      <c r="JI63">
        <v>24.1575</v>
      </c>
      <c r="JJ63">
        <v>18</v>
      </c>
      <c r="JK63">
        <v>545.186</v>
      </c>
      <c r="JL63">
        <v>426.956</v>
      </c>
      <c r="JM63">
        <v>31.3669</v>
      </c>
      <c r="JN63">
        <v>29.0114</v>
      </c>
      <c r="JO63">
        <v>30</v>
      </c>
      <c r="JP63">
        <v>28.8212</v>
      </c>
      <c r="JQ63">
        <v>28.8434</v>
      </c>
      <c r="JR63">
        <v>20.74</v>
      </c>
      <c r="JS63">
        <v>35.3204</v>
      </c>
      <c r="JT63">
        <v>66.5834</v>
      </c>
      <c r="JU63">
        <v>31.3644</v>
      </c>
      <c r="JV63">
        <v>420</v>
      </c>
      <c r="JW63">
        <v>22.3833</v>
      </c>
      <c r="JX63">
        <v>93.1367</v>
      </c>
      <c r="JY63">
        <v>98.4594</v>
      </c>
    </row>
    <row r="64" spans="1:285">
      <c r="A64">
        <v>48</v>
      </c>
      <c r="B64">
        <v>1758503397.1</v>
      </c>
      <c r="C64">
        <v>155</v>
      </c>
      <c r="D64" t="s">
        <v>523</v>
      </c>
      <c r="E64" t="s">
        <v>524</v>
      </c>
      <c r="F64">
        <v>5</v>
      </c>
      <c r="G64" t="s">
        <v>419</v>
      </c>
      <c r="H64" t="s">
        <v>420</v>
      </c>
      <c r="I64" t="s">
        <v>421</v>
      </c>
      <c r="J64">
        <v>1758503393.35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5</v>
      </c>
      <c r="DB64">
        <v>0.5</v>
      </c>
      <c r="DC64" t="s">
        <v>423</v>
      </c>
      <c r="DD64">
        <v>2</v>
      </c>
      <c r="DE64">
        <v>1758503393.35</v>
      </c>
      <c r="DF64">
        <v>420.47875</v>
      </c>
      <c r="DG64">
        <v>419.97025</v>
      </c>
      <c r="DH64">
        <v>22.6083</v>
      </c>
      <c r="DI64">
        <v>22.347025</v>
      </c>
      <c r="DJ64">
        <v>414.78025</v>
      </c>
      <c r="DK64">
        <v>22.29685</v>
      </c>
      <c r="DL64">
        <v>499.967</v>
      </c>
      <c r="DM64">
        <v>89.7982</v>
      </c>
      <c r="DN64">
        <v>0.03436395</v>
      </c>
      <c r="DO64">
        <v>30.89035</v>
      </c>
      <c r="DP64">
        <v>30.003575</v>
      </c>
      <c r="DQ64">
        <v>999.9</v>
      </c>
      <c r="DR64">
        <v>0</v>
      </c>
      <c r="DS64">
        <v>0</v>
      </c>
      <c r="DT64">
        <v>10017.8125</v>
      </c>
      <c r="DU64">
        <v>0</v>
      </c>
      <c r="DV64">
        <v>0.61206</v>
      </c>
      <c r="DW64">
        <v>0.5084765</v>
      </c>
      <c r="DX64">
        <v>430.205</v>
      </c>
      <c r="DY64">
        <v>429.57</v>
      </c>
      <c r="DZ64">
        <v>0.26122675</v>
      </c>
      <c r="EA64">
        <v>419.97025</v>
      </c>
      <c r="EB64">
        <v>22.347025</v>
      </c>
      <c r="EC64">
        <v>2.0301825</v>
      </c>
      <c r="ED64">
        <v>2.006725</v>
      </c>
      <c r="EE64">
        <v>17.681725</v>
      </c>
      <c r="EF64">
        <v>17.4975</v>
      </c>
      <c r="EG64">
        <v>0.00500016</v>
      </c>
      <c r="EH64">
        <v>0</v>
      </c>
      <c r="EI64">
        <v>0</v>
      </c>
      <c r="EJ64">
        <v>0</v>
      </c>
      <c r="EK64">
        <v>766.5</v>
      </c>
      <c r="EL64">
        <v>0.00500016</v>
      </c>
      <c r="EM64">
        <v>-32.175</v>
      </c>
      <c r="EN64">
        <v>-2.35</v>
      </c>
      <c r="EO64">
        <v>36.781</v>
      </c>
      <c r="EP64">
        <v>40.812</v>
      </c>
      <c r="EQ64">
        <v>38.8435</v>
      </c>
      <c r="ER64">
        <v>41.062</v>
      </c>
      <c r="ES64">
        <v>40.1405</v>
      </c>
      <c r="ET64">
        <v>0</v>
      </c>
      <c r="EU64">
        <v>0</v>
      </c>
      <c r="EV64">
        <v>0</v>
      </c>
      <c r="EW64">
        <v>1758503399</v>
      </c>
      <c r="EX64">
        <v>0</v>
      </c>
      <c r="EY64">
        <v>766.707692307692</v>
      </c>
      <c r="EZ64">
        <v>-4.80683748183469</v>
      </c>
      <c r="FA64">
        <v>6.48547010208335</v>
      </c>
      <c r="FB64">
        <v>-31.7269230769231</v>
      </c>
      <c r="FC64">
        <v>15</v>
      </c>
      <c r="FD64">
        <v>0</v>
      </c>
      <c r="FE64" t="s">
        <v>424</v>
      </c>
      <c r="FF64">
        <v>1747249705.1</v>
      </c>
      <c r="FG64">
        <v>1747249711.1</v>
      </c>
      <c r="FH64">
        <v>0</v>
      </c>
      <c r="FI64">
        <v>0.871</v>
      </c>
      <c r="FJ64">
        <v>0.066</v>
      </c>
      <c r="FK64">
        <v>5.486</v>
      </c>
      <c r="FL64">
        <v>0.145</v>
      </c>
      <c r="FM64">
        <v>420</v>
      </c>
      <c r="FN64">
        <v>16</v>
      </c>
      <c r="FO64">
        <v>0.27</v>
      </c>
      <c r="FP64">
        <v>0.16</v>
      </c>
      <c r="FQ64">
        <v>0.479091</v>
      </c>
      <c r="FR64">
        <v>0.292734935064935</v>
      </c>
      <c r="FS64">
        <v>0.04042172129885</v>
      </c>
      <c r="FT64">
        <v>1</v>
      </c>
      <c r="FU64">
        <v>765.594117647059</v>
      </c>
      <c r="FV64">
        <v>9.44537822487353</v>
      </c>
      <c r="FW64">
        <v>5.25054289498158</v>
      </c>
      <c r="FX64">
        <v>-1</v>
      </c>
      <c r="FY64">
        <v>0.269222619047619</v>
      </c>
      <c r="FZ64">
        <v>-0.0578463116883118</v>
      </c>
      <c r="GA64">
        <v>0.00800156656373757</v>
      </c>
      <c r="GB64">
        <v>1</v>
      </c>
      <c r="GC64">
        <v>2</v>
      </c>
      <c r="GD64">
        <v>2</v>
      </c>
      <c r="GE64" t="s">
        <v>443</v>
      </c>
      <c r="GF64">
        <v>3.12582</v>
      </c>
      <c r="GG64">
        <v>2.66013</v>
      </c>
      <c r="GH64">
        <v>0.088205</v>
      </c>
      <c r="GI64">
        <v>0.088992</v>
      </c>
      <c r="GJ64">
        <v>0.0965848</v>
      </c>
      <c r="GK64">
        <v>0.096182</v>
      </c>
      <c r="GL64">
        <v>23495.5</v>
      </c>
      <c r="GM64">
        <v>22163.4</v>
      </c>
      <c r="GN64">
        <v>23047.8</v>
      </c>
      <c r="GO64">
        <v>23692.4</v>
      </c>
      <c r="GP64">
        <v>35491.1</v>
      </c>
      <c r="GQ64">
        <v>35439.6</v>
      </c>
      <c r="GR64">
        <v>41557.1</v>
      </c>
      <c r="GS64">
        <v>42245.2</v>
      </c>
      <c r="GT64">
        <v>1.89215</v>
      </c>
      <c r="GU64">
        <v>1.79645</v>
      </c>
      <c r="GV64">
        <v>0.0742003</v>
      </c>
      <c r="GW64">
        <v>0</v>
      </c>
      <c r="GX64">
        <v>28.8015</v>
      </c>
      <c r="GY64">
        <v>999.9</v>
      </c>
      <c r="GZ64">
        <v>58.125</v>
      </c>
      <c r="HA64">
        <v>30.232</v>
      </c>
      <c r="HB64">
        <v>27.9468</v>
      </c>
      <c r="HC64">
        <v>54.3828</v>
      </c>
      <c r="HD64">
        <v>39.5553</v>
      </c>
      <c r="HE64">
        <v>1</v>
      </c>
      <c r="HF64">
        <v>0.108758</v>
      </c>
      <c r="HG64">
        <v>-1.40167</v>
      </c>
      <c r="HH64">
        <v>20.2311</v>
      </c>
      <c r="HI64">
        <v>5.23361</v>
      </c>
      <c r="HJ64">
        <v>11.992</v>
      </c>
      <c r="HK64">
        <v>4.95575</v>
      </c>
      <c r="HL64">
        <v>3.304</v>
      </c>
      <c r="HM64">
        <v>999.9</v>
      </c>
      <c r="HN64">
        <v>9999</v>
      </c>
      <c r="HO64">
        <v>9999</v>
      </c>
      <c r="HP64">
        <v>9999</v>
      </c>
      <c r="HQ64">
        <v>1.86857</v>
      </c>
      <c r="HR64">
        <v>1.86425</v>
      </c>
      <c r="HS64">
        <v>1.87184</v>
      </c>
      <c r="HT64">
        <v>1.8627</v>
      </c>
      <c r="HU64">
        <v>1.86216</v>
      </c>
      <c r="HV64">
        <v>1.86859</v>
      </c>
      <c r="HW64">
        <v>1.85872</v>
      </c>
      <c r="HX64">
        <v>1.86509</v>
      </c>
      <c r="HY64">
        <v>5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5.699</v>
      </c>
      <c r="IM64">
        <v>0.3116</v>
      </c>
      <c r="IN64">
        <v>4.24591870636989</v>
      </c>
      <c r="IO64">
        <v>0.00406324532283829</v>
      </c>
      <c r="IP64">
        <v>-1.45373754250553e-06</v>
      </c>
      <c r="IQ64">
        <v>2.45784242640463e-10</v>
      </c>
      <c r="IR64">
        <v>0.0444475935836347</v>
      </c>
      <c r="IS64">
        <v>0.00491888386651684</v>
      </c>
      <c r="IT64">
        <v>0.000226889049496401</v>
      </c>
      <c r="IU64">
        <v>4.01595507822366e-06</v>
      </c>
      <c r="IV64">
        <v>-0</v>
      </c>
      <c r="IW64">
        <v>2035</v>
      </c>
      <c r="IX64">
        <v>2</v>
      </c>
      <c r="IY64">
        <v>30</v>
      </c>
      <c r="IZ64">
        <v>187561.5</v>
      </c>
      <c r="JA64">
        <v>187561.4</v>
      </c>
      <c r="JB64">
        <v>1.03394</v>
      </c>
      <c r="JC64">
        <v>2.36694</v>
      </c>
      <c r="JD64">
        <v>1.4978</v>
      </c>
      <c r="JE64">
        <v>2.33032</v>
      </c>
      <c r="JF64">
        <v>1.54419</v>
      </c>
      <c r="JG64">
        <v>2.32788</v>
      </c>
      <c r="JH64">
        <v>35.4059</v>
      </c>
      <c r="JI64">
        <v>24.1575</v>
      </c>
      <c r="JJ64">
        <v>18</v>
      </c>
      <c r="JK64">
        <v>545.235</v>
      </c>
      <c r="JL64">
        <v>426.985</v>
      </c>
      <c r="JM64">
        <v>31.3682</v>
      </c>
      <c r="JN64">
        <v>29.0114</v>
      </c>
      <c r="JO64">
        <v>30.0001</v>
      </c>
      <c r="JP64">
        <v>28.8212</v>
      </c>
      <c r="JQ64">
        <v>28.8434</v>
      </c>
      <c r="JR64">
        <v>20.7424</v>
      </c>
      <c r="JS64">
        <v>35.3204</v>
      </c>
      <c r="JT64">
        <v>66.5834</v>
      </c>
      <c r="JU64">
        <v>31.3663</v>
      </c>
      <c r="JV64">
        <v>420</v>
      </c>
      <c r="JW64">
        <v>22.3833</v>
      </c>
      <c r="JX64">
        <v>93.1358</v>
      </c>
      <c r="JY64">
        <v>98.4596</v>
      </c>
    </row>
    <row r="65" spans="1:285">
      <c r="A65">
        <v>49</v>
      </c>
      <c r="B65">
        <v>1758503399.1</v>
      </c>
      <c r="C65">
        <v>157</v>
      </c>
      <c r="D65" t="s">
        <v>525</v>
      </c>
      <c r="E65" t="s">
        <v>526</v>
      </c>
      <c r="F65">
        <v>5</v>
      </c>
      <c r="G65" t="s">
        <v>419</v>
      </c>
      <c r="H65" t="s">
        <v>420</v>
      </c>
      <c r="I65" t="s">
        <v>421</v>
      </c>
      <c r="J65">
        <v>1758503396.1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5</v>
      </c>
      <c r="DB65">
        <v>0.5</v>
      </c>
      <c r="DC65" t="s">
        <v>423</v>
      </c>
      <c r="DD65">
        <v>2</v>
      </c>
      <c r="DE65">
        <v>1758503396.1</v>
      </c>
      <c r="DF65">
        <v>420.485666666667</v>
      </c>
      <c r="DG65">
        <v>419.964333333333</v>
      </c>
      <c r="DH65">
        <v>22.6136</v>
      </c>
      <c r="DI65">
        <v>22.3465</v>
      </c>
      <c r="DJ65">
        <v>414.787</v>
      </c>
      <c r="DK65">
        <v>22.3020333333333</v>
      </c>
      <c r="DL65">
        <v>500.053333333333</v>
      </c>
      <c r="DM65">
        <v>89.7979</v>
      </c>
      <c r="DN65">
        <v>0.0341737333333333</v>
      </c>
      <c r="DO65">
        <v>30.8911333333333</v>
      </c>
      <c r="DP65">
        <v>30.0091333333333</v>
      </c>
      <c r="DQ65">
        <v>999.9</v>
      </c>
      <c r="DR65">
        <v>0</v>
      </c>
      <c r="DS65">
        <v>0</v>
      </c>
      <c r="DT65">
        <v>10033.5333333333</v>
      </c>
      <c r="DU65">
        <v>0</v>
      </c>
      <c r="DV65">
        <v>0.61206</v>
      </c>
      <c r="DW65">
        <v>0.521088</v>
      </c>
      <c r="DX65">
        <v>430.214333333333</v>
      </c>
      <c r="DY65">
        <v>429.564</v>
      </c>
      <c r="DZ65">
        <v>0.267086</v>
      </c>
      <c r="EA65">
        <v>419.964333333333</v>
      </c>
      <c r="EB65">
        <v>22.3465</v>
      </c>
      <c r="EC65">
        <v>2.03065333333333</v>
      </c>
      <c r="ED65">
        <v>2.00666666666667</v>
      </c>
      <c r="EE65">
        <v>17.6854</v>
      </c>
      <c r="EF65">
        <v>17.4970666666667</v>
      </c>
      <c r="EG65">
        <v>0.00500016</v>
      </c>
      <c r="EH65">
        <v>0</v>
      </c>
      <c r="EI65">
        <v>0</v>
      </c>
      <c r="EJ65">
        <v>0</v>
      </c>
      <c r="EK65">
        <v>768</v>
      </c>
      <c r="EL65">
        <v>0.00500016</v>
      </c>
      <c r="EM65">
        <v>-30.7333333333333</v>
      </c>
      <c r="EN65">
        <v>-2</v>
      </c>
      <c r="EO65">
        <v>36.7913333333333</v>
      </c>
      <c r="EP65">
        <v>40.812</v>
      </c>
      <c r="EQ65">
        <v>38.854</v>
      </c>
      <c r="ER65">
        <v>41.062</v>
      </c>
      <c r="ES65">
        <v>40.1663333333333</v>
      </c>
      <c r="ET65">
        <v>0</v>
      </c>
      <c r="EU65">
        <v>0</v>
      </c>
      <c r="EV65">
        <v>0</v>
      </c>
      <c r="EW65">
        <v>1758503400.8</v>
      </c>
      <c r="EX65">
        <v>0</v>
      </c>
      <c r="EY65">
        <v>765.908</v>
      </c>
      <c r="EZ65">
        <v>-4.6461534911124</v>
      </c>
      <c r="FA65">
        <v>17.8230768510106</v>
      </c>
      <c r="FB65">
        <v>-31.004</v>
      </c>
      <c r="FC65">
        <v>15</v>
      </c>
      <c r="FD65">
        <v>0</v>
      </c>
      <c r="FE65" t="s">
        <v>424</v>
      </c>
      <c r="FF65">
        <v>1747249705.1</v>
      </c>
      <c r="FG65">
        <v>1747249711.1</v>
      </c>
      <c r="FH65">
        <v>0</v>
      </c>
      <c r="FI65">
        <v>0.871</v>
      </c>
      <c r="FJ65">
        <v>0.066</v>
      </c>
      <c r="FK65">
        <v>5.486</v>
      </c>
      <c r="FL65">
        <v>0.145</v>
      </c>
      <c r="FM65">
        <v>420</v>
      </c>
      <c r="FN65">
        <v>16</v>
      </c>
      <c r="FO65">
        <v>0.27</v>
      </c>
      <c r="FP65">
        <v>0.16</v>
      </c>
      <c r="FQ65">
        <v>0.484569666666667</v>
      </c>
      <c r="FR65">
        <v>0.336176025974026</v>
      </c>
      <c r="FS65">
        <v>0.0420488068992545</v>
      </c>
      <c r="FT65">
        <v>1</v>
      </c>
      <c r="FU65">
        <v>765.894117647059</v>
      </c>
      <c r="FV65">
        <v>9.76317802375879</v>
      </c>
      <c r="FW65">
        <v>5.37975186266116</v>
      </c>
      <c r="FX65">
        <v>-1</v>
      </c>
      <c r="FY65">
        <v>0.268842428571429</v>
      </c>
      <c r="FZ65">
        <v>-0.0520611428571425</v>
      </c>
      <c r="GA65">
        <v>0.00792582268868772</v>
      </c>
      <c r="GB65">
        <v>1</v>
      </c>
      <c r="GC65">
        <v>2</v>
      </c>
      <c r="GD65">
        <v>2</v>
      </c>
      <c r="GE65" t="s">
        <v>443</v>
      </c>
      <c r="GF65">
        <v>3.12577</v>
      </c>
      <c r="GG65">
        <v>2.66005</v>
      </c>
      <c r="GH65">
        <v>0.0881967</v>
      </c>
      <c r="GI65">
        <v>0.0889937</v>
      </c>
      <c r="GJ65">
        <v>0.0965915</v>
      </c>
      <c r="GK65">
        <v>0.0961786</v>
      </c>
      <c r="GL65">
        <v>23495.4</v>
      </c>
      <c r="GM65">
        <v>22163.3</v>
      </c>
      <c r="GN65">
        <v>23047.6</v>
      </c>
      <c r="GO65">
        <v>23692.3</v>
      </c>
      <c r="GP65">
        <v>35490.6</v>
      </c>
      <c r="GQ65">
        <v>35439.7</v>
      </c>
      <c r="GR65">
        <v>41556.8</v>
      </c>
      <c r="GS65">
        <v>42245.2</v>
      </c>
      <c r="GT65">
        <v>1.89217</v>
      </c>
      <c r="GU65">
        <v>1.79655</v>
      </c>
      <c r="GV65">
        <v>0.074029</v>
      </c>
      <c r="GW65">
        <v>0</v>
      </c>
      <c r="GX65">
        <v>28.7998</v>
      </c>
      <c r="GY65">
        <v>999.9</v>
      </c>
      <c r="GZ65">
        <v>58.125</v>
      </c>
      <c r="HA65">
        <v>30.232</v>
      </c>
      <c r="HB65">
        <v>27.9486</v>
      </c>
      <c r="HC65">
        <v>54.4528</v>
      </c>
      <c r="HD65">
        <v>39.5633</v>
      </c>
      <c r="HE65">
        <v>1</v>
      </c>
      <c r="HF65">
        <v>0.109032</v>
      </c>
      <c r="HG65">
        <v>-1.39517</v>
      </c>
      <c r="HH65">
        <v>20.2313</v>
      </c>
      <c r="HI65">
        <v>5.23406</v>
      </c>
      <c r="HJ65">
        <v>11.992</v>
      </c>
      <c r="HK65">
        <v>4.95575</v>
      </c>
      <c r="HL65">
        <v>3.304</v>
      </c>
      <c r="HM65">
        <v>999.9</v>
      </c>
      <c r="HN65">
        <v>9999</v>
      </c>
      <c r="HO65">
        <v>9999</v>
      </c>
      <c r="HP65">
        <v>9999</v>
      </c>
      <c r="HQ65">
        <v>1.86854</v>
      </c>
      <c r="HR65">
        <v>1.86424</v>
      </c>
      <c r="HS65">
        <v>1.87184</v>
      </c>
      <c r="HT65">
        <v>1.86269</v>
      </c>
      <c r="HU65">
        <v>1.86215</v>
      </c>
      <c r="HV65">
        <v>1.86859</v>
      </c>
      <c r="HW65">
        <v>1.85871</v>
      </c>
      <c r="HX65">
        <v>1.86508</v>
      </c>
      <c r="HY65">
        <v>5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5.699</v>
      </c>
      <c r="IM65">
        <v>0.3117</v>
      </c>
      <c r="IN65">
        <v>4.24591870636989</v>
      </c>
      <c r="IO65">
        <v>0.00406324532283829</v>
      </c>
      <c r="IP65">
        <v>-1.45373754250553e-06</v>
      </c>
      <c r="IQ65">
        <v>2.45784242640463e-10</v>
      </c>
      <c r="IR65">
        <v>0.0444475935836347</v>
      </c>
      <c r="IS65">
        <v>0.00491888386651684</v>
      </c>
      <c r="IT65">
        <v>0.000226889049496401</v>
      </c>
      <c r="IU65">
        <v>4.01595507822366e-06</v>
      </c>
      <c r="IV65">
        <v>-0</v>
      </c>
      <c r="IW65">
        <v>2035</v>
      </c>
      <c r="IX65">
        <v>2</v>
      </c>
      <c r="IY65">
        <v>30</v>
      </c>
      <c r="IZ65">
        <v>187561.6</v>
      </c>
      <c r="JA65">
        <v>187561.5</v>
      </c>
      <c r="JB65">
        <v>1.03394</v>
      </c>
      <c r="JC65">
        <v>2.36938</v>
      </c>
      <c r="JD65">
        <v>1.4978</v>
      </c>
      <c r="JE65">
        <v>2.33032</v>
      </c>
      <c r="JF65">
        <v>1.54419</v>
      </c>
      <c r="JG65">
        <v>2.3584</v>
      </c>
      <c r="JH65">
        <v>35.4059</v>
      </c>
      <c r="JI65">
        <v>24.1663</v>
      </c>
      <c r="JJ65">
        <v>18</v>
      </c>
      <c r="JK65">
        <v>545.252</v>
      </c>
      <c r="JL65">
        <v>427.044</v>
      </c>
      <c r="JM65">
        <v>31.369</v>
      </c>
      <c r="JN65">
        <v>29.0114</v>
      </c>
      <c r="JO65">
        <v>30.0002</v>
      </c>
      <c r="JP65">
        <v>28.8212</v>
      </c>
      <c r="JQ65">
        <v>28.8434</v>
      </c>
      <c r="JR65">
        <v>20.7419</v>
      </c>
      <c r="JS65">
        <v>35.3204</v>
      </c>
      <c r="JT65">
        <v>66.5834</v>
      </c>
      <c r="JU65">
        <v>31.3663</v>
      </c>
      <c r="JV65">
        <v>420</v>
      </c>
      <c r="JW65">
        <v>22.3833</v>
      </c>
      <c r="JX65">
        <v>93.135</v>
      </c>
      <c r="JY65">
        <v>98.4594</v>
      </c>
    </row>
    <row r="66" spans="1:285">
      <c r="A66">
        <v>50</v>
      </c>
      <c r="B66">
        <v>1758503402.1</v>
      </c>
      <c r="C66">
        <v>160</v>
      </c>
      <c r="D66" t="s">
        <v>527</v>
      </c>
      <c r="E66" t="s">
        <v>528</v>
      </c>
      <c r="F66">
        <v>5</v>
      </c>
      <c r="G66" t="s">
        <v>419</v>
      </c>
      <c r="H66" t="s">
        <v>420</v>
      </c>
      <c r="I66" t="s">
        <v>421</v>
      </c>
      <c r="J66">
        <v>1758503398.85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5</v>
      </c>
      <c r="DB66">
        <v>0.5</v>
      </c>
      <c r="DC66" t="s">
        <v>423</v>
      </c>
      <c r="DD66">
        <v>2</v>
      </c>
      <c r="DE66">
        <v>1758503398.85</v>
      </c>
      <c r="DF66">
        <v>420.4695</v>
      </c>
      <c r="DG66">
        <v>419.9805</v>
      </c>
      <c r="DH66">
        <v>22.6176</v>
      </c>
      <c r="DI66">
        <v>22.345375</v>
      </c>
      <c r="DJ66">
        <v>414.77075</v>
      </c>
      <c r="DK66">
        <v>22.30595</v>
      </c>
      <c r="DL66">
        <v>500.023</v>
      </c>
      <c r="DM66">
        <v>89.7966</v>
      </c>
      <c r="DN66">
        <v>0.03456175</v>
      </c>
      <c r="DO66">
        <v>30.890425</v>
      </c>
      <c r="DP66">
        <v>30.002875</v>
      </c>
      <c r="DQ66">
        <v>999.9</v>
      </c>
      <c r="DR66">
        <v>0</v>
      </c>
      <c r="DS66">
        <v>0</v>
      </c>
      <c r="DT66">
        <v>10001.3875</v>
      </c>
      <c r="DU66">
        <v>0</v>
      </c>
      <c r="DV66">
        <v>0.61206</v>
      </c>
      <c r="DW66">
        <v>0.4887925</v>
      </c>
      <c r="DX66">
        <v>430.19975</v>
      </c>
      <c r="DY66">
        <v>429.58</v>
      </c>
      <c r="DZ66">
        <v>0.2722015</v>
      </c>
      <c r="EA66">
        <v>419.9805</v>
      </c>
      <c r="EB66">
        <v>22.345375</v>
      </c>
      <c r="EC66">
        <v>2.030985</v>
      </c>
      <c r="ED66">
        <v>2.0065375</v>
      </c>
      <c r="EE66">
        <v>17.68795</v>
      </c>
      <c r="EF66">
        <v>17.49605</v>
      </c>
      <c r="EG66">
        <v>0.00500016</v>
      </c>
      <c r="EH66">
        <v>0</v>
      </c>
      <c r="EI66">
        <v>0</v>
      </c>
      <c r="EJ66">
        <v>0</v>
      </c>
      <c r="EK66">
        <v>772.4</v>
      </c>
      <c r="EL66">
        <v>0.00500016</v>
      </c>
      <c r="EM66">
        <v>-32.825</v>
      </c>
      <c r="EN66">
        <v>-2.725</v>
      </c>
      <c r="EO66">
        <v>36.812</v>
      </c>
      <c r="EP66">
        <v>40.812</v>
      </c>
      <c r="EQ66">
        <v>38.85925</v>
      </c>
      <c r="ER66">
        <v>41.062</v>
      </c>
      <c r="ES66">
        <v>40.1715</v>
      </c>
      <c r="ET66">
        <v>0</v>
      </c>
      <c r="EU66">
        <v>0</v>
      </c>
      <c r="EV66">
        <v>0</v>
      </c>
      <c r="EW66">
        <v>1758503403.8</v>
      </c>
      <c r="EX66">
        <v>0</v>
      </c>
      <c r="EY66">
        <v>766.069230769231</v>
      </c>
      <c r="EZ66">
        <v>-9.63418768553714</v>
      </c>
      <c r="FA66">
        <v>9.74700823669467</v>
      </c>
      <c r="FB66">
        <v>-31.6423076923077</v>
      </c>
      <c r="FC66">
        <v>15</v>
      </c>
      <c r="FD66">
        <v>0</v>
      </c>
      <c r="FE66" t="s">
        <v>424</v>
      </c>
      <c r="FF66">
        <v>1747249705.1</v>
      </c>
      <c r="FG66">
        <v>1747249711.1</v>
      </c>
      <c r="FH66">
        <v>0</v>
      </c>
      <c r="FI66">
        <v>0.871</v>
      </c>
      <c r="FJ66">
        <v>0.066</v>
      </c>
      <c r="FK66">
        <v>5.486</v>
      </c>
      <c r="FL66">
        <v>0.145</v>
      </c>
      <c r="FM66">
        <v>420</v>
      </c>
      <c r="FN66">
        <v>16</v>
      </c>
      <c r="FO66">
        <v>0.27</v>
      </c>
      <c r="FP66">
        <v>0.16</v>
      </c>
      <c r="FQ66">
        <v>0.494476285714286</v>
      </c>
      <c r="FR66">
        <v>0.215142857142857</v>
      </c>
      <c r="FS66">
        <v>0.0331567643621326</v>
      </c>
      <c r="FT66">
        <v>1</v>
      </c>
      <c r="FU66">
        <v>766.011764705882</v>
      </c>
      <c r="FV66">
        <v>-1.66844906180785</v>
      </c>
      <c r="FW66">
        <v>6.33393125326659</v>
      </c>
      <c r="FX66">
        <v>-1</v>
      </c>
      <c r="FY66">
        <v>0.268640523809524</v>
      </c>
      <c r="FZ66">
        <v>-0.0379672207792209</v>
      </c>
      <c r="GA66">
        <v>0.00782444183080933</v>
      </c>
      <c r="GB66">
        <v>1</v>
      </c>
      <c r="GC66">
        <v>2</v>
      </c>
      <c r="GD66">
        <v>2</v>
      </c>
      <c r="GE66" t="s">
        <v>443</v>
      </c>
      <c r="GF66">
        <v>3.1256</v>
      </c>
      <c r="GG66">
        <v>2.66049</v>
      </c>
      <c r="GH66">
        <v>0.0882009</v>
      </c>
      <c r="GI66">
        <v>0.0890001</v>
      </c>
      <c r="GJ66">
        <v>0.0966001</v>
      </c>
      <c r="GK66">
        <v>0.0961723</v>
      </c>
      <c r="GL66">
        <v>23495.2</v>
      </c>
      <c r="GM66">
        <v>22163.2</v>
      </c>
      <c r="GN66">
        <v>23047.4</v>
      </c>
      <c r="GO66">
        <v>23692.4</v>
      </c>
      <c r="GP66">
        <v>35490.4</v>
      </c>
      <c r="GQ66">
        <v>35440.2</v>
      </c>
      <c r="GR66">
        <v>41557</v>
      </c>
      <c r="GS66">
        <v>42245.4</v>
      </c>
      <c r="GT66">
        <v>1.89177</v>
      </c>
      <c r="GU66">
        <v>1.79668</v>
      </c>
      <c r="GV66">
        <v>0.0733063</v>
      </c>
      <c r="GW66">
        <v>0</v>
      </c>
      <c r="GX66">
        <v>28.7986</v>
      </c>
      <c r="GY66">
        <v>999.9</v>
      </c>
      <c r="GZ66">
        <v>58.125</v>
      </c>
      <c r="HA66">
        <v>30.232</v>
      </c>
      <c r="HB66">
        <v>27.9492</v>
      </c>
      <c r="HC66">
        <v>54.7228</v>
      </c>
      <c r="HD66">
        <v>39.6394</v>
      </c>
      <c r="HE66">
        <v>1</v>
      </c>
      <c r="HF66">
        <v>0.108923</v>
      </c>
      <c r="HG66">
        <v>-1.38929</v>
      </c>
      <c r="HH66">
        <v>20.2312</v>
      </c>
      <c r="HI66">
        <v>5.23391</v>
      </c>
      <c r="HJ66">
        <v>11.992</v>
      </c>
      <c r="HK66">
        <v>4.95585</v>
      </c>
      <c r="HL66">
        <v>3.304</v>
      </c>
      <c r="HM66">
        <v>999.9</v>
      </c>
      <c r="HN66">
        <v>9999</v>
      </c>
      <c r="HO66">
        <v>9999</v>
      </c>
      <c r="HP66">
        <v>9999</v>
      </c>
      <c r="HQ66">
        <v>1.86853</v>
      </c>
      <c r="HR66">
        <v>1.86427</v>
      </c>
      <c r="HS66">
        <v>1.87183</v>
      </c>
      <c r="HT66">
        <v>1.86267</v>
      </c>
      <c r="HU66">
        <v>1.86215</v>
      </c>
      <c r="HV66">
        <v>1.86859</v>
      </c>
      <c r="HW66">
        <v>1.85875</v>
      </c>
      <c r="HX66">
        <v>1.86509</v>
      </c>
      <c r="HY66">
        <v>5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5.699</v>
      </c>
      <c r="IM66">
        <v>0.3118</v>
      </c>
      <c r="IN66">
        <v>4.24591870636989</v>
      </c>
      <c r="IO66">
        <v>0.00406324532283829</v>
      </c>
      <c r="IP66">
        <v>-1.45373754250553e-06</v>
      </c>
      <c r="IQ66">
        <v>2.45784242640463e-10</v>
      </c>
      <c r="IR66">
        <v>0.0444475935836347</v>
      </c>
      <c r="IS66">
        <v>0.00491888386651684</v>
      </c>
      <c r="IT66">
        <v>0.000226889049496401</v>
      </c>
      <c r="IU66">
        <v>4.01595507822366e-06</v>
      </c>
      <c r="IV66">
        <v>-0</v>
      </c>
      <c r="IW66">
        <v>2035</v>
      </c>
      <c r="IX66">
        <v>2</v>
      </c>
      <c r="IY66">
        <v>30</v>
      </c>
      <c r="IZ66">
        <v>187561.6</v>
      </c>
      <c r="JA66">
        <v>187561.5</v>
      </c>
      <c r="JB66">
        <v>1.03394</v>
      </c>
      <c r="JC66">
        <v>2.36816</v>
      </c>
      <c r="JD66">
        <v>1.4978</v>
      </c>
      <c r="JE66">
        <v>2.33032</v>
      </c>
      <c r="JF66">
        <v>1.54419</v>
      </c>
      <c r="JG66">
        <v>2.38037</v>
      </c>
      <c r="JH66">
        <v>35.4059</v>
      </c>
      <c r="JI66">
        <v>24.1663</v>
      </c>
      <c r="JJ66">
        <v>18</v>
      </c>
      <c r="JK66">
        <v>545.003</v>
      </c>
      <c r="JL66">
        <v>427.118</v>
      </c>
      <c r="JM66">
        <v>31.3693</v>
      </c>
      <c r="JN66">
        <v>29.0114</v>
      </c>
      <c r="JO66">
        <v>30</v>
      </c>
      <c r="JP66">
        <v>28.8227</v>
      </c>
      <c r="JQ66">
        <v>28.8434</v>
      </c>
      <c r="JR66">
        <v>20.7424</v>
      </c>
      <c r="JS66">
        <v>35.3204</v>
      </c>
      <c r="JT66">
        <v>66.5834</v>
      </c>
      <c r="JU66">
        <v>31.3678</v>
      </c>
      <c r="JV66">
        <v>420</v>
      </c>
      <c r="JW66">
        <v>22.3833</v>
      </c>
      <c r="JX66">
        <v>93.135</v>
      </c>
      <c r="JY66">
        <v>98.4599</v>
      </c>
    </row>
    <row r="67" spans="1:285">
      <c r="A67">
        <v>51</v>
      </c>
      <c r="B67">
        <v>1758503404.1</v>
      </c>
      <c r="C67">
        <v>162</v>
      </c>
      <c r="D67" t="s">
        <v>529</v>
      </c>
      <c r="E67" t="s">
        <v>530</v>
      </c>
      <c r="F67">
        <v>5</v>
      </c>
      <c r="G67" t="s">
        <v>419</v>
      </c>
      <c r="H67" t="s">
        <v>420</v>
      </c>
      <c r="I67" t="s">
        <v>421</v>
      </c>
      <c r="J67">
        <v>1758503401.43333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5</v>
      </c>
      <c r="DB67">
        <v>0.5</v>
      </c>
      <c r="DC67" t="s">
        <v>423</v>
      </c>
      <c r="DD67">
        <v>2</v>
      </c>
      <c r="DE67">
        <v>1758503401.43333</v>
      </c>
      <c r="DF67">
        <v>420.483</v>
      </c>
      <c r="DG67">
        <v>419.994666666667</v>
      </c>
      <c r="DH67">
        <v>22.6203333333333</v>
      </c>
      <c r="DI67">
        <v>22.3439</v>
      </c>
      <c r="DJ67">
        <v>414.784333333333</v>
      </c>
      <c r="DK67">
        <v>22.3086333333333</v>
      </c>
      <c r="DL67">
        <v>499.944666666667</v>
      </c>
      <c r="DM67">
        <v>89.7960666666667</v>
      </c>
      <c r="DN67">
        <v>0.0349975</v>
      </c>
      <c r="DO67">
        <v>30.8896333333333</v>
      </c>
      <c r="DP67">
        <v>29.9943666666667</v>
      </c>
      <c r="DQ67">
        <v>999.9</v>
      </c>
      <c r="DR67">
        <v>0</v>
      </c>
      <c r="DS67">
        <v>0</v>
      </c>
      <c r="DT67">
        <v>9973.95666666667</v>
      </c>
      <c r="DU67">
        <v>0</v>
      </c>
      <c r="DV67">
        <v>0.61206</v>
      </c>
      <c r="DW67">
        <v>0.488281</v>
      </c>
      <c r="DX67">
        <v>430.214666666667</v>
      </c>
      <c r="DY67">
        <v>429.593666666667</v>
      </c>
      <c r="DZ67">
        <v>0.276399</v>
      </c>
      <c r="EA67">
        <v>419.994666666667</v>
      </c>
      <c r="EB67">
        <v>22.3439</v>
      </c>
      <c r="EC67">
        <v>2.03121666666667</v>
      </c>
      <c r="ED67">
        <v>2.00639666666667</v>
      </c>
      <c r="EE67">
        <v>17.6897666666667</v>
      </c>
      <c r="EF67">
        <v>17.4949</v>
      </c>
      <c r="EG67">
        <v>0.00500016</v>
      </c>
      <c r="EH67">
        <v>0</v>
      </c>
      <c r="EI67">
        <v>0</v>
      </c>
      <c r="EJ67">
        <v>0</v>
      </c>
      <c r="EK67">
        <v>767.2</v>
      </c>
      <c r="EL67">
        <v>0.00500016</v>
      </c>
      <c r="EM67">
        <v>-35.9333333333333</v>
      </c>
      <c r="EN67">
        <v>-3.8</v>
      </c>
      <c r="EO67">
        <v>36.812</v>
      </c>
      <c r="EP67">
        <v>40.812</v>
      </c>
      <c r="EQ67">
        <v>38.875</v>
      </c>
      <c r="ER67">
        <v>41.062</v>
      </c>
      <c r="ES67">
        <v>40.1663333333333</v>
      </c>
      <c r="ET67">
        <v>0</v>
      </c>
      <c r="EU67">
        <v>0</v>
      </c>
      <c r="EV67">
        <v>0</v>
      </c>
      <c r="EW67">
        <v>1758503406.2</v>
      </c>
      <c r="EX67">
        <v>0</v>
      </c>
      <c r="EY67">
        <v>766.169230769231</v>
      </c>
      <c r="EZ67">
        <v>-6.5025638264872</v>
      </c>
      <c r="FA67">
        <v>3.72649538503357</v>
      </c>
      <c r="FB67">
        <v>-31.5307692307692</v>
      </c>
      <c r="FC67">
        <v>15</v>
      </c>
      <c r="FD67">
        <v>0</v>
      </c>
      <c r="FE67" t="s">
        <v>424</v>
      </c>
      <c r="FF67">
        <v>1747249705.1</v>
      </c>
      <c r="FG67">
        <v>1747249711.1</v>
      </c>
      <c r="FH67">
        <v>0</v>
      </c>
      <c r="FI67">
        <v>0.871</v>
      </c>
      <c r="FJ67">
        <v>0.066</v>
      </c>
      <c r="FK67">
        <v>5.486</v>
      </c>
      <c r="FL67">
        <v>0.145</v>
      </c>
      <c r="FM67">
        <v>420</v>
      </c>
      <c r="FN67">
        <v>16</v>
      </c>
      <c r="FO67">
        <v>0.27</v>
      </c>
      <c r="FP67">
        <v>0.16</v>
      </c>
      <c r="FQ67">
        <v>0.49778285</v>
      </c>
      <c r="FR67">
        <v>0.0105858496240602</v>
      </c>
      <c r="FS67">
        <v>0.0316606797909884</v>
      </c>
      <c r="FT67">
        <v>1</v>
      </c>
      <c r="FU67">
        <v>766.226470588235</v>
      </c>
      <c r="FV67">
        <v>-7.49732601122814</v>
      </c>
      <c r="FW67">
        <v>6.27025230862689</v>
      </c>
      <c r="FX67">
        <v>-1</v>
      </c>
      <c r="FY67">
        <v>0.26823435</v>
      </c>
      <c r="FZ67">
        <v>0.00670209022556383</v>
      </c>
      <c r="GA67">
        <v>0.00780515386315351</v>
      </c>
      <c r="GB67">
        <v>1</v>
      </c>
      <c r="GC67">
        <v>2</v>
      </c>
      <c r="GD67">
        <v>2</v>
      </c>
      <c r="GE67" t="s">
        <v>443</v>
      </c>
      <c r="GF67">
        <v>3.12568</v>
      </c>
      <c r="GG67">
        <v>2.66048</v>
      </c>
      <c r="GH67">
        <v>0.0882176</v>
      </c>
      <c r="GI67">
        <v>0.0889958</v>
      </c>
      <c r="GJ67">
        <v>0.096599</v>
      </c>
      <c r="GK67">
        <v>0.0961668</v>
      </c>
      <c r="GL67">
        <v>23494.9</v>
      </c>
      <c r="GM67">
        <v>22163.3</v>
      </c>
      <c r="GN67">
        <v>23047.6</v>
      </c>
      <c r="GO67">
        <v>23692.3</v>
      </c>
      <c r="GP67">
        <v>35490.2</v>
      </c>
      <c r="GQ67">
        <v>35440.2</v>
      </c>
      <c r="GR67">
        <v>41556.7</v>
      </c>
      <c r="GS67">
        <v>42245.2</v>
      </c>
      <c r="GT67">
        <v>1.8917</v>
      </c>
      <c r="GU67">
        <v>1.79653</v>
      </c>
      <c r="GV67">
        <v>0.0731722</v>
      </c>
      <c r="GW67">
        <v>0</v>
      </c>
      <c r="GX67">
        <v>28.7986</v>
      </c>
      <c r="GY67">
        <v>999.9</v>
      </c>
      <c r="GZ67">
        <v>58.1</v>
      </c>
      <c r="HA67">
        <v>30.232</v>
      </c>
      <c r="HB67">
        <v>27.9327</v>
      </c>
      <c r="HC67">
        <v>54.9128</v>
      </c>
      <c r="HD67">
        <v>39.6955</v>
      </c>
      <c r="HE67">
        <v>1</v>
      </c>
      <c r="HF67">
        <v>0.10878</v>
      </c>
      <c r="HG67">
        <v>-1.38891</v>
      </c>
      <c r="HH67">
        <v>20.231</v>
      </c>
      <c r="HI67">
        <v>5.23376</v>
      </c>
      <c r="HJ67">
        <v>11.992</v>
      </c>
      <c r="HK67">
        <v>4.9559</v>
      </c>
      <c r="HL67">
        <v>3.304</v>
      </c>
      <c r="HM67">
        <v>999.9</v>
      </c>
      <c r="HN67">
        <v>9999</v>
      </c>
      <c r="HO67">
        <v>9999</v>
      </c>
      <c r="HP67">
        <v>9999</v>
      </c>
      <c r="HQ67">
        <v>1.86854</v>
      </c>
      <c r="HR67">
        <v>1.86429</v>
      </c>
      <c r="HS67">
        <v>1.87187</v>
      </c>
      <c r="HT67">
        <v>1.86267</v>
      </c>
      <c r="HU67">
        <v>1.86217</v>
      </c>
      <c r="HV67">
        <v>1.86859</v>
      </c>
      <c r="HW67">
        <v>1.85877</v>
      </c>
      <c r="HX67">
        <v>1.8651</v>
      </c>
      <c r="HY67">
        <v>5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5.699</v>
      </c>
      <c r="IM67">
        <v>0.3117</v>
      </c>
      <c r="IN67">
        <v>4.24591870636989</v>
      </c>
      <c r="IO67">
        <v>0.00406324532283829</v>
      </c>
      <c r="IP67">
        <v>-1.45373754250553e-06</v>
      </c>
      <c r="IQ67">
        <v>2.45784242640463e-10</v>
      </c>
      <c r="IR67">
        <v>0.0444475935836347</v>
      </c>
      <c r="IS67">
        <v>0.00491888386651684</v>
      </c>
      <c r="IT67">
        <v>0.000226889049496401</v>
      </c>
      <c r="IU67">
        <v>4.01595507822366e-06</v>
      </c>
      <c r="IV67">
        <v>-0</v>
      </c>
      <c r="IW67">
        <v>2035</v>
      </c>
      <c r="IX67">
        <v>2</v>
      </c>
      <c r="IY67">
        <v>30</v>
      </c>
      <c r="IZ67">
        <v>187561.6</v>
      </c>
      <c r="JA67">
        <v>187561.5</v>
      </c>
      <c r="JB67">
        <v>1.03394</v>
      </c>
      <c r="JC67">
        <v>2.36694</v>
      </c>
      <c r="JD67">
        <v>1.4978</v>
      </c>
      <c r="JE67">
        <v>2.33032</v>
      </c>
      <c r="JF67">
        <v>1.54419</v>
      </c>
      <c r="JG67">
        <v>2.38525</v>
      </c>
      <c r="JH67">
        <v>35.4059</v>
      </c>
      <c r="JI67">
        <v>24.1663</v>
      </c>
      <c r="JJ67">
        <v>18</v>
      </c>
      <c r="JK67">
        <v>544.963</v>
      </c>
      <c r="JL67">
        <v>427.03</v>
      </c>
      <c r="JM67">
        <v>31.3691</v>
      </c>
      <c r="JN67">
        <v>29.0114</v>
      </c>
      <c r="JO67">
        <v>30.0001</v>
      </c>
      <c r="JP67">
        <v>28.8237</v>
      </c>
      <c r="JQ67">
        <v>28.8434</v>
      </c>
      <c r="JR67">
        <v>20.7436</v>
      </c>
      <c r="JS67">
        <v>35.3204</v>
      </c>
      <c r="JT67">
        <v>66.5834</v>
      </c>
      <c r="JU67">
        <v>31.3678</v>
      </c>
      <c r="JV67">
        <v>420</v>
      </c>
      <c r="JW67">
        <v>22.3833</v>
      </c>
      <c r="JX67">
        <v>93.1348</v>
      </c>
      <c r="JY67">
        <v>98.4595</v>
      </c>
    </row>
    <row r="68" spans="1:285">
      <c r="A68">
        <v>52</v>
      </c>
      <c r="B68">
        <v>1758503407.1</v>
      </c>
      <c r="C68">
        <v>165</v>
      </c>
      <c r="D68" t="s">
        <v>531</v>
      </c>
      <c r="E68" t="s">
        <v>532</v>
      </c>
      <c r="F68">
        <v>5</v>
      </c>
      <c r="G68" t="s">
        <v>419</v>
      </c>
      <c r="H68" t="s">
        <v>420</v>
      </c>
      <c r="I68" t="s">
        <v>421</v>
      </c>
      <c r="J68">
        <v>1758503404.76667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5</v>
      </c>
      <c r="DB68">
        <v>0.5</v>
      </c>
      <c r="DC68" t="s">
        <v>423</v>
      </c>
      <c r="DD68">
        <v>2</v>
      </c>
      <c r="DE68">
        <v>1758503404.76667</v>
      </c>
      <c r="DF68">
        <v>420.540333333333</v>
      </c>
      <c r="DG68">
        <v>419.947666666667</v>
      </c>
      <c r="DH68">
        <v>22.6205666666667</v>
      </c>
      <c r="DI68">
        <v>22.3411</v>
      </c>
      <c r="DJ68">
        <v>414.841666666667</v>
      </c>
      <c r="DK68">
        <v>22.3088666666667</v>
      </c>
      <c r="DL68">
        <v>499.955666666667</v>
      </c>
      <c r="DM68">
        <v>89.7979333333333</v>
      </c>
      <c r="DN68">
        <v>0.0350073666666667</v>
      </c>
      <c r="DO68">
        <v>30.8894</v>
      </c>
      <c r="DP68">
        <v>29.9896333333333</v>
      </c>
      <c r="DQ68">
        <v>999.9</v>
      </c>
      <c r="DR68">
        <v>0</v>
      </c>
      <c r="DS68">
        <v>0</v>
      </c>
      <c r="DT68">
        <v>9986.25</v>
      </c>
      <c r="DU68">
        <v>0</v>
      </c>
      <c r="DV68">
        <v>0.61206</v>
      </c>
      <c r="DW68">
        <v>0.592824333333333</v>
      </c>
      <c r="DX68">
        <v>430.273666666667</v>
      </c>
      <c r="DY68">
        <v>429.544333333333</v>
      </c>
      <c r="DZ68">
        <v>0.279459</v>
      </c>
      <c r="EA68">
        <v>419.947666666667</v>
      </c>
      <c r="EB68">
        <v>22.3411</v>
      </c>
      <c r="EC68">
        <v>2.03128</v>
      </c>
      <c r="ED68">
        <v>2.00618666666667</v>
      </c>
      <c r="EE68">
        <v>17.6903</v>
      </c>
      <c r="EF68">
        <v>17.4932333333333</v>
      </c>
      <c r="EG68">
        <v>0.00500016</v>
      </c>
      <c r="EH68">
        <v>0</v>
      </c>
      <c r="EI68">
        <v>0</v>
      </c>
      <c r="EJ68">
        <v>0</v>
      </c>
      <c r="EK68">
        <v>754.5</v>
      </c>
      <c r="EL68">
        <v>0.00500016</v>
      </c>
      <c r="EM68">
        <v>-29.3333333333333</v>
      </c>
      <c r="EN68">
        <v>-2.03333333333333</v>
      </c>
      <c r="EO68">
        <v>36.812</v>
      </c>
      <c r="EP68">
        <v>40.812</v>
      </c>
      <c r="EQ68">
        <v>38.875</v>
      </c>
      <c r="ER68">
        <v>41.062</v>
      </c>
      <c r="ES68">
        <v>40.187</v>
      </c>
      <c r="ET68">
        <v>0</v>
      </c>
      <c r="EU68">
        <v>0</v>
      </c>
      <c r="EV68">
        <v>0</v>
      </c>
      <c r="EW68">
        <v>1758503409.2</v>
      </c>
      <c r="EX68">
        <v>0</v>
      </c>
      <c r="EY68">
        <v>765.264</v>
      </c>
      <c r="EZ68">
        <v>5.47692362161848</v>
      </c>
      <c r="FA68">
        <v>-21.1000004334327</v>
      </c>
      <c r="FB68">
        <v>-30.956</v>
      </c>
      <c r="FC68">
        <v>15</v>
      </c>
      <c r="FD68">
        <v>0</v>
      </c>
      <c r="FE68" t="s">
        <v>424</v>
      </c>
      <c r="FF68">
        <v>1747249705.1</v>
      </c>
      <c r="FG68">
        <v>1747249711.1</v>
      </c>
      <c r="FH68">
        <v>0</v>
      </c>
      <c r="FI68">
        <v>0.871</v>
      </c>
      <c r="FJ68">
        <v>0.066</v>
      </c>
      <c r="FK68">
        <v>5.486</v>
      </c>
      <c r="FL68">
        <v>0.145</v>
      </c>
      <c r="FM68">
        <v>420</v>
      </c>
      <c r="FN68">
        <v>16</v>
      </c>
      <c r="FO68">
        <v>0.27</v>
      </c>
      <c r="FP68">
        <v>0.16</v>
      </c>
      <c r="FQ68">
        <v>0.5071456</v>
      </c>
      <c r="FR68">
        <v>0.089601744360902</v>
      </c>
      <c r="FS68">
        <v>0.038587168205765</v>
      </c>
      <c r="FT68">
        <v>1</v>
      </c>
      <c r="FU68">
        <v>766.002941176471</v>
      </c>
      <c r="FV68">
        <v>-0.163483391800057</v>
      </c>
      <c r="FW68">
        <v>6.18439617548579</v>
      </c>
      <c r="FX68">
        <v>-1</v>
      </c>
      <c r="FY68">
        <v>0.26836885</v>
      </c>
      <c r="FZ68">
        <v>0.0437760451127819</v>
      </c>
      <c r="GA68">
        <v>0.0079794942212837</v>
      </c>
      <c r="GB68">
        <v>1</v>
      </c>
      <c r="GC68">
        <v>2</v>
      </c>
      <c r="GD68">
        <v>2</v>
      </c>
      <c r="GE68" t="s">
        <v>443</v>
      </c>
      <c r="GF68">
        <v>3.12576</v>
      </c>
      <c r="GG68">
        <v>2.66056</v>
      </c>
      <c r="GH68">
        <v>0.0882059</v>
      </c>
      <c r="GI68">
        <v>0.0889967</v>
      </c>
      <c r="GJ68">
        <v>0.0965899</v>
      </c>
      <c r="GK68">
        <v>0.0961601</v>
      </c>
      <c r="GL68">
        <v>23495.2</v>
      </c>
      <c r="GM68">
        <v>22163.2</v>
      </c>
      <c r="GN68">
        <v>23047.5</v>
      </c>
      <c r="GO68">
        <v>23692.2</v>
      </c>
      <c r="GP68">
        <v>35490.7</v>
      </c>
      <c r="GQ68">
        <v>35440</v>
      </c>
      <c r="GR68">
        <v>41556.8</v>
      </c>
      <c r="GS68">
        <v>42244.6</v>
      </c>
      <c r="GT68">
        <v>1.89188</v>
      </c>
      <c r="GU68">
        <v>1.7964</v>
      </c>
      <c r="GV68">
        <v>0.0731498</v>
      </c>
      <c r="GW68">
        <v>0</v>
      </c>
      <c r="GX68">
        <v>28.7973</v>
      </c>
      <c r="GY68">
        <v>999.9</v>
      </c>
      <c r="GZ68">
        <v>58.1</v>
      </c>
      <c r="HA68">
        <v>30.232</v>
      </c>
      <c r="HB68">
        <v>27.9348</v>
      </c>
      <c r="HC68">
        <v>54.5527</v>
      </c>
      <c r="HD68">
        <v>39.7196</v>
      </c>
      <c r="HE68">
        <v>1</v>
      </c>
      <c r="HF68">
        <v>0.109007</v>
      </c>
      <c r="HG68">
        <v>-1.38812</v>
      </c>
      <c r="HH68">
        <v>20.231</v>
      </c>
      <c r="HI68">
        <v>5.23376</v>
      </c>
      <c r="HJ68">
        <v>11.992</v>
      </c>
      <c r="HK68">
        <v>4.9558</v>
      </c>
      <c r="HL68">
        <v>3.304</v>
      </c>
      <c r="HM68">
        <v>999.9</v>
      </c>
      <c r="HN68">
        <v>9999</v>
      </c>
      <c r="HO68">
        <v>9999</v>
      </c>
      <c r="HP68">
        <v>9999</v>
      </c>
      <c r="HQ68">
        <v>1.86856</v>
      </c>
      <c r="HR68">
        <v>1.86427</v>
      </c>
      <c r="HS68">
        <v>1.8719</v>
      </c>
      <c r="HT68">
        <v>1.86269</v>
      </c>
      <c r="HU68">
        <v>1.86217</v>
      </c>
      <c r="HV68">
        <v>1.86859</v>
      </c>
      <c r="HW68">
        <v>1.85875</v>
      </c>
      <c r="HX68">
        <v>1.86509</v>
      </c>
      <c r="HY68">
        <v>5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5.699</v>
      </c>
      <c r="IM68">
        <v>0.3116</v>
      </c>
      <c r="IN68">
        <v>4.24591870636989</v>
      </c>
      <c r="IO68">
        <v>0.00406324532283829</v>
      </c>
      <c r="IP68">
        <v>-1.45373754250553e-06</v>
      </c>
      <c r="IQ68">
        <v>2.45784242640463e-10</v>
      </c>
      <c r="IR68">
        <v>0.0444475935836347</v>
      </c>
      <c r="IS68">
        <v>0.00491888386651684</v>
      </c>
      <c r="IT68">
        <v>0.000226889049496401</v>
      </c>
      <c r="IU68">
        <v>4.01595507822366e-06</v>
      </c>
      <c r="IV68">
        <v>-0</v>
      </c>
      <c r="IW68">
        <v>2035</v>
      </c>
      <c r="IX68">
        <v>2</v>
      </c>
      <c r="IY68">
        <v>30</v>
      </c>
      <c r="IZ68">
        <v>187561.7</v>
      </c>
      <c r="JA68">
        <v>187561.6</v>
      </c>
      <c r="JB68">
        <v>1.03394</v>
      </c>
      <c r="JC68">
        <v>2.37061</v>
      </c>
      <c r="JD68">
        <v>1.4978</v>
      </c>
      <c r="JE68">
        <v>2.33032</v>
      </c>
      <c r="JF68">
        <v>1.54419</v>
      </c>
      <c r="JG68">
        <v>2.37671</v>
      </c>
      <c r="JH68">
        <v>35.4059</v>
      </c>
      <c r="JI68">
        <v>24.1663</v>
      </c>
      <c r="JJ68">
        <v>18</v>
      </c>
      <c r="JK68">
        <v>545.077</v>
      </c>
      <c r="JL68">
        <v>426.956</v>
      </c>
      <c r="JM68">
        <v>31.3691</v>
      </c>
      <c r="JN68">
        <v>29.0114</v>
      </c>
      <c r="JO68">
        <v>30.0001</v>
      </c>
      <c r="JP68">
        <v>28.8237</v>
      </c>
      <c r="JQ68">
        <v>28.8434</v>
      </c>
      <c r="JR68">
        <v>20.7441</v>
      </c>
      <c r="JS68">
        <v>35.3204</v>
      </c>
      <c r="JT68">
        <v>66.2108</v>
      </c>
      <c r="JU68">
        <v>31.375</v>
      </c>
      <c r="JV68">
        <v>420</v>
      </c>
      <c r="JW68">
        <v>22.3833</v>
      </c>
      <c r="JX68">
        <v>93.135</v>
      </c>
      <c r="JY68">
        <v>98.4585</v>
      </c>
    </row>
    <row r="69" spans="1:285">
      <c r="A69">
        <v>53</v>
      </c>
      <c r="B69">
        <v>1758503410.1</v>
      </c>
      <c r="C69">
        <v>168</v>
      </c>
      <c r="D69" t="s">
        <v>533</v>
      </c>
      <c r="E69" t="s">
        <v>534</v>
      </c>
      <c r="F69">
        <v>5</v>
      </c>
      <c r="G69" t="s">
        <v>419</v>
      </c>
      <c r="H69" t="s">
        <v>420</v>
      </c>
      <c r="I69" t="s">
        <v>421</v>
      </c>
      <c r="J69">
        <v>1758503407.1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5</v>
      </c>
      <c r="DB69">
        <v>0.5</v>
      </c>
      <c r="DC69" t="s">
        <v>423</v>
      </c>
      <c r="DD69">
        <v>2</v>
      </c>
      <c r="DE69">
        <v>1758503407.1</v>
      </c>
      <c r="DF69">
        <v>420.4875</v>
      </c>
      <c r="DG69">
        <v>419.9505</v>
      </c>
      <c r="DH69">
        <v>22.619025</v>
      </c>
      <c r="DI69">
        <v>22.33915</v>
      </c>
      <c r="DJ69">
        <v>414.7885</v>
      </c>
      <c r="DK69">
        <v>22.30735</v>
      </c>
      <c r="DL69">
        <v>499.99675</v>
      </c>
      <c r="DM69">
        <v>89.798875</v>
      </c>
      <c r="DN69">
        <v>0.0349295</v>
      </c>
      <c r="DO69">
        <v>30.889075</v>
      </c>
      <c r="DP69">
        <v>29.99005</v>
      </c>
      <c r="DQ69">
        <v>999.9</v>
      </c>
      <c r="DR69">
        <v>0</v>
      </c>
      <c r="DS69">
        <v>0</v>
      </c>
      <c r="DT69">
        <v>9997.1825</v>
      </c>
      <c r="DU69">
        <v>0</v>
      </c>
      <c r="DV69">
        <v>0.61206</v>
      </c>
      <c r="DW69">
        <v>0.536873</v>
      </c>
      <c r="DX69">
        <v>430.21875</v>
      </c>
      <c r="DY69">
        <v>429.5465</v>
      </c>
      <c r="DZ69">
        <v>0.27988725</v>
      </c>
      <c r="EA69">
        <v>419.9505</v>
      </c>
      <c r="EB69">
        <v>22.33915</v>
      </c>
      <c r="EC69">
        <v>2.031165</v>
      </c>
      <c r="ED69">
        <v>2.00603</v>
      </c>
      <c r="EE69">
        <v>17.6894</v>
      </c>
      <c r="EF69">
        <v>17.492025</v>
      </c>
      <c r="EG69">
        <v>0.00500016</v>
      </c>
      <c r="EH69">
        <v>0</v>
      </c>
      <c r="EI69">
        <v>0</v>
      </c>
      <c r="EJ69">
        <v>0</v>
      </c>
      <c r="EK69">
        <v>758.6</v>
      </c>
      <c r="EL69">
        <v>0.00500016</v>
      </c>
      <c r="EM69">
        <v>-27.875</v>
      </c>
      <c r="EN69">
        <v>-1.15</v>
      </c>
      <c r="EO69">
        <v>36.812</v>
      </c>
      <c r="EP69">
        <v>40.812</v>
      </c>
      <c r="EQ69">
        <v>38.875</v>
      </c>
      <c r="ER69">
        <v>41.062</v>
      </c>
      <c r="ES69">
        <v>40.187</v>
      </c>
      <c r="ET69">
        <v>0</v>
      </c>
      <c r="EU69">
        <v>0</v>
      </c>
      <c r="EV69">
        <v>0</v>
      </c>
      <c r="EW69">
        <v>1758503412.2</v>
      </c>
      <c r="EX69">
        <v>0</v>
      </c>
      <c r="EY69">
        <v>765.373076923077</v>
      </c>
      <c r="EZ69">
        <v>-10.047862733179</v>
      </c>
      <c r="FA69">
        <v>-6.67692347801801</v>
      </c>
      <c r="FB69">
        <v>-31.3576923076923</v>
      </c>
      <c r="FC69">
        <v>15</v>
      </c>
      <c r="FD69">
        <v>0</v>
      </c>
      <c r="FE69" t="s">
        <v>424</v>
      </c>
      <c r="FF69">
        <v>1747249705.1</v>
      </c>
      <c r="FG69">
        <v>1747249711.1</v>
      </c>
      <c r="FH69">
        <v>0</v>
      </c>
      <c r="FI69">
        <v>0.871</v>
      </c>
      <c r="FJ69">
        <v>0.066</v>
      </c>
      <c r="FK69">
        <v>5.486</v>
      </c>
      <c r="FL69">
        <v>0.145</v>
      </c>
      <c r="FM69">
        <v>420</v>
      </c>
      <c r="FN69">
        <v>16</v>
      </c>
      <c r="FO69">
        <v>0.27</v>
      </c>
      <c r="FP69">
        <v>0.16</v>
      </c>
      <c r="FQ69">
        <v>0.518513952380952</v>
      </c>
      <c r="FR69">
        <v>0.238062857142857</v>
      </c>
      <c r="FS69">
        <v>0.0500961380485431</v>
      </c>
      <c r="FT69">
        <v>1</v>
      </c>
      <c r="FU69">
        <v>766.102941176471</v>
      </c>
      <c r="FV69">
        <v>-9.53857884976992</v>
      </c>
      <c r="FW69">
        <v>7.29671502616145</v>
      </c>
      <c r="FX69">
        <v>-1</v>
      </c>
      <c r="FY69">
        <v>0.26923319047619</v>
      </c>
      <c r="FZ69">
        <v>0.0749392987012981</v>
      </c>
      <c r="GA69">
        <v>0.00847788705492705</v>
      </c>
      <c r="GB69">
        <v>1</v>
      </c>
      <c r="GC69">
        <v>2</v>
      </c>
      <c r="GD69">
        <v>2</v>
      </c>
      <c r="GE69" t="s">
        <v>443</v>
      </c>
      <c r="GF69">
        <v>3.12574</v>
      </c>
      <c r="GG69">
        <v>2.66035</v>
      </c>
      <c r="GH69">
        <v>0.0882012</v>
      </c>
      <c r="GI69">
        <v>0.0889973</v>
      </c>
      <c r="GJ69">
        <v>0.0965949</v>
      </c>
      <c r="GK69">
        <v>0.0961382</v>
      </c>
      <c r="GL69">
        <v>23495.1</v>
      </c>
      <c r="GM69">
        <v>22163.2</v>
      </c>
      <c r="GN69">
        <v>23047.4</v>
      </c>
      <c r="GO69">
        <v>23692.3</v>
      </c>
      <c r="GP69">
        <v>35490.3</v>
      </c>
      <c r="GQ69">
        <v>35441.2</v>
      </c>
      <c r="GR69">
        <v>41556.6</v>
      </c>
      <c r="GS69">
        <v>42245</v>
      </c>
      <c r="GT69">
        <v>1.892</v>
      </c>
      <c r="GU69">
        <v>1.79648</v>
      </c>
      <c r="GV69">
        <v>0.0735819</v>
      </c>
      <c r="GW69">
        <v>0</v>
      </c>
      <c r="GX69">
        <v>28.7962</v>
      </c>
      <c r="GY69">
        <v>999.9</v>
      </c>
      <c r="GZ69">
        <v>58.1</v>
      </c>
      <c r="HA69">
        <v>30.232</v>
      </c>
      <c r="HB69">
        <v>27.9327</v>
      </c>
      <c r="HC69">
        <v>54.5827</v>
      </c>
      <c r="HD69">
        <v>39.7196</v>
      </c>
      <c r="HE69">
        <v>1</v>
      </c>
      <c r="HF69">
        <v>0.108727</v>
      </c>
      <c r="HG69">
        <v>-1.40934</v>
      </c>
      <c r="HH69">
        <v>20.2309</v>
      </c>
      <c r="HI69">
        <v>5.23361</v>
      </c>
      <c r="HJ69">
        <v>11.992</v>
      </c>
      <c r="HK69">
        <v>4.9558</v>
      </c>
      <c r="HL69">
        <v>3.304</v>
      </c>
      <c r="HM69">
        <v>999.9</v>
      </c>
      <c r="HN69">
        <v>9999</v>
      </c>
      <c r="HO69">
        <v>9999</v>
      </c>
      <c r="HP69">
        <v>9999</v>
      </c>
      <c r="HQ69">
        <v>1.86855</v>
      </c>
      <c r="HR69">
        <v>1.86425</v>
      </c>
      <c r="HS69">
        <v>1.87187</v>
      </c>
      <c r="HT69">
        <v>1.8627</v>
      </c>
      <c r="HU69">
        <v>1.86218</v>
      </c>
      <c r="HV69">
        <v>1.86859</v>
      </c>
      <c r="HW69">
        <v>1.85876</v>
      </c>
      <c r="HX69">
        <v>1.8651</v>
      </c>
      <c r="HY69">
        <v>5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5.698</v>
      </c>
      <c r="IM69">
        <v>0.3116</v>
      </c>
      <c r="IN69">
        <v>4.24591870636989</v>
      </c>
      <c r="IO69">
        <v>0.00406324532283829</v>
      </c>
      <c r="IP69">
        <v>-1.45373754250553e-06</v>
      </c>
      <c r="IQ69">
        <v>2.45784242640463e-10</v>
      </c>
      <c r="IR69">
        <v>0.0444475935836347</v>
      </c>
      <c r="IS69">
        <v>0.00491888386651684</v>
      </c>
      <c r="IT69">
        <v>0.000226889049496401</v>
      </c>
      <c r="IU69">
        <v>4.01595507822366e-06</v>
      </c>
      <c r="IV69">
        <v>-0</v>
      </c>
      <c r="IW69">
        <v>2035</v>
      </c>
      <c r="IX69">
        <v>2</v>
      </c>
      <c r="IY69">
        <v>30</v>
      </c>
      <c r="IZ69">
        <v>187561.8</v>
      </c>
      <c r="JA69">
        <v>187561.6</v>
      </c>
      <c r="JB69">
        <v>1.03394</v>
      </c>
      <c r="JC69">
        <v>2.37427</v>
      </c>
      <c r="JD69">
        <v>1.4978</v>
      </c>
      <c r="JE69">
        <v>2.33032</v>
      </c>
      <c r="JF69">
        <v>1.54419</v>
      </c>
      <c r="JG69">
        <v>2.38647</v>
      </c>
      <c r="JH69">
        <v>35.4059</v>
      </c>
      <c r="JI69">
        <v>24.1663</v>
      </c>
      <c r="JJ69">
        <v>18</v>
      </c>
      <c r="JK69">
        <v>545.158</v>
      </c>
      <c r="JL69">
        <v>427</v>
      </c>
      <c r="JM69">
        <v>31.3704</v>
      </c>
      <c r="JN69">
        <v>29.0114</v>
      </c>
      <c r="JO69">
        <v>30.0001</v>
      </c>
      <c r="JP69">
        <v>28.8237</v>
      </c>
      <c r="JQ69">
        <v>28.8434</v>
      </c>
      <c r="JR69">
        <v>20.7465</v>
      </c>
      <c r="JS69">
        <v>35.3204</v>
      </c>
      <c r="JT69">
        <v>66.2108</v>
      </c>
      <c r="JU69">
        <v>31.375</v>
      </c>
      <c r="JV69">
        <v>420</v>
      </c>
      <c r="JW69">
        <v>22.3833</v>
      </c>
      <c r="JX69">
        <v>93.1344</v>
      </c>
      <c r="JY69">
        <v>98.4591</v>
      </c>
    </row>
    <row r="70" spans="1:285">
      <c r="A70">
        <v>54</v>
      </c>
      <c r="B70">
        <v>1758503412.1</v>
      </c>
      <c r="C70">
        <v>170</v>
      </c>
      <c r="D70" t="s">
        <v>535</v>
      </c>
      <c r="E70" t="s">
        <v>536</v>
      </c>
      <c r="F70">
        <v>5</v>
      </c>
      <c r="G70" t="s">
        <v>419</v>
      </c>
      <c r="H70" t="s">
        <v>420</v>
      </c>
      <c r="I70" t="s">
        <v>421</v>
      </c>
      <c r="J70">
        <v>1758503409.43333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5</v>
      </c>
      <c r="DB70">
        <v>0.5</v>
      </c>
      <c r="DC70" t="s">
        <v>423</v>
      </c>
      <c r="DD70">
        <v>2</v>
      </c>
      <c r="DE70">
        <v>1758503409.43333</v>
      </c>
      <c r="DF70">
        <v>420.445666666667</v>
      </c>
      <c r="DG70">
        <v>419.966666666667</v>
      </c>
      <c r="DH70">
        <v>22.6189</v>
      </c>
      <c r="DI70">
        <v>22.3324666666667</v>
      </c>
      <c r="DJ70">
        <v>414.747</v>
      </c>
      <c r="DK70">
        <v>22.3072333333333</v>
      </c>
      <c r="DL70">
        <v>500.023666666667</v>
      </c>
      <c r="DM70">
        <v>89.7987666666667</v>
      </c>
      <c r="DN70">
        <v>0.0347676</v>
      </c>
      <c r="DO70">
        <v>30.8891</v>
      </c>
      <c r="DP70">
        <v>29.9932</v>
      </c>
      <c r="DQ70">
        <v>999.9</v>
      </c>
      <c r="DR70">
        <v>0</v>
      </c>
      <c r="DS70">
        <v>0</v>
      </c>
      <c r="DT70">
        <v>10005.6333333333</v>
      </c>
      <c r="DU70">
        <v>0</v>
      </c>
      <c r="DV70">
        <v>0.61206</v>
      </c>
      <c r="DW70">
        <v>0.478912333333333</v>
      </c>
      <c r="DX70">
        <v>430.175666666667</v>
      </c>
      <c r="DY70">
        <v>429.56</v>
      </c>
      <c r="DZ70">
        <v>0.286445666666667</v>
      </c>
      <c r="EA70">
        <v>419.966666666667</v>
      </c>
      <c r="EB70">
        <v>22.3324666666667</v>
      </c>
      <c r="EC70">
        <v>2.03115</v>
      </c>
      <c r="ED70">
        <v>2.00542666666667</v>
      </c>
      <c r="EE70">
        <v>17.6893</v>
      </c>
      <c r="EF70">
        <v>17.4872666666667</v>
      </c>
      <c r="EG70">
        <v>0.00500016</v>
      </c>
      <c r="EH70">
        <v>0</v>
      </c>
      <c r="EI70">
        <v>0</v>
      </c>
      <c r="EJ70">
        <v>0</v>
      </c>
      <c r="EK70">
        <v>764.466666666667</v>
      </c>
      <c r="EL70">
        <v>0.00500016</v>
      </c>
      <c r="EM70">
        <v>-30.4333333333333</v>
      </c>
      <c r="EN70">
        <v>-1.53333333333333</v>
      </c>
      <c r="EO70">
        <v>36.812</v>
      </c>
      <c r="EP70">
        <v>40.812</v>
      </c>
      <c r="EQ70">
        <v>38.875</v>
      </c>
      <c r="ER70">
        <v>41.062</v>
      </c>
      <c r="ES70">
        <v>40.187</v>
      </c>
      <c r="ET70">
        <v>0</v>
      </c>
      <c r="EU70">
        <v>0</v>
      </c>
      <c r="EV70">
        <v>0</v>
      </c>
      <c r="EW70">
        <v>1758503414</v>
      </c>
      <c r="EX70">
        <v>0</v>
      </c>
      <c r="EY70">
        <v>765.088</v>
      </c>
      <c r="EZ70">
        <v>7.65384682919852</v>
      </c>
      <c r="FA70">
        <v>-13.0307696488246</v>
      </c>
      <c r="FB70">
        <v>-31.792</v>
      </c>
      <c r="FC70">
        <v>15</v>
      </c>
      <c r="FD70">
        <v>0</v>
      </c>
      <c r="FE70" t="s">
        <v>424</v>
      </c>
      <c r="FF70">
        <v>1747249705.1</v>
      </c>
      <c r="FG70">
        <v>1747249711.1</v>
      </c>
      <c r="FH70">
        <v>0</v>
      </c>
      <c r="FI70">
        <v>0.871</v>
      </c>
      <c r="FJ70">
        <v>0.066</v>
      </c>
      <c r="FK70">
        <v>5.486</v>
      </c>
      <c r="FL70">
        <v>0.145</v>
      </c>
      <c r="FM70">
        <v>420</v>
      </c>
      <c r="FN70">
        <v>16</v>
      </c>
      <c r="FO70">
        <v>0.27</v>
      </c>
      <c r="FP70">
        <v>0.16</v>
      </c>
      <c r="FQ70">
        <v>0.5189316</v>
      </c>
      <c r="FR70">
        <v>-0.00990117293233204</v>
      </c>
      <c r="FS70">
        <v>0.0505641437902393</v>
      </c>
      <c r="FT70">
        <v>1</v>
      </c>
      <c r="FU70">
        <v>765.102941176471</v>
      </c>
      <c r="FV70">
        <v>-1.42551543326351</v>
      </c>
      <c r="FW70">
        <v>7.00207890533517</v>
      </c>
      <c r="FX70">
        <v>-1</v>
      </c>
      <c r="FY70">
        <v>0.27291745</v>
      </c>
      <c r="FZ70">
        <v>0.0837333383458646</v>
      </c>
      <c r="GA70">
        <v>0.00839377443391827</v>
      </c>
      <c r="GB70">
        <v>1</v>
      </c>
      <c r="GC70">
        <v>2</v>
      </c>
      <c r="GD70">
        <v>2</v>
      </c>
      <c r="GE70" t="s">
        <v>443</v>
      </c>
      <c r="GF70">
        <v>3.12574</v>
      </c>
      <c r="GG70">
        <v>2.6601</v>
      </c>
      <c r="GH70">
        <v>0.0882071</v>
      </c>
      <c r="GI70">
        <v>0.0889927</v>
      </c>
      <c r="GJ70">
        <v>0.0965932</v>
      </c>
      <c r="GK70">
        <v>0.0960674</v>
      </c>
      <c r="GL70">
        <v>23495.1</v>
      </c>
      <c r="GM70">
        <v>22163.3</v>
      </c>
      <c r="GN70">
        <v>23047.5</v>
      </c>
      <c r="GO70">
        <v>23692.3</v>
      </c>
      <c r="GP70">
        <v>35490.4</v>
      </c>
      <c r="GQ70">
        <v>35444.1</v>
      </c>
      <c r="GR70">
        <v>41556.7</v>
      </c>
      <c r="GS70">
        <v>42245.2</v>
      </c>
      <c r="GT70">
        <v>1.8919</v>
      </c>
      <c r="GU70">
        <v>1.79618</v>
      </c>
      <c r="GV70">
        <v>0.0739917</v>
      </c>
      <c r="GW70">
        <v>0</v>
      </c>
      <c r="GX70">
        <v>28.7962</v>
      </c>
      <c r="GY70">
        <v>999.9</v>
      </c>
      <c r="GZ70">
        <v>58.076</v>
      </c>
      <c r="HA70">
        <v>30.212</v>
      </c>
      <c r="HB70">
        <v>27.8915</v>
      </c>
      <c r="HC70">
        <v>54.5028</v>
      </c>
      <c r="HD70">
        <v>39.5633</v>
      </c>
      <c r="HE70">
        <v>1</v>
      </c>
      <c r="HF70">
        <v>0.108887</v>
      </c>
      <c r="HG70">
        <v>-1.40998</v>
      </c>
      <c r="HH70">
        <v>20.2309</v>
      </c>
      <c r="HI70">
        <v>5.23346</v>
      </c>
      <c r="HJ70">
        <v>11.992</v>
      </c>
      <c r="HK70">
        <v>4.9558</v>
      </c>
      <c r="HL70">
        <v>3.304</v>
      </c>
      <c r="HM70">
        <v>999.9</v>
      </c>
      <c r="HN70">
        <v>9999</v>
      </c>
      <c r="HO70">
        <v>9999</v>
      </c>
      <c r="HP70">
        <v>9999</v>
      </c>
      <c r="HQ70">
        <v>1.86853</v>
      </c>
      <c r="HR70">
        <v>1.86423</v>
      </c>
      <c r="HS70">
        <v>1.87188</v>
      </c>
      <c r="HT70">
        <v>1.8627</v>
      </c>
      <c r="HU70">
        <v>1.86218</v>
      </c>
      <c r="HV70">
        <v>1.86859</v>
      </c>
      <c r="HW70">
        <v>1.85876</v>
      </c>
      <c r="HX70">
        <v>1.86511</v>
      </c>
      <c r="HY70">
        <v>5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5.699</v>
      </c>
      <c r="IM70">
        <v>0.3116</v>
      </c>
      <c r="IN70">
        <v>4.24591870636989</v>
      </c>
      <c r="IO70">
        <v>0.00406324532283829</v>
      </c>
      <c r="IP70">
        <v>-1.45373754250553e-06</v>
      </c>
      <c r="IQ70">
        <v>2.45784242640463e-10</v>
      </c>
      <c r="IR70">
        <v>0.0444475935836347</v>
      </c>
      <c r="IS70">
        <v>0.00491888386651684</v>
      </c>
      <c r="IT70">
        <v>0.000226889049496401</v>
      </c>
      <c r="IU70">
        <v>4.01595507822366e-06</v>
      </c>
      <c r="IV70">
        <v>-0</v>
      </c>
      <c r="IW70">
        <v>2035</v>
      </c>
      <c r="IX70">
        <v>2</v>
      </c>
      <c r="IY70">
        <v>30</v>
      </c>
      <c r="IZ70">
        <v>187561.8</v>
      </c>
      <c r="JA70">
        <v>187561.7</v>
      </c>
      <c r="JB70">
        <v>1.03394</v>
      </c>
      <c r="JC70">
        <v>2.37915</v>
      </c>
      <c r="JD70">
        <v>1.4978</v>
      </c>
      <c r="JE70">
        <v>2.33032</v>
      </c>
      <c r="JF70">
        <v>1.54419</v>
      </c>
      <c r="JG70">
        <v>2.31689</v>
      </c>
      <c r="JH70">
        <v>35.4291</v>
      </c>
      <c r="JI70">
        <v>24.1575</v>
      </c>
      <c r="JJ70">
        <v>18</v>
      </c>
      <c r="JK70">
        <v>545.093</v>
      </c>
      <c r="JL70">
        <v>426.823</v>
      </c>
      <c r="JM70">
        <v>31.3732</v>
      </c>
      <c r="JN70">
        <v>29.0114</v>
      </c>
      <c r="JO70">
        <v>30.0001</v>
      </c>
      <c r="JP70">
        <v>28.8237</v>
      </c>
      <c r="JQ70">
        <v>28.8434</v>
      </c>
      <c r="JR70">
        <v>20.7464</v>
      </c>
      <c r="JS70">
        <v>35.3204</v>
      </c>
      <c r="JT70">
        <v>66.2108</v>
      </c>
      <c r="JU70">
        <v>31.3784</v>
      </c>
      <c r="JV70">
        <v>420</v>
      </c>
      <c r="JW70">
        <v>22.3833</v>
      </c>
      <c r="JX70">
        <v>93.1348</v>
      </c>
      <c r="JY70">
        <v>98.4593</v>
      </c>
    </row>
    <row r="71" spans="1:285">
      <c r="A71">
        <v>55</v>
      </c>
      <c r="B71">
        <v>1758503798.1</v>
      </c>
      <c r="C71">
        <v>556</v>
      </c>
      <c r="D71" t="s">
        <v>537</v>
      </c>
      <c r="E71" t="s">
        <v>538</v>
      </c>
      <c r="F71">
        <v>5</v>
      </c>
      <c r="G71" t="s">
        <v>419</v>
      </c>
      <c r="H71" t="s">
        <v>420</v>
      </c>
      <c r="I71" t="s">
        <v>421</v>
      </c>
      <c r="J71">
        <v>1758503795.1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5</v>
      </c>
      <c r="DB71">
        <v>0.5</v>
      </c>
      <c r="DC71" t="s">
        <v>423</v>
      </c>
      <c r="DD71">
        <v>2</v>
      </c>
      <c r="DE71">
        <v>1758503795.1</v>
      </c>
      <c r="DF71">
        <v>420.4908</v>
      </c>
      <c r="DG71">
        <v>420.0444</v>
      </c>
      <c r="DH71">
        <v>22.60548</v>
      </c>
      <c r="DI71">
        <v>22.33948</v>
      </c>
      <c r="DJ71">
        <v>414.792</v>
      </c>
      <c r="DK71">
        <v>22.2941</v>
      </c>
      <c r="DL71">
        <v>499.9288</v>
      </c>
      <c r="DM71">
        <v>89.79788</v>
      </c>
      <c r="DN71">
        <v>0.03419246</v>
      </c>
      <c r="DO71">
        <v>30.8834</v>
      </c>
      <c r="DP71">
        <v>29.99692</v>
      </c>
      <c r="DQ71">
        <v>999.9</v>
      </c>
      <c r="DR71">
        <v>0</v>
      </c>
      <c r="DS71">
        <v>0</v>
      </c>
      <c r="DT71">
        <v>10001.5</v>
      </c>
      <c r="DU71">
        <v>0</v>
      </c>
      <c r="DV71">
        <v>0.61206</v>
      </c>
      <c r="DW71">
        <v>0.4460754</v>
      </c>
      <c r="DX71">
        <v>430.2158</v>
      </c>
      <c r="DY71">
        <v>429.6426</v>
      </c>
      <c r="DZ71">
        <v>0.2660024</v>
      </c>
      <c r="EA71">
        <v>420.0444</v>
      </c>
      <c r="EB71">
        <v>22.33948</v>
      </c>
      <c r="EC71">
        <v>2.029924</v>
      </c>
      <c r="ED71">
        <v>2.006038</v>
      </c>
      <c r="EE71">
        <v>17.6797</v>
      </c>
      <c r="EF71">
        <v>17.49208</v>
      </c>
      <c r="EG71">
        <v>0.00500016</v>
      </c>
      <c r="EH71">
        <v>0</v>
      </c>
      <c r="EI71">
        <v>0</v>
      </c>
      <c r="EJ71">
        <v>0</v>
      </c>
      <c r="EK71">
        <v>763.52</v>
      </c>
      <c r="EL71">
        <v>0.00500016</v>
      </c>
      <c r="EM71">
        <v>-27.1</v>
      </c>
      <c r="EN71">
        <v>-2.08</v>
      </c>
      <c r="EO71">
        <v>37.25</v>
      </c>
      <c r="EP71">
        <v>41.312</v>
      </c>
      <c r="EQ71">
        <v>39.375</v>
      </c>
      <c r="ER71">
        <v>41.5</v>
      </c>
      <c r="ES71">
        <v>40.625</v>
      </c>
      <c r="ET71">
        <v>0</v>
      </c>
      <c r="EU71">
        <v>0</v>
      </c>
      <c r="EV71">
        <v>0</v>
      </c>
      <c r="EW71">
        <v>1758503799.8</v>
      </c>
      <c r="EX71">
        <v>0</v>
      </c>
      <c r="EY71">
        <v>763.003846153846</v>
      </c>
      <c r="EZ71">
        <v>6.35555594458941</v>
      </c>
      <c r="FA71">
        <v>8.70427325179506</v>
      </c>
      <c r="FB71">
        <v>-27.9384615384615</v>
      </c>
      <c r="FC71">
        <v>15</v>
      </c>
      <c r="FD71">
        <v>0</v>
      </c>
      <c r="FE71" t="s">
        <v>424</v>
      </c>
      <c r="FF71">
        <v>1747249705.1</v>
      </c>
      <c r="FG71">
        <v>1747249711.1</v>
      </c>
      <c r="FH71">
        <v>0</v>
      </c>
      <c r="FI71">
        <v>0.871</v>
      </c>
      <c r="FJ71">
        <v>0.066</v>
      </c>
      <c r="FK71">
        <v>5.486</v>
      </c>
      <c r="FL71">
        <v>0.145</v>
      </c>
      <c r="FM71">
        <v>420</v>
      </c>
      <c r="FN71">
        <v>16</v>
      </c>
      <c r="FO71">
        <v>0.27</v>
      </c>
      <c r="FP71">
        <v>0.16</v>
      </c>
      <c r="FQ71">
        <v>0.445989619047619</v>
      </c>
      <c r="FR71">
        <v>-0.0250902077922078</v>
      </c>
      <c r="FS71">
        <v>0.0400159982393664</v>
      </c>
      <c r="FT71">
        <v>1</v>
      </c>
      <c r="FU71">
        <v>763.54705882353</v>
      </c>
      <c r="FV71">
        <v>-5.03896086801898</v>
      </c>
      <c r="FW71">
        <v>6.42175691985583</v>
      </c>
      <c r="FX71">
        <v>-1</v>
      </c>
      <c r="FY71">
        <v>0.265729523809524</v>
      </c>
      <c r="FZ71">
        <v>0.0102912467532471</v>
      </c>
      <c r="GA71">
        <v>0.00156418667802754</v>
      </c>
      <c r="GB71">
        <v>1</v>
      </c>
      <c r="GC71">
        <v>2</v>
      </c>
      <c r="GD71">
        <v>2</v>
      </c>
      <c r="GE71" t="s">
        <v>443</v>
      </c>
      <c r="GF71">
        <v>3.12568</v>
      </c>
      <c r="GG71">
        <v>2.65996</v>
      </c>
      <c r="GH71">
        <v>0.0882042</v>
      </c>
      <c r="GI71">
        <v>0.0890103</v>
      </c>
      <c r="GJ71">
        <v>0.0965535</v>
      </c>
      <c r="GK71">
        <v>0.0961574</v>
      </c>
      <c r="GL71">
        <v>23492.2</v>
      </c>
      <c r="GM71">
        <v>22169.8</v>
      </c>
      <c r="GN71">
        <v>23044.4</v>
      </c>
      <c r="GO71">
        <v>23699.5</v>
      </c>
      <c r="GP71">
        <v>35488.8</v>
      </c>
      <c r="GQ71">
        <v>35452.7</v>
      </c>
      <c r="GR71">
        <v>41553</v>
      </c>
      <c r="GS71">
        <v>42259.6</v>
      </c>
      <c r="GT71">
        <v>1.89242</v>
      </c>
      <c r="GU71">
        <v>1.79508</v>
      </c>
      <c r="GV71">
        <v>0.0884086</v>
      </c>
      <c r="GW71">
        <v>0</v>
      </c>
      <c r="GX71">
        <v>28.5486</v>
      </c>
      <c r="GY71">
        <v>999.9</v>
      </c>
      <c r="GZ71">
        <v>56.916</v>
      </c>
      <c r="HA71">
        <v>30.293</v>
      </c>
      <c r="HB71">
        <v>27.4604</v>
      </c>
      <c r="HC71">
        <v>54.0028</v>
      </c>
      <c r="HD71">
        <v>39.7035</v>
      </c>
      <c r="HE71">
        <v>1</v>
      </c>
      <c r="HF71">
        <v>0.10548</v>
      </c>
      <c r="HG71">
        <v>-1.56108</v>
      </c>
      <c r="HH71">
        <v>20.2292</v>
      </c>
      <c r="HI71">
        <v>5.23526</v>
      </c>
      <c r="HJ71">
        <v>11.992</v>
      </c>
      <c r="HK71">
        <v>4.9558</v>
      </c>
      <c r="HL71">
        <v>3.304</v>
      </c>
      <c r="HM71">
        <v>999.9</v>
      </c>
      <c r="HN71">
        <v>9999</v>
      </c>
      <c r="HO71">
        <v>9999</v>
      </c>
      <c r="HP71">
        <v>9999</v>
      </c>
      <c r="HQ71">
        <v>1.86856</v>
      </c>
      <c r="HR71">
        <v>1.8643</v>
      </c>
      <c r="HS71">
        <v>1.8718</v>
      </c>
      <c r="HT71">
        <v>1.86268</v>
      </c>
      <c r="HU71">
        <v>1.86216</v>
      </c>
      <c r="HV71">
        <v>1.86859</v>
      </c>
      <c r="HW71">
        <v>1.85871</v>
      </c>
      <c r="HX71">
        <v>1.86508</v>
      </c>
      <c r="HY71">
        <v>5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5.699</v>
      </c>
      <c r="IM71">
        <v>0.3114</v>
      </c>
      <c r="IN71">
        <v>4.24591870636989</v>
      </c>
      <c r="IO71">
        <v>0.00406324532283829</v>
      </c>
      <c r="IP71">
        <v>-1.45373754250553e-06</v>
      </c>
      <c r="IQ71">
        <v>2.45784242640463e-10</v>
      </c>
      <c r="IR71">
        <v>0.0444475935836347</v>
      </c>
      <c r="IS71">
        <v>0.00491888386651684</v>
      </c>
      <c r="IT71">
        <v>0.000226889049496401</v>
      </c>
      <c r="IU71">
        <v>4.01595507822366e-06</v>
      </c>
      <c r="IV71">
        <v>-0</v>
      </c>
      <c r="IW71">
        <v>2035</v>
      </c>
      <c r="IX71">
        <v>2</v>
      </c>
      <c r="IY71">
        <v>30</v>
      </c>
      <c r="IZ71">
        <v>187568.2</v>
      </c>
      <c r="JA71">
        <v>187568.1</v>
      </c>
      <c r="JB71">
        <v>1.03394</v>
      </c>
      <c r="JC71">
        <v>2.37671</v>
      </c>
      <c r="JD71">
        <v>1.4978</v>
      </c>
      <c r="JE71">
        <v>2.3291</v>
      </c>
      <c r="JF71">
        <v>1.54419</v>
      </c>
      <c r="JG71">
        <v>2.3584</v>
      </c>
      <c r="JH71">
        <v>35.6613</v>
      </c>
      <c r="JI71">
        <v>24.1663</v>
      </c>
      <c r="JJ71">
        <v>18</v>
      </c>
      <c r="JK71">
        <v>545.326</v>
      </c>
      <c r="JL71">
        <v>426.104</v>
      </c>
      <c r="JM71">
        <v>31.5164</v>
      </c>
      <c r="JN71">
        <v>28.9714</v>
      </c>
      <c r="JO71">
        <v>29.9999</v>
      </c>
      <c r="JP71">
        <v>28.8106</v>
      </c>
      <c r="JQ71">
        <v>28.8336</v>
      </c>
      <c r="JR71">
        <v>20.7498</v>
      </c>
      <c r="JS71">
        <v>33.0832</v>
      </c>
      <c r="JT71">
        <v>64.7257</v>
      </c>
      <c r="JU71">
        <v>31.5159</v>
      </c>
      <c r="JV71">
        <v>420</v>
      </c>
      <c r="JW71">
        <v>22.3856</v>
      </c>
      <c r="JX71">
        <v>93.125</v>
      </c>
      <c r="JY71">
        <v>98.4918</v>
      </c>
    </row>
    <row r="72" spans="1:285">
      <c r="A72">
        <v>56</v>
      </c>
      <c r="B72">
        <v>1758503800.1</v>
      </c>
      <c r="C72">
        <v>558</v>
      </c>
      <c r="D72" t="s">
        <v>539</v>
      </c>
      <c r="E72" t="s">
        <v>540</v>
      </c>
      <c r="F72">
        <v>5</v>
      </c>
      <c r="G72" t="s">
        <v>419</v>
      </c>
      <c r="H72" t="s">
        <v>420</v>
      </c>
      <c r="I72" t="s">
        <v>421</v>
      </c>
      <c r="J72">
        <v>1758503796.85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5</v>
      </c>
      <c r="DB72">
        <v>0.5</v>
      </c>
      <c r="DC72" t="s">
        <v>423</v>
      </c>
      <c r="DD72">
        <v>2</v>
      </c>
      <c r="DE72">
        <v>1758503796.85</v>
      </c>
      <c r="DF72">
        <v>420.484</v>
      </c>
      <c r="DG72">
        <v>420.047</v>
      </c>
      <c r="DH72">
        <v>22.605</v>
      </c>
      <c r="DI72">
        <v>22.3386</v>
      </c>
      <c r="DJ72">
        <v>414.7855</v>
      </c>
      <c r="DK72">
        <v>22.29365</v>
      </c>
      <c r="DL72">
        <v>499.972</v>
      </c>
      <c r="DM72">
        <v>89.79805</v>
      </c>
      <c r="DN72">
        <v>0.034254825</v>
      </c>
      <c r="DO72">
        <v>30.883175</v>
      </c>
      <c r="DP72">
        <v>29.99325</v>
      </c>
      <c r="DQ72">
        <v>999.9</v>
      </c>
      <c r="DR72">
        <v>0</v>
      </c>
      <c r="DS72">
        <v>0</v>
      </c>
      <c r="DT72">
        <v>10003.6</v>
      </c>
      <c r="DU72">
        <v>0</v>
      </c>
      <c r="DV72">
        <v>0.61206</v>
      </c>
      <c r="DW72">
        <v>0.436798</v>
      </c>
      <c r="DX72">
        <v>430.209</v>
      </c>
      <c r="DY72">
        <v>429.645</v>
      </c>
      <c r="DZ72">
        <v>0.26640575</v>
      </c>
      <c r="EA72">
        <v>420.047</v>
      </c>
      <c r="EB72">
        <v>22.3386</v>
      </c>
      <c r="EC72">
        <v>2.029885</v>
      </c>
      <c r="ED72">
        <v>2.005965</v>
      </c>
      <c r="EE72">
        <v>17.679425</v>
      </c>
      <c r="EF72">
        <v>17.4915</v>
      </c>
      <c r="EG72">
        <v>0.00500016</v>
      </c>
      <c r="EH72">
        <v>0</v>
      </c>
      <c r="EI72">
        <v>0</v>
      </c>
      <c r="EJ72">
        <v>0</v>
      </c>
      <c r="EK72">
        <v>766.35</v>
      </c>
      <c r="EL72">
        <v>0.00500016</v>
      </c>
      <c r="EM72">
        <v>-27.775</v>
      </c>
      <c r="EN72">
        <v>-2.375</v>
      </c>
      <c r="EO72">
        <v>37.25</v>
      </c>
      <c r="EP72">
        <v>41.312</v>
      </c>
      <c r="EQ72">
        <v>39.375</v>
      </c>
      <c r="ER72">
        <v>41.5</v>
      </c>
      <c r="ES72">
        <v>40.625</v>
      </c>
      <c r="ET72">
        <v>0</v>
      </c>
      <c r="EU72">
        <v>0</v>
      </c>
      <c r="EV72">
        <v>0</v>
      </c>
      <c r="EW72">
        <v>1758503802.2</v>
      </c>
      <c r="EX72">
        <v>0</v>
      </c>
      <c r="EY72">
        <v>762.915384615385</v>
      </c>
      <c r="EZ72">
        <v>-7.69230748330583</v>
      </c>
      <c r="FA72">
        <v>11.4803417225086</v>
      </c>
      <c r="FB72">
        <v>-27.5846153846154</v>
      </c>
      <c r="FC72">
        <v>15</v>
      </c>
      <c r="FD72">
        <v>0</v>
      </c>
      <c r="FE72" t="s">
        <v>424</v>
      </c>
      <c r="FF72">
        <v>1747249705.1</v>
      </c>
      <c r="FG72">
        <v>1747249711.1</v>
      </c>
      <c r="FH72">
        <v>0</v>
      </c>
      <c r="FI72">
        <v>0.871</v>
      </c>
      <c r="FJ72">
        <v>0.066</v>
      </c>
      <c r="FK72">
        <v>5.486</v>
      </c>
      <c r="FL72">
        <v>0.145</v>
      </c>
      <c r="FM72">
        <v>420</v>
      </c>
      <c r="FN72">
        <v>16</v>
      </c>
      <c r="FO72">
        <v>0.27</v>
      </c>
      <c r="FP72">
        <v>0.16</v>
      </c>
      <c r="FQ72">
        <v>0.4481338</v>
      </c>
      <c r="FR72">
        <v>-0.108572842105263</v>
      </c>
      <c r="FS72">
        <v>0.0397609404637265</v>
      </c>
      <c r="FT72">
        <v>1</v>
      </c>
      <c r="FU72">
        <v>763.470588235294</v>
      </c>
      <c r="FV72">
        <v>-5.98319309871541</v>
      </c>
      <c r="FW72">
        <v>6.43257013001092</v>
      </c>
      <c r="FX72">
        <v>-1</v>
      </c>
      <c r="FY72">
        <v>0.26606975</v>
      </c>
      <c r="FZ72">
        <v>0.00857093233082716</v>
      </c>
      <c r="GA72">
        <v>0.00141358412820037</v>
      </c>
      <c r="GB72">
        <v>1</v>
      </c>
      <c r="GC72">
        <v>2</v>
      </c>
      <c r="GD72">
        <v>2</v>
      </c>
      <c r="GE72" t="s">
        <v>443</v>
      </c>
      <c r="GF72">
        <v>3.12568</v>
      </c>
      <c r="GG72">
        <v>2.65986</v>
      </c>
      <c r="GH72">
        <v>0.0882101</v>
      </c>
      <c r="GI72">
        <v>0.0890047</v>
      </c>
      <c r="GJ72">
        <v>0.096552</v>
      </c>
      <c r="GK72">
        <v>0.0961516</v>
      </c>
      <c r="GL72">
        <v>23492.4</v>
      </c>
      <c r="GM72">
        <v>22170.1</v>
      </c>
      <c r="GN72">
        <v>23044.7</v>
      </c>
      <c r="GO72">
        <v>23699.7</v>
      </c>
      <c r="GP72">
        <v>35488.8</v>
      </c>
      <c r="GQ72">
        <v>35453.2</v>
      </c>
      <c r="GR72">
        <v>41552.9</v>
      </c>
      <c r="GS72">
        <v>42259.9</v>
      </c>
      <c r="GT72">
        <v>1.89233</v>
      </c>
      <c r="GU72">
        <v>1.79505</v>
      </c>
      <c r="GV72">
        <v>0.0879318</v>
      </c>
      <c r="GW72">
        <v>0</v>
      </c>
      <c r="GX72">
        <v>28.5455</v>
      </c>
      <c r="GY72">
        <v>999.9</v>
      </c>
      <c r="GZ72">
        <v>56.916</v>
      </c>
      <c r="HA72">
        <v>30.293</v>
      </c>
      <c r="HB72">
        <v>27.4584</v>
      </c>
      <c r="HC72">
        <v>53.7728</v>
      </c>
      <c r="HD72">
        <v>39.7676</v>
      </c>
      <c r="HE72">
        <v>1</v>
      </c>
      <c r="HF72">
        <v>0.105455</v>
      </c>
      <c r="HG72">
        <v>-1.55297</v>
      </c>
      <c r="HH72">
        <v>20.2293</v>
      </c>
      <c r="HI72">
        <v>5.23511</v>
      </c>
      <c r="HJ72">
        <v>11.992</v>
      </c>
      <c r="HK72">
        <v>4.9558</v>
      </c>
      <c r="HL72">
        <v>3.304</v>
      </c>
      <c r="HM72">
        <v>999.9</v>
      </c>
      <c r="HN72">
        <v>9999</v>
      </c>
      <c r="HO72">
        <v>9999</v>
      </c>
      <c r="HP72">
        <v>9999</v>
      </c>
      <c r="HQ72">
        <v>1.86856</v>
      </c>
      <c r="HR72">
        <v>1.86431</v>
      </c>
      <c r="HS72">
        <v>1.87181</v>
      </c>
      <c r="HT72">
        <v>1.86271</v>
      </c>
      <c r="HU72">
        <v>1.86217</v>
      </c>
      <c r="HV72">
        <v>1.86859</v>
      </c>
      <c r="HW72">
        <v>1.85873</v>
      </c>
      <c r="HX72">
        <v>1.86508</v>
      </c>
      <c r="HY72">
        <v>5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5.699</v>
      </c>
      <c r="IM72">
        <v>0.3114</v>
      </c>
      <c r="IN72">
        <v>4.24591870636989</v>
      </c>
      <c r="IO72">
        <v>0.00406324532283829</v>
      </c>
      <c r="IP72">
        <v>-1.45373754250553e-06</v>
      </c>
      <c r="IQ72">
        <v>2.45784242640463e-10</v>
      </c>
      <c r="IR72">
        <v>0.0444475935836347</v>
      </c>
      <c r="IS72">
        <v>0.00491888386651684</v>
      </c>
      <c r="IT72">
        <v>0.000226889049496401</v>
      </c>
      <c r="IU72">
        <v>4.01595507822366e-06</v>
      </c>
      <c r="IV72">
        <v>-0</v>
      </c>
      <c r="IW72">
        <v>2035</v>
      </c>
      <c r="IX72">
        <v>2</v>
      </c>
      <c r="IY72">
        <v>30</v>
      </c>
      <c r="IZ72">
        <v>187568.2</v>
      </c>
      <c r="JA72">
        <v>187568.1</v>
      </c>
      <c r="JB72">
        <v>1.03394</v>
      </c>
      <c r="JC72">
        <v>2.38037</v>
      </c>
      <c r="JD72">
        <v>1.4978</v>
      </c>
      <c r="JE72">
        <v>2.3291</v>
      </c>
      <c r="JF72">
        <v>1.54419</v>
      </c>
      <c r="JG72">
        <v>2.38281</v>
      </c>
      <c r="JH72">
        <v>35.638</v>
      </c>
      <c r="JI72">
        <v>24.1663</v>
      </c>
      <c r="JJ72">
        <v>18</v>
      </c>
      <c r="JK72">
        <v>545.251</v>
      </c>
      <c r="JL72">
        <v>426.089</v>
      </c>
      <c r="JM72">
        <v>31.5182</v>
      </c>
      <c r="JN72">
        <v>28.9701</v>
      </c>
      <c r="JO72">
        <v>29.9999</v>
      </c>
      <c r="JP72">
        <v>28.8094</v>
      </c>
      <c r="JQ72">
        <v>28.8336</v>
      </c>
      <c r="JR72">
        <v>20.751</v>
      </c>
      <c r="JS72">
        <v>33.0832</v>
      </c>
      <c r="JT72">
        <v>64.7257</v>
      </c>
      <c r="JU72">
        <v>31.5159</v>
      </c>
      <c r="JV72">
        <v>420</v>
      </c>
      <c r="JW72">
        <v>22.3856</v>
      </c>
      <c r="JX72">
        <v>93.1253</v>
      </c>
      <c r="JY72">
        <v>98.4924</v>
      </c>
    </row>
    <row r="73" spans="1:285">
      <c r="A73">
        <v>57</v>
      </c>
      <c r="B73">
        <v>1758503802.1</v>
      </c>
      <c r="C73">
        <v>560</v>
      </c>
      <c r="D73" t="s">
        <v>541</v>
      </c>
      <c r="E73" t="s">
        <v>542</v>
      </c>
      <c r="F73">
        <v>5</v>
      </c>
      <c r="G73" t="s">
        <v>419</v>
      </c>
      <c r="H73" t="s">
        <v>420</v>
      </c>
      <c r="I73" t="s">
        <v>421</v>
      </c>
      <c r="J73">
        <v>1758503799.1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5</v>
      </c>
      <c r="DB73">
        <v>0.5</v>
      </c>
      <c r="DC73" t="s">
        <v>423</v>
      </c>
      <c r="DD73">
        <v>2</v>
      </c>
      <c r="DE73">
        <v>1758503799.1</v>
      </c>
      <c r="DF73">
        <v>420.488333333333</v>
      </c>
      <c r="DG73">
        <v>420.013</v>
      </c>
      <c r="DH73">
        <v>22.6044</v>
      </c>
      <c r="DI73">
        <v>22.3366</v>
      </c>
      <c r="DJ73">
        <v>414.79</v>
      </c>
      <c r="DK73">
        <v>22.2931</v>
      </c>
      <c r="DL73">
        <v>499.996333333333</v>
      </c>
      <c r="DM73">
        <v>89.7986666666667</v>
      </c>
      <c r="DN73">
        <v>0.0340410666666667</v>
      </c>
      <c r="DO73">
        <v>30.8824333333333</v>
      </c>
      <c r="DP73">
        <v>29.9856</v>
      </c>
      <c r="DQ73">
        <v>999.9</v>
      </c>
      <c r="DR73">
        <v>0</v>
      </c>
      <c r="DS73">
        <v>0</v>
      </c>
      <c r="DT73">
        <v>10026.0666666667</v>
      </c>
      <c r="DU73">
        <v>0</v>
      </c>
      <c r="DV73">
        <v>0.61206</v>
      </c>
      <c r="DW73">
        <v>0.475474</v>
      </c>
      <c r="DX73">
        <v>430.213333333333</v>
      </c>
      <c r="DY73">
        <v>429.609</v>
      </c>
      <c r="DZ73">
        <v>0.267836333333333</v>
      </c>
      <c r="EA73">
        <v>420.013</v>
      </c>
      <c r="EB73">
        <v>22.3366</v>
      </c>
      <c r="EC73">
        <v>2.02984666666667</v>
      </c>
      <c r="ED73">
        <v>2.0058</v>
      </c>
      <c r="EE73">
        <v>17.6791333333333</v>
      </c>
      <c r="EF73">
        <v>17.4901666666667</v>
      </c>
      <c r="EG73">
        <v>0.00500016</v>
      </c>
      <c r="EH73">
        <v>0</v>
      </c>
      <c r="EI73">
        <v>0</v>
      </c>
      <c r="EJ73">
        <v>0</v>
      </c>
      <c r="EK73">
        <v>769.2</v>
      </c>
      <c r="EL73">
        <v>0.00500016</v>
      </c>
      <c r="EM73">
        <v>-29.4</v>
      </c>
      <c r="EN73">
        <v>-2.26666666666667</v>
      </c>
      <c r="EO73">
        <v>37.25</v>
      </c>
      <c r="EP73">
        <v>41.312</v>
      </c>
      <c r="EQ73">
        <v>39.375</v>
      </c>
      <c r="ER73">
        <v>41.5</v>
      </c>
      <c r="ES73">
        <v>40.625</v>
      </c>
      <c r="ET73">
        <v>0</v>
      </c>
      <c r="EU73">
        <v>0</v>
      </c>
      <c r="EV73">
        <v>0</v>
      </c>
      <c r="EW73">
        <v>1758503804</v>
      </c>
      <c r="EX73">
        <v>0</v>
      </c>
      <c r="EY73">
        <v>762.656</v>
      </c>
      <c r="EZ73">
        <v>-4.21846375773637e-08</v>
      </c>
      <c r="FA73">
        <v>9.14615383959391</v>
      </c>
      <c r="FB73">
        <v>-27.292</v>
      </c>
      <c r="FC73">
        <v>15</v>
      </c>
      <c r="FD73">
        <v>0</v>
      </c>
      <c r="FE73" t="s">
        <v>424</v>
      </c>
      <c r="FF73">
        <v>1747249705.1</v>
      </c>
      <c r="FG73">
        <v>1747249711.1</v>
      </c>
      <c r="FH73">
        <v>0</v>
      </c>
      <c r="FI73">
        <v>0.871</v>
      </c>
      <c r="FJ73">
        <v>0.066</v>
      </c>
      <c r="FK73">
        <v>5.486</v>
      </c>
      <c r="FL73">
        <v>0.145</v>
      </c>
      <c r="FM73">
        <v>420</v>
      </c>
      <c r="FN73">
        <v>16</v>
      </c>
      <c r="FO73">
        <v>0.27</v>
      </c>
      <c r="FP73">
        <v>0.16</v>
      </c>
      <c r="FQ73">
        <v>0.4551879</v>
      </c>
      <c r="FR73">
        <v>-0.09120297744361</v>
      </c>
      <c r="FS73">
        <v>0.0405104436792539</v>
      </c>
      <c r="FT73">
        <v>1</v>
      </c>
      <c r="FU73">
        <v>762.382352941176</v>
      </c>
      <c r="FV73">
        <v>5.04812849641692</v>
      </c>
      <c r="FW73">
        <v>5.95840832419074</v>
      </c>
      <c r="FX73">
        <v>-1</v>
      </c>
      <c r="FY73">
        <v>0.26652305</v>
      </c>
      <c r="FZ73">
        <v>0.0080124360902256</v>
      </c>
      <c r="GA73">
        <v>0.00136600656934731</v>
      </c>
      <c r="GB73">
        <v>1</v>
      </c>
      <c r="GC73">
        <v>2</v>
      </c>
      <c r="GD73">
        <v>2</v>
      </c>
      <c r="GE73" t="s">
        <v>443</v>
      </c>
      <c r="GF73">
        <v>3.12582</v>
      </c>
      <c r="GG73">
        <v>2.65975</v>
      </c>
      <c r="GH73">
        <v>0.0882168</v>
      </c>
      <c r="GI73">
        <v>0.0890028</v>
      </c>
      <c r="GJ73">
        <v>0.0965525</v>
      </c>
      <c r="GK73">
        <v>0.0961505</v>
      </c>
      <c r="GL73">
        <v>23492.2</v>
      </c>
      <c r="GM73">
        <v>22170.2</v>
      </c>
      <c r="GN73">
        <v>23044.8</v>
      </c>
      <c r="GO73">
        <v>23699.7</v>
      </c>
      <c r="GP73">
        <v>35488.8</v>
      </c>
      <c r="GQ73">
        <v>35453.2</v>
      </c>
      <c r="GR73">
        <v>41553</v>
      </c>
      <c r="GS73">
        <v>42259.9</v>
      </c>
      <c r="GT73">
        <v>1.89237</v>
      </c>
      <c r="GU73">
        <v>1.79478</v>
      </c>
      <c r="GV73">
        <v>0.0884086</v>
      </c>
      <c r="GW73">
        <v>0</v>
      </c>
      <c r="GX73">
        <v>28.5437</v>
      </c>
      <c r="GY73">
        <v>999.9</v>
      </c>
      <c r="GZ73">
        <v>56.916</v>
      </c>
      <c r="HA73">
        <v>30.313</v>
      </c>
      <c r="HB73">
        <v>27.4936</v>
      </c>
      <c r="HC73">
        <v>53.9328</v>
      </c>
      <c r="HD73">
        <v>39.7316</v>
      </c>
      <c r="HE73">
        <v>1</v>
      </c>
      <c r="HF73">
        <v>0.105264</v>
      </c>
      <c r="HG73">
        <v>-1.5451</v>
      </c>
      <c r="HH73">
        <v>20.2294</v>
      </c>
      <c r="HI73">
        <v>5.23496</v>
      </c>
      <c r="HJ73">
        <v>11.992</v>
      </c>
      <c r="HK73">
        <v>4.95585</v>
      </c>
      <c r="HL73">
        <v>3.304</v>
      </c>
      <c r="HM73">
        <v>999.9</v>
      </c>
      <c r="HN73">
        <v>9999</v>
      </c>
      <c r="HO73">
        <v>9999</v>
      </c>
      <c r="HP73">
        <v>9999</v>
      </c>
      <c r="HQ73">
        <v>1.86856</v>
      </c>
      <c r="HR73">
        <v>1.8643</v>
      </c>
      <c r="HS73">
        <v>1.87181</v>
      </c>
      <c r="HT73">
        <v>1.86274</v>
      </c>
      <c r="HU73">
        <v>1.86218</v>
      </c>
      <c r="HV73">
        <v>1.86859</v>
      </c>
      <c r="HW73">
        <v>1.85875</v>
      </c>
      <c r="HX73">
        <v>1.86508</v>
      </c>
      <c r="HY73">
        <v>5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5.699</v>
      </c>
      <c r="IM73">
        <v>0.3114</v>
      </c>
      <c r="IN73">
        <v>4.24591870636989</v>
      </c>
      <c r="IO73">
        <v>0.00406324532283829</v>
      </c>
      <c r="IP73">
        <v>-1.45373754250553e-06</v>
      </c>
      <c r="IQ73">
        <v>2.45784242640463e-10</v>
      </c>
      <c r="IR73">
        <v>0.0444475935836347</v>
      </c>
      <c r="IS73">
        <v>0.00491888386651684</v>
      </c>
      <c r="IT73">
        <v>0.000226889049496401</v>
      </c>
      <c r="IU73">
        <v>4.01595507822366e-06</v>
      </c>
      <c r="IV73">
        <v>-0</v>
      </c>
      <c r="IW73">
        <v>2035</v>
      </c>
      <c r="IX73">
        <v>2</v>
      </c>
      <c r="IY73">
        <v>30</v>
      </c>
      <c r="IZ73">
        <v>187568.3</v>
      </c>
      <c r="JA73">
        <v>187568.2</v>
      </c>
      <c r="JB73">
        <v>1.03394</v>
      </c>
      <c r="JC73">
        <v>2.38159</v>
      </c>
      <c r="JD73">
        <v>1.4978</v>
      </c>
      <c r="JE73">
        <v>2.3291</v>
      </c>
      <c r="JF73">
        <v>1.54419</v>
      </c>
      <c r="JG73">
        <v>2.38892</v>
      </c>
      <c r="JH73">
        <v>35.638</v>
      </c>
      <c r="JI73">
        <v>24.1663</v>
      </c>
      <c r="JJ73">
        <v>18</v>
      </c>
      <c r="JK73">
        <v>545.28</v>
      </c>
      <c r="JL73">
        <v>425.922</v>
      </c>
      <c r="JM73">
        <v>31.5193</v>
      </c>
      <c r="JN73">
        <v>28.9691</v>
      </c>
      <c r="JO73">
        <v>29.9999</v>
      </c>
      <c r="JP73">
        <v>28.809</v>
      </c>
      <c r="JQ73">
        <v>28.8328</v>
      </c>
      <c r="JR73">
        <v>20.7516</v>
      </c>
      <c r="JS73">
        <v>33.0832</v>
      </c>
      <c r="JT73">
        <v>64.7257</v>
      </c>
      <c r="JU73">
        <v>31.5282</v>
      </c>
      <c r="JV73">
        <v>420</v>
      </c>
      <c r="JW73">
        <v>22.3856</v>
      </c>
      <c r="JX73">
        <v>93.1254</v>
      </c>
      <c r="JY73">
        <v>98.4925</v>
      </c>
    </row>
    <row r="74" spans="1:285">
      <c r="A74">
        <v>58</v>
      </c>
      <c r="B74">
        <v>1758503805.1</v>
      </c>
      <c r="C74">
        <v>563</v>
      </c>
      <c r="D74" t="s">
        <v>543</v>
      </c>
      <c r="E74" t="s">
        <v>544</v>
      </c>
      <c r="F74">
        <v>5</v>
      </c>
      <c r="G74" t="s">
        <v>419</v>
      </c>
      <c r="H74" t="s">
        <v>420</v>
      </c>
      <c r="I74" t="s">
        <v>421</v>
      </c>
      <c r="J74">
        <v>1758503801.85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5</v>
      </c>
      <c r="DB74">
        <v>0.5</v>
      </c>
      <c r="DC74" t="s">
        <v>423</v>
      </c>
      <c r="DD74">
        <v>2</v>
      </c>
      <c r="DE74">
        <v>1758503801.85</v>
      </c>
      <c r="DF74">
        <v>420.48525</v>
      </c>
      <c r="DG74">
        <v>419.996</v>
      </c>
      <c r="DH74">
        <v>22.603825</v>
      </c>
      <c r="DI74">
        <v>22.335225</v>
      </c>
      <c r="DJ74">
        <v>414.78675</v>
      </c>
      <c r="DK74">
        <v>22.2925</v>
      </c>
      <c r="DL74">
        <v>500.05425</v>
      </c>
      <c r="DM74">
        <v>89.79915</v>
      </c>
      <c r="DN74">
        <v>0.0339559</v>
      </c>
      <c r="DO74">
        <v>30.881775</v>
      </c>
      <c r="DP74">
        <v>29.98615</v>
      </c>
      <c r="DQ74">
        <v>999.9</v>
      </c>
      <c r="DR74">
        <v>0</v>
      </c>
      <c r="DS74">
        <v>0</v>
      </c>
      <c r="DT74">
        <v>10024.075</v>
      </c>
      <c r="DU74">
        <v>0</v>
      </c>
      <c r="DV74">
        <v>0.607887</v>
      </c>
      <c r="DW74">
        <v>0.48923475</v>
      </c>
      <c r="DX74">
        <v>430.20975</v>
      </c>
      <c r="DY74">
        <v>429.591</v>
      </c>
      <c r="DZ74">
        <v>0.26859025</v>
      </c>
      <c r="EA74">
        <v>419.996</v>
      </c>
      <c r="EB74">
        <v>22.335225</v>
      </c>
      <c r="EC74">
        <v>2.029805</v>
      </c>
      <c r="ED74">
        <v>2.0056875</v>
      </c>
      <c r="EE74">
        <v>17.6788</v>
      </c>
      <c r="EF74">
        <v>17.4893</v>
      </c>
      <c r="EG74">
        <v>0.00500016</v>
      </c>
      <c r="EH74">
        <v>0</v>
      </c>
      <c r="EI74">
        <v>0</v>
      </c>
      <c r="EJ74">
        <v>0</v>
      </c>
      <c r="EK74">
        <v>769.775</v>
      </c>
      <c r="EL74">
        <v>0.00500016</v>
      </c>
      <c r="EM74">
        <v>-31.425</v>
      </c>
      <c r="EN74">
        <v>-3</v>
      </c>
      <c r="EO74">
        <v>37.2655</v>
      </c>
      <c r="EP74">
        <v>41.32775</v>
      </c>
      <c r="EQ74">
        <v>39.375</v>
      </c>
      <c r="ER74">
        <v>41.5</v>
      </c>
      <c r="ES74">
        <v>40.625</v>
      </c>
      <c r="ET74">
        <v>0</v>
      </c>
      <c r="EU74">
        <v>0</v>
      </c>
      <c r="EV74">
        <v>0</v>
      </c>
      <c r="EW74">
        <v>1758503807</v>
      </c>
      <c r="EX74">
        <v>0</v>
      </c>
      <c r="EY74">
        <v>763.865384615385</v>
      </c>
      <c r="EZ74">
        <v>19.1555555643727</v>
      </c>
      <c r="FA74">
        <v>-9.05299143219822</v>
      </c>
      <c r="FB74">
        <v>-27.6923076923077</v>
      </c>
      <c r="FC74">
        <v>15</v>
      </c>
      <c r="FD74">
        <v>0</v>
      </c>
      <c r="FE74" t="s">
        <v>424</v>
      </c>
      <c r="FF74">
        <v>1747249705.1</v>
      </c>
      <c r="FG74">
        <v>1747249711.1</v>
      </c>
      <c r="FH74">
        <v>0</v>
      </c>
      <c r="FI74">
        <v>0.871</v>
      </c>
      <c r="FJ74">
        <v>0.066</v>
      </c>
      <c r="FK74">
        <v>5.486</v>
      </c>
      <c r="FL74">
        <v>0.145</v>
      </c>
      <c r="FM74">
        <v>420</v>
      </c>
      <c r="FN74">
        <v>16</v>
      </c>
      <c r="FO74">
        <v>0.27</v>
      </c>
      <c r="FP74">
        <v>0.16</v>
      </c>
      <c r="FQ74">
        <v>0.46158435</v>
      </c>
      <c r="FR74">
        <v>0.0959089172932325</v>
      </c>
      <c r="FS74">
        <v>0.0514887247630731</v>
      </c>
      <c r="FT74">
        <v>1</v>
      </c>
      <c r="FU74">
        <v>763.741176470588</v>
      </c>
      <c r="FV74">
        <v>3.15660815068165</v>
      </c>
      <c r="FW74">
        <v>6.15147603746016</v>
      </c>
      <c r="FX74">
        <v>-1</v>
      </c>
      <c r="FY74">
        <v>0.26726825</v>
      </c>
      <c r="FZ74">
        <v>0.0094949323308269</v>
      </c>
      <c r="GA74">
        <v>0.0014717155253309</v>
      </c>
      <c r="GB74">
        <v>1</v>
      </c>
      <c r="GC74">
        <v>2</v>
      </c>
      <c r="GD74">
        <v>2</v>
      </c>
      <c r="GE74" t="s">
        <v>443</v>
      </c>
      <c r="GF74">
        <v>3.12569</v>
      </c>
      <c r="GG74">
        <v>2.65967</v>
      </c>
      <c r="GH74">
        <v>0.0881946</v>
      </c>
      <c r="GI74">
        <v>0.0890136</v>
      </c>
      <c r="GJ74">
        <v>0.0965445</v>
      </c>
      <c r="GK74">
        <v>0.0961475</v>
      </c>
      <c r="GL74">
        <v>23492.5</v>
      </c>
      <c r="GM74">
        <v>22170.2</v>
      </c>
      <c r="GN74">
        <v>23044.5</v>
      </c>
      <c r="GO74">
        <v>23700</v>
      </c>
      <c r="GP74">
        <v>35489.5</v>
      </c>
      <c r="GQ74">
        <v>35453.7</v>
      </c>
      <c r="GR74">
        <v>41553.4</v>
      </c>
      <c r="GS74">
        <v>42260.3</v>
      </c>
      <c r="GT74">
        <v>1.89245</v>
      </c>
      <c r="GU74">
        <v>1.79508</v>
      </c>
      <c r="GV74">
        <v>0.089027</v>
      </c>
      <c r="GW74">
        <v>0</v>
      </c>
      <c r="GX74">
        <v>28.5406</v>
      </c>
      <c r="GY74">
        <v>999.9</v>
      </c>
      <c r="GZ74">
        <v>56.916</v>
      </c>
      <c r="HA74">
        <v>30.293</v>
      </c>
      <c r="HB74">
        <v>27.461</v>
      </c>
      <c r="HC74">
        <v>54.4428</v>
      </c>
      <c r="HD74">
        <v>39.7115</v>
      </c>
      <c r="HE74">
        <v>1</v>
      </c>
      <c r="HF74">
        <v>0.104876</v>
      </c>
      <c r="HG74">
        <v>-1.57594</v>
      </c>
      <c r="HH74">
        <v>20.2291</v>
      </c>
      <c r="HI74">
        <v>5.23481</v>
      </c>
      <c r="HJ74">
        <v>11.992</v>
      </c>
      <c r="HK74">
        <v>4.9558</v>
      </c>
      <c r="HL74">
        <v>3.304</v>
      </c>
      <c r="HM74">
        <v>999.9</v>
      </c>
      <c r="HN74">
        <v>9999</v>
      </c>
      <c r="HO74">
        <v>9999</v>
      </c>
      <c r="HP74">
        <v>9999</v>
      </c>
      <c r="HQ74">
        <v>1.86856</v>
      </c>
      <c r="HR74">
        <v>1.86429</v>
      </c>
      <c r="HS74">
        <v>1.8718</v>
      </c>
      <c r="HT74">
        <v>1.86273</v>
      </c>
      <c r="HU74">
        <v>1.86218</v>
      </c>
      <c r="HV74">
        <v>1.86859</v>
      </c>
      <c r="HW74">
        <v>1.85876</v>
      </c>
      <c r="HX74">
        <v>1.86508</v>
      </c>
      <c r="HY74">
        <v>5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5.698</v>
      </c>
      <c r="IM74">
        <v>0.3113</v>
      </c>
      <c r="IN74">
        <v>4.24591870636989</v>
      </c>
      <c r="IO74">
        <v>0.00406324532283829</v>
      </c>
      <c r="IP74">
        <v>-1.45373754250553e-06</v>
      </c>
      <c r="IQ74">
        <v>2.45784242640463e-10</v>
      </c>
      <c r="IR74">
        <v>0.0444475935836347</v>
      </c>
      <c r="IS74">
        <v>0.00491888386651684</v>
      </c>
      <c r="IT74">
        <v>0.000226889049496401</v>
      </c>
      <c r="IU74">
        <v>4.01595507822366e-06</v>
      </c>
      <c r="IV74">
        <v>-0</v>
      </c>
      <c r="IW74">
        <v>2035</v>
      </c>
      <c r="IX74">
        <v>2</v>
      </c>
      <c r="IY74">
        <v>30</v>
      </c>
      <c r="IZ74">
        <v>187568.3</v>
      </c>
      <c r="JA74">
        <v>187568.2</v>
      </c>
      <c r="JB74">
        <v>1.03394</v>
      </c>
      <c r="JC74">
        <v>2.38525</v>
      </c>
      <c r="JD74">
        <v>1.4978</v>
      </c>
      <c r="JE74">
        <v>2.3291</v>
      </c>
      <c r="JF74">
        <v>1.54419</v>
      </c>
      <c r="JG74">
        <v>2.29736</v>
      </c>
      <c r="JH74">
        <v>35.6613</v>
      </c>
      <c r="JI74">
        <v>24.1575</v>
      </c>
      <c r="JJ74">
        <v>18</v>
      </c>
      <c r="JK74">
        <v>545.329</v>
      </c>
      <c r="JL74">
        <v>426.086</v>
      </c>
      <c r="JM74">
        <v>31.5218</v>
      </c>
      <c r="JN74">
        <v>28.9683</v>
      </c>
      <c r="JO74">
        <v>29.9999</v>
      </c>
      <c r="JP74">
        <v>28.809</v>
      </c>
      <c r="JQ74">
        <v>28.8311</v>
      </c>
      <c r="JR74">
        <v>20.7501</v>
      </c>
      <c r="JS74">
        <v>33.0832</v>
      </c>
      <c r="JT74">
        <v>64.7257</v>
      </c>
      <c r="JU74">
        <v>31.5282</v>
      </c>
      <c r="JV74">
        <v>420</v>
      </c>
      <c r="JW74">
        <v>22.3856</v>
      </c>
      <c r="JX74">
        <v>93.1256</v>
      </c>
      <c r="JY74">
        <v>98.4936</v>
      </c>
    </row>
    <row r="75" spans="1:285">
      <c r="A75">
        <v>59</v>
      </c>
      <c r="B75">
        <v>1758503807.1</v>
      </c>
      <c r="C75">
        <v>565</v>
      </c>
      <c r="D75" t="s">
        <v>545</v>
      </c>
      <c r="E75" t="s">
        <v>546</v>
      </c>
      <c r="F75">
        <v>5</v>
      </c>
      <c r="G75" t="s">
        <v>419</v>
      </c>
      <c r="H75" t="s">
        <v>420</v>
      </c>
      <c r="I75" t="s">
        <v>421</v>
      </c>
      <c r="J75">
        <v>1758503804.43333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5</v>
      </c>
      <c r="DB75">
        <v>0.5</v>
      </c>
      <c r="DC75" t="s">
        <v>423</v>
      </c>
      <c r="DD75">
        <v>2</v>
      </c>
      <c r="DE75">
        <v>1758503804.43333</v>
      </c>
      <c r="DF75">
        <v>420.440333333333</v>
      </c>
      <c r="DG75">
        <v>420.012666666667</v>
      </c>
      <c r="DH75">
        <v>22.6020666666667</v>
      </c>
      <c r="DI75">
        <v>22.3339</v>
      </c>
      <c r="DJ75">
        <v>414.742</v>
      </c>
      <c r="DK75">
        <v>22.2907333333333</v>
      </c>
      <c r="DL75">
        <v>500.063333333333</v>
      </c>
      <c r="DM75">
        <v>89.7995333333333</v>
      </c>
      <c r="DN75">
        <v>0.0341992</v>
      </c>
      <c r="DO75">
        <v>30.8815333333333</v>
      </c>
      <c r="DP75">
        <v>29.9922333333333</v>
      </c>
      <c r="DQ75">
        <v>999.9</v>
      </c>
      <c r="DR75">
        <v>0</v>
      </c>
      <c r="DS75">
        <v>0</v>
      </c>
      <c r="DT75">
        <v>9989.57333333333</v>
      </c>
      <c r="DU75">
        <v>0</v>
      </c>
      <c r="DV75">
        <v>0.601859333333333</v>
      </c>
      <c r="DW75">
        <v>0.427591666666667</v>
      </c>
      <c r="DX75">
        <v>430.163</v>
      </c>
      <c r="DY75">
        <v>429.607666666667</v>
      </c>
      <c r="DZ75">
        <v>0.268129</v>
      </c>
      <c r="EA75">
        <v>420.012666666667</v>
      </c>
      <c r="EB75">
        <v>22.3339</v>
      </c>
      <c r="EC75">
        <v>2.02965333333333</v>
      </c>
      <c r="ED75">
        <v>2.00557666666667</v>
      </c>
      <c r="EE75">
        <v>17.6776</v>
      </c>
      <c r="EF75">
        <v>17.4884333333333</v>
      </c>
      <c r="EG75">
        <v>0.00500016</v>
      </c>
      <c r="EH75">
        <v>0</v>
      </c>
      <c r="EI75">
        <v>0</v>
      </c>
      <c r="EJ75">
        <v>0</v>
      </c>
      <c r="EK75">
        <v>770.533333333333</v>
      </c>
      <c r="EL75">
        <v>0.00500016</v>
      </c>
      <c r="EM75">
        <v>-32.7333333333333</v>
      </c>
      <c r="EN75">
        <v>-3.13333333333333</v>
      </c>
      <c r="EO75">
        <v>37.2706666666667</v>
      </c>
      <c r="EP75">
        <v>41.354</v>
      </c>
      <c r="EQ75">
        <v>39.375</v>
      </c>
      <c r="ER75">
        <v>41.5</v>
      </c>
      <c r="ES75">
        <v>40.625</v>
      </c>
      <c r="ET75">
        <v>0</v>
      </c>
      <c r="EU75">
        <v>0</v>
      </c>
      <c r="EV75">
        <v>0</v>
      </c>
      <c r="EW75">
        <v>1758503808.8</v>
      </c>
      <c r="EX75">
        <v>0</v>
      </c>
      <c r="EY75">
        <v>763.644</v>
      </c>
      <c r="EZ75">
        <v>13.2615385754343</v>
      </c>
      <c r="FA75">
        <v>-10.5923076574383</v>
      </c>
      <c r="FB75">
        <v>-27.292</v>
      </c>
      <c r="FC75">
        <v>15</v>
      </c>
      <c r="FD75">
        <v>0</v>
      </c>
      <c r="FE75" t="s">
        <v>424</v>
      </c>
      <c r="FF75">
        <v>1747249705.1</v>
      </c>
      <c r="FG75">
        <v>1747249711.1</v>
      </c>
      <c r="FH75">
        <v>0</v>
      </c>
      <c r="FI75">
        <v>0.871</v>
      </c>
      <c r="FJ75">
        <v>0.066</v>
      </c>
      <c r="FK75">
        <v>5.486</v>
      </c>
      <c r="FL75">
        <v>0.145</v>
      </c>
      <c r="FM75">
        <v>420</v>
      </c>
      <c r="FN75">
        <v>16</v>
      </c>
      <c r="FO75">
        <v>0.27</v>
      </c>
      <c r="FP75">
        <v>0.16</v>
      </c>
      <c r="FQ75">
        <v>0.456121428571429</v>
      </c>
      <c r="FR75">
        <v>-0.00656283116883073</v>
      </c>
      <c r="FS75">
        <v>0.0558723246847083</v>
      </c>
      <c r="FT75">
        <v>1</v>
      </c>
      <c r="FU75">
        <v>763.782352941176</v>
      </c>
      <c r="FV75">
        <v>8.84033619792466</v>
      </c>
      <c r="FW75">
        <v>6.06481999093885</v>
      </c>
      <c r="FX75">
        <v>-1</v>
      </c>
      <c r="FY75">
        <v>0.267298714285714</v>
      </c>
      <c r="FZ75">
        <v>0.0086986753246756</v>
      </c>
      <c r="GA75">
        <v>0.00144269460659252</v>
      </c>
      <c r="GB75">
        <v>1</v>
      </c>
      <c r="GC75">
        <v>2</v>
      </c>
      <c r="GD75">
        <v>2</v>
      </c>
      <c r="GE75" t="s">
        <v>443</v>
      </c>
      <c r="GF75">
        <v>3.12562</v>
      </c>
      <c r="GG75">
        <v>2.65983</v>
      </c>
      <c r="GH75">
        <v>0.0882037</v>
      </c>
      <c r="GI75">
        <v>0.0890091</v>
      </c>
      <c r="GJ75">
        <v>0.0965382</v>
      </c>
      <c r="GK75">
        <v>0.0961452</v>
      </c>
      <c r="GL75">
        <v>23492.6</v>
      </c>
      <c r="GM75">
        <v>22170.6</v>
      </c>
      <c r="GN75">
        <v>23044.8</v>
      </c>
      <c r="GO75">
        <v>23700.3</v>
      </c>
      <c r="GP75">
        <v>35489.8</v>
      </c>
      <c r="GQ75">
        <v>35454.1</v>
      </c>
      <c r="GR75">
        <v>41553.5</v>
      </c>
      <c r="GS75">
        <v>42260.7</v>
      </c>
      <c r="GT75">
        <v>1.89247</v>
      </c>
      <c r="GU75">
        <v>1.79525</v>
      </c>
      <c r="GV75">
        <v>0.089176</v>
      </c>
      <c r="GW75">
        <v>0</v>
      </c>
      <c r="GX75">
        <v>28.5382</v>
      </c>
      <c r="GY75">
        <v>999.9</v>
      </c>
      <c r="GZ75">
        <v>56.892</v>
      </c>
      <c r="HA75">
        <v>30.293</v>
      </c>
      <c r="HB75">
        <v>27.4515</v>
      </c>
      <c r="HC75">
        <v>53.8528</v>
      </c>
      <c r="HD75">
        <v>39.6635</v>
      </c>
      <c r="HE75">
        <v>1</v>
      </c>
      <c r="HF75">
        <v>0.104891</v>
      </c>
      <c r="HG75">
        <v>-1.57817</v>
      </c>
      <c r="HH75">
        <v>20.2291</v>
      </c>
      <c r="HI75">
        <v>5.23481</v>
      </c>
      <c r="HJ75">
        <v>11.992</v>
      </c>
      <c r="HK75">
        <v>4.95585</v>
      </c>
      <c r="HL75">
        <v>3.304</v>
      </c>
      <c r="HM75">
        <v>999.9</v>
      </c>
      <c r="HN75">
        <v>9999</v>
      </c>
      <c r="HO75">
        <v>9999</v>
      </c>
      <c r="HP75">
        <v>9999</v>
      </c>
      <c r="HQ75">
        <v>1.86856</v>
      </c>
      <c r="HR75">
        <v>1.86428</v>
      </c>
      <c r="HS75">
        <v>1.8718</v>
      </c>
      <c r="HT75">
        <v>1.86272</v>
      </c>
      <c r="HU75">
        <v>1.86217</v>
      </c>
      <c r="HV75">
        <v>1.86859</v>
      </c>
      <c r="HW75">
        <v>1.85874</v>
      </c>
      <c r="HX75">
        <v>1.86508</v>
      </c>
      <c r="HY75">
        <v>5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5.698</v>
      </c>
      <c r="IM75">
        <v>0.3112</v>
      </c>
      <c r="IN75">
        <v>4.24591870636989</v>
      </c>
      <c r="IO75">
        <v>0.00406324532283829</v>
      </c>
      <c r="IP75">
        <v>-1.45373754250553e-06</v>
      </c>
      <c r="IQ75">
        <v>2.45784242640463e-10</v>
      </c>
      <c r="IR75">
        <v>0.0444475935836347</v>
      </c>
      <c r="IS75">
        <v>0.00491888386651684</v>
      </c>
      <c r="IT75">
        <v>0.000226889049496401</v>
      </c>
      <c r="IU75">
        <v>4.01595507822366e-06</v>
      </c>
      <c r="IV75">
        <v>-0</v>
      </c>
      <c r="IW75">
        <v>2035</v>
      </c>
      <c r="IX75">
        <v>2</v>
      </c>
      <c r="IY75">
        <v>30</v>
      </c>
      <c r="IZ75">
        <v>187568.4</v>
      </c>
      <c r="JA75">
        <v>187568.3</v>
      </c>
      <c r="JB75">
        <v>1.03394</v>
      </c>
      <c r="JC75">
        <v>2.38159</v>
      </c>
      <c r="JD75">
        <v>1.4978</v>
      </c>
      <c r="JE75">
        <v>2.3291</v>
      </c>
      <c r="JF75">
        <v>1.54419</v>
      </c>
      <c r="JG75">
        <v>2.28516</v>
      </c>
      <c r="JH75">
        <v>35.6613</v>
      </c>
      <c r="JI75">
        <v>24.1575</v>
      </c>
      <c r="JJ75">
        <v>18</v>
      </c>
      <c r="JK75">
        <v>545.343</v>
      </c>
      <c r="JL75">
        <v>426.189</v>
      </c>
      <c r="JM75">
        <v>31.5259</v>
      </c>
      <c r="JN75">
        <v>28.967</v>
      </c>
      <c r="JO75">
        <v>29.9999</v>
      </c>
      <c r="JP75">
        <v>28.8088</v>
      </c>
      <c r="JQ75">
        <v>28.8311</v>
      </c>
      <c r="JR75">
        <v>20.7498</v>
      </c>
      <c r="JS75">
        <v>33.0832</v>
      </c>
      <c r="JT75">
        <v>64.7257</v>
      </c>
      <c r="JU75">
        <v>31.5339</v>
      </c>
      <c r="JV75">
        <v>420</v>
      </c>
      <c r="JW75">
        <v>22.3856</v>
      </c>
      <c r="JX75">
        <v>93.1262</v>
      </c>
      <c r="JY75">
        <v>98.4946</v>
      </c>
    </row>
    <row r="76" spans="1:285">
      <c r="A76">
        <v>60</v>
      </c>
      <c r="B76">
        <v>1758503809.1</v>
      </c>
      <c r="C76">
        <v>567</v>
      </c>
      <c r="D76" t="s">
        <v>547</v>
      </c>
      <c r="E76" t="s">
        <v>548</v>
      </c>
      <c r="F76">
        <v>5</v>
      </c>
      <c r="G76" t="s">
        <v>419</v>
      </c>
      <c r="H76" t="s">
        <v>420</v>
      </c>
      <c r="I76" t="s">
        <v>421</v>
      </c>
      <c r="J76">
        <v>1758503805.35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5</v>
      </c>
      <c r="DB76">
        <v>0.5</v>
      </c>
      <c r="DC76" t="s">
        <v>423</v>
      </c>
      <c r="DD76">
        <v>2</v>
      </c>
      <c r="DE76">
        <v>1758503805.35</v>
      </c>
      <c r="DF76">
        <v>420.444</v>
      </c>
      <c r="DG76">
        <v>420.01025</v>
      </c>
      <c r="DH76">
        <v>22.601225</v>
      </c>
      <c r="DI76">
        <v>22.333475</v>
      </c>
      <c r="DJ76">
        <v>414.74575</v>
      </c>
      <c r="DK76">
        <v>22.2899</v>
      </c>
      <c r="DL76">
        <v>500.0495</v>
      </c>
      <c r="DM76">
        <v>89.799775</v>
      </c>
      <c r="DN76">
        <v>0.034238875</v>
      </c>
      <c r="DO76">
        <v>30.881725</v>
      </c>
      <c r="DP76">
        <v>29.9915</v>
      </c>
      <c r="DQ76">
        <v>999.9</v>
      </c>
      <c r="DR76">
        <v>0</v>
      </c>
      <c r="DS76">
        <v>0</v>
      </c>
      <c r="DT76">
        <v>9985.46</v>
      </c>
      <c r="DU76">
        <v>0</v>
      </c>
      <c r="DV76">
        <v>0.6044095</v>
      </c>
      <c r="DW76">
        <v>0.43380725</v>
      </c>
      <c r="DX76">
        <v>430.1665</v>
      </c>
      <c r="DY76">
        <v>429.605</v>
      </c>
      <c r="DZ76">
        <v>0.26772375</v>
      </c>
      <c r="EA76">
        <v>420.01025</v>
      </c>
      <c r="EB76">
        <v>22.333475</v>
      </c>
      <c r="EC76">
        <v>2.0295825</v>
      </c>
      <c r="ED76">
        <v>2.0055425</v>
      </c>
      <c r="EE76">
        <v>17.67705</v>
      </c>
      <c r="EF76">
        <v>17.488175</v>
      </c>
      <c r="EG76">
        <v>0.00500016</v>
      </c>
      <c r="EH76">
        <v>0</v>
      </c>
      <c r="EI76">
        <v>0</v>
      </c>
      <c r="EJ76">
        <v>0</v>
      </c>
      <c r="EK76">
        <v>769.825</v>
      </c>
      <c r="EL76">
        <v>0.00500016</v>
      </c>
      <c r="EM76">
        <v>-31.35</v>
      </c>
      <c r="EN76">
        <v>-2.85</v>
      </c>
      <c r="EO76">
        <v>37.2655</v>
      </c>
      <c r="EP76">
        <v>41.3435</v>
      </c>
      <c r="EQ76">
        <v>39.375</v>
      </c>
      <c r="ER76">
        <v>41.5</v>
      </c>
      <c r="ES76">
        <v>40.625</v>
      </c>
      <c r="ET76">
        <v>0</v>
      </c>
      <c r="EU76">
        <v>0</v>
      </c>
      <c r="EV76">
        <v>0</v>
      </c>
      <c r="EW76">
        <v>1758503811.2</v>
      </c>
      <c r="EX76">
        <v>0</v>
      </c>
      <c r="EY76">
        <v>764.612</v>
      </c>
      <c r="EZ76">
        <v>1.77692318879648</v>
      </c>
      <c r="FA76">
        <v>11.007692407339</v>
      </c>
      <c r="FB76">
        <v>-26.964</v>
      </c>
      <c r="FC76">
        <v>15</v>
      </c>
      <c r="FD76">
        <v>0</v>
      </c>
      <c r="FE76" t="s">
        <v>424</v>
      </c>
      <c r="FF76">
        <v>1747249705.1</v>
      </c>
      <c r="FG76">
        <v>1747249711.1</v>
      </c>
      <c r="FH76">
        <v>0</v>
      </c>
      <c r="FI76">
        <v>0.871</v>
      </c>
      <c r="FJ76">
        <v>0.066</v>
      </c>
      <c r="FK76">
        <v>5.486</v>
      </c>
      <c r="FL76">
        <v>0.145</v>
      </c>
      <c r="FM76">
        <v>420</v>
      </c>
      <c r="FN76">
        <v>16</v>
      </c>
      <c r="FO76">
        <v>0.27</v>
      </c>
      <c r="FP76">
        <v>0.16</v>
      </c>
      <c r="FQ76">
        <v>0.446768523809524</v>
      </c>
      <c r="FR76">
        <v>0.0136897402597413</v>
      </c>
      <c r="FS76">
        <v>0.0553399857294447</v>
      </c>
      <c r="FT76">
        <v>1</v>
      </c>
      <c r="FU76">
        <v>763.247058823529</v>
      </c>
      <c r="FV76">
        <v>11.3124523104408</v>
      </c>
      <c r="FW76">
        <v>6.03422763194984</v>
      </c>
      <c r="FX76">
        <v>-1</v>
      </c>
      <c r="FY76">
        <v>0.267472666666667</v>
      </c>
      <c r="FZ76">
        <v>0.00357412987013003</v>
      </c>
      <c r="GA76">
        <v>0.00124099972500412</v>
      </c>
      <c r="GB76">
        <v>1</v>
      </c>
      <c r="GC76">
        <v>2</v>
      </c>
      <c r="GD76">
        <v>2</v>
      </c>
      <c r="GE76" t="s">
        <v>443</v>
      </c>
      <c r="GF76">
        <v>3.12579</v>
      </c>
      <c r="GG76">
        <v>2.65964</v>
      </c>
      <c r="GH76">
        <v>0.0882108</v>
      </c>
      <c r="GI76">
        <v>0.0890096</v>
      </c>
      <c r="GJ76">
        <v>0.0965372</v>
      </c>
      <c r="GK76">
        <v>0.0961418</v>
      </c>
      <c r="GL76">
        <v>23492.7</v>
      </c>
      <c r="GM76">
        <v>22170.6</v>
      </c>
      <c r="GN76">
        <v>23045.1</v>
      </c>
      <c r="GO76">
        <v>23700.4</v>
      </c>
      <c r="GP76">
        <v>35490.1</v>
      </c>
      <c r="GQ76">
        <v>35454.4</v>
      </c>
      <c r="GR76">
        <v>41553.7</v>
      </c>
      <c r="GS76">
        <v>42260.9</v>
      </c>
      <c r="GT76">
        <v>1.89245</v>
      </c>
      <c r="GU76">
        <v>1.79513</v>
      </c>
      <c r="GV76">
        <v>0.0891387</v>
      </c>
      <c r="GW76">
        <v>0</v>
      </c>
      <c r="GX76">
        <v>28.5357</v>
      </c>
      <c r="GY76">
        <v>999.9</v>
      </c>
      <c r="GZ76">
        <v>56.892</v>
      </c>
      <c r="HA76">
        <v>30.293</v>
      </c>
      <c r="HB76">
        <v>27.4504</v>
      </c>
      <c r="HC76">
        <v>53.8328</v>
      </c>
      <c r="HD76">
        <v>39.5793</v>
      </c>
      <c r="HE76">
        <v>1</v>
      </c>
      <c r="HF76">
        <v>0.104931</v>
      </c>
      <c r="HG76">
        <v>-1.57663</v>
      </c>
      <c r="HH76">
        <v>20.2291</v>
      </c>
      <c r="HI76">
        <v>5.23466</v>
      </c>
      <c r="HJ76">
        <v>11.992</v>
      </c>
      <c r="HK76">
        <v>4.9558</v>
      </c>
      <c r="HL76">
        <v>3.304</v>
      </c>
      <c r="HM76">
        <v>999.9</v>
      </c>
      <c r="HN76">
        <v>9999</v>
      </c>
      <c r="HO76">
        <v>9999</v>
      </c>
      <c r="HP76">
        <v>9999</v>
      </c>
      <c r="HQ76">
        <v>1.86857</v>
      </c>
      <c r="HR76">
        <v>1.86428</v>
      </c>
      <c r="HS76">
        <v>1.8718</v>
      </c>
      <c r="HT76">
        <v>1.86273</v>
      </c>
      <c r="HU76">
        <v>1.86216</v>
      </c>
      <c r="HV76">
        <v>1.86858</v>
      </c>
      <c r="HW76">
        <v>1.85875</v>
      </c>
      <c r="HX76">
        <v>1.86509</v>
      </c>
      <c r="HY76">
        <v>5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5.698</v>
      </c>
      <c r="IM76">
        <v>0.3112</v>
      </c>
      <c r="IN76">
        <v>4.24591870636989</v>
      </c>
      <c r="IO76">
        <v>0.00406324532283829</v>
      </c>
      <c r="IP76">
        <v>-1.45373754250553e-06</v>
      </c>
      <c r="IQ76">
        <v>2.45784242640463e-10</v>
      </c>
      <c r="IR76">
        <v>0.0444475935836347</v>
      </c>
      <c r="IS76">
        <v>0.00491888386651684</v>
      </c>
      <c r="IT76">
        <v>0.000226889049496401</v>
      </c>
      <c r="IU76">
        <v>4.01595507822366e-06</v>
      </c>
      <c r="IV76">
        <v>-0</v>
      </c>
      <c r="IW76">
        <v>2035</v>
      </c>
      <c r="IX76">
        <v>2</v>
      </c>
      <c r="IY76">
        <v>30</v>
      </c>
      <c r="IZ76">
        <v>187568.4</v>
      </c>
      <c r="JA76">
        <v>187568.3</v>
      </c>
      <c r="JB76">
        <v>1.03394</v>
      </c>
      <c r="JC76">
        <v>2.37915</v>
      </c>
      <c r="JD76">
        <v>1.4978</v>
      </c>
      <c r="JE76">
        <v>2.3291</v>
      </c>
      <c r="JF76">
        <v>1.54419</v>
      </c>
      <c r="JG76">
        <v>2.31934</v>
      </c>
      <c r="JH76">
        <v>35.6613</v>
      </c>
      <c r="JI76">
        <v>24.1575</v>
      </c>
      <c r="JJ76">
        <v>18</v>
      </c>
      <c r="JK76">
        <v>545.317</v>
      </c>
      <c r="JL76">
        <v>426.115</v>
      </c>
      <c r="JM76">
        <v>31.5297</v>
      </c>
      <c r="JN76">
        <v>28.9667</v>
      </c>
      <c r="JO76">
        <v>30</v>
      </c>
      <c r="JP76">
        <v>28.8076</v>
      </c>
      <c r="JQ76">
        <v>28.8311</v>
      </c>
      <c r="JR76">
        <v>20.7491</v>
      </c>
      <c r="JS76">
        <v>33.0832</v>
      </c>
      <c r="JT76">
        <v>64.7257</v>
      </c>
      <c r="JU76">
        <v>31.5339</v>
      </c>
      <c r="JV76">
        <v>420</v>
      </c>
      <c r="JW76">
        <v>22.3856</v>
      </c>
      <c r="JX76">
        <v>93.1269</v>
      </c>
      <c r="JY76">
        <v>98.4949</v>
      </c>
    </row>
    <row r="77" spans="1:285">
      <c r="A77">
        <v>61</v>
      </c>
      <c r="B77">
        <v>1758503811.1</v>
      </c>
      <c r="C77">
        <v>569</v>
      </c>
      <c r="D77" t="s">
        <v>549</v>
      </c>
      <c r="E77" t="s">
        <v>550</v>
      </c>
      <c r="F77">
        <v>5</v>
      </c>
      <c r="G77" t="s">
        <v>419</v>
      </c>
      <c r="H77" t="s">
        <v>420</v>
      </c>
      <c r="I77" t="s">
        <v>421</v>
      </c>
      <c r="J77">
        <v>1758503808.1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5</v>
      </c>
      <c r="DB77">
        <v>0.5</v>
      </c>
      <c r="DC77" t="s">
        <v>423</v>
      </c>
      <c r="DD77">
        <v>2</v>
      </c>
      <c r="DE77">
        <v>1758503808.1</v>
      </c>
      <c r="DF77">
        <v>420.432</v>
      </c>
      <c r="DG77">
        <v>420.028</v>
      </c>
      <c r="DH77">
        <v>22.5990666666667</v>
      </c>
      <c r="DI77">
        <v>22.3319666666667</v>
      </c>
      <c r="DJ77">
        <v>414.733666666667</v>
      </c>
      <c r="DK77">
        <v>22.2878</v>
      </c>
      <c r="DL77">
        <v>500.005333333333</v>
      </c>
      <c r="DM77">
        <v>89.8001666666667</v>
      </c>
      <c r="DN77">
        <v>0.0343056</v>
      </c>
      <c r="DO77">
        <v>30.8819666666667</v>
      </c>
      <c r="DP77">
        <v>29.9883</v>
      </c>
      <c r="DQ77">
        <v>999.9</v>
      </c>
      <c r="DR77">
        <v>0</v>
      </c>
      <c r="DS77">
        <v>0</v>
      </c>
      <c r="DT77">
        <v>9974.99666666667</v>
      </c>
      <c r="DU77">
        <v>0</v>
      </c>
      <c r="DV77">
        <v>0.607423333333333</v>
      </c>
      <c r="DW77">
        <v>0.404195333333333</v>
      </c>
      <c r="DX77">
        <v>430.153333333333</v>
      </c>
      <c r="DY77">
        <v>429.622333333333</v>
      </c>
      <c r="DZ77">
        <v>0.267118</v>
      </c>
      <c r="EA77">
        <v>420.028</v>
      </c>
      <c r="EB77">
        <v>22.3319666666667</v>
      </c>
      <c r="EC77">
        <v>2.02939666666667</v>
      </c>
      <c r="ED77">
        <v>2.00541333333333</v>
      </c>
      <c r="EE77">
        <v>17.6756</v>
      </c>
      <c r="EF77">
        <v>17.4871333333333</v>
      </c>
      <c r="EG77">
        <v>0.00500016</v>
      </c>
      <c r="EH77">
        <v>0</v>
      </c>
      <c r="EI77">
        <v>0</v>
      </c>
      <c r="EJ77">
        <v>0</v>
      </c>
      <c r="EK77">
        <v>764.2</v>
      </c>
      <c r="EL77">
        <v>0.00500016</v>
      </c>
      <c r="EM77">
        <v>-25.6333333333333</v>
      </c>
      <c r="EN77">
        <v>-1.56666666666667</v>
      </c>
      <c r="EO77">
        <v>37.25</v>
      </c>
      <c r="EP77">
        <v>41.333</v>
      </c>
      <c r="EQ77">
        <v>39.375</v>
      </c>
      <c r="ER77">
        <v>41.5</v>
      </c>
      <c r="ES77">
        <v>40.625</v>
      </c>
      <c r="ET77">
        <v>0</v>
      </c>
      <c r="EU77">
        <v>0</v>
      </c>
      <c r="EV77">
        <v>0</v>
      </c>
      <c r="EW77">
        <v>1758503813</v>
      </c>
      <c r="EX77">
        <v>0</v>
      </c>
      <c r="EY77">
        <v>763.969230769231</v>
      </c>
      <c r="EZ77">
        <v>-6.1470084797683</v>
      </c>
      <c r="FA77">
        <v>19.3880342380598</v>
      </c>
      <c r="FB77">
        <v>-26.7730769230769</v>
      </c>
      <c r="FC77">
        <v>15</v>
      </c>
      <c r="FD77">
        <v>0</v>
      </c>
      <c r="FE77" t="s">
        <v>424</v>
      </c>
      <c r="FF77">
        <v>1747249705.1</v>
      </c>
      <c r="FG77">
        <v>1747249711.1</v>
      </c>
      <c r="FH77">
        <v>0</v>
      </c>
      <c r="FI77">
        <v>0.871</v>
      </c>
      <c r="FJ77">
        <v>0.066</v>
      </c>
      <c r="FK77">
        <v>5.486</v>
      </c>
      <c r="FL77">
        <v>0.145</v>
      </c>
      <c r="FM77">
        <v>420</v>
      </c>
      <c r="FN77">
        <v>16</v>
      </c>
      <c r="FO77">
        <v>0.27</v>
      </c>
      <c r="FP77">
        <v>0.16</v>
      </c>
      <c r="FQ77">
        <v>0.447299</v>
      </c>
      <c r="FR77">
        <v>0.0532434545454546</v>
      </c>
      <c r="FS77">
        <v>0.055111705426775</v>
      </c>
      <c r="FT77">
        <v>1</v>
      </c>
      <c r="FU77">
        <v>763.738235294118</v>
      </c>
      <c r="FV77">
        <v>10.4980902052207</v>
      </c>
      <c r="FW77">
        <v>5.85883017363197</v>
      </c>
      <c r="FX77">
        <v>-1</v>
      </c>
      <c r="FY77">
        <v>0.267527</v>
      </c>
      <c r="FZ77">
        <v>0.000716883116883414</v>
      </c>
      <c r="GA77">
        <v>0.00120244077173215</v>
      </c>
      <c r="GB77">
        <v>1</v>
      </c>
      <c r="GC77">
        <v>2</v>
      </c>
      <c r="GD77">
        <v>2</v>
      </c>
      <c r="GE77" t="s">
        <v>443</v>
      </c>
      <c r="GF77">
        <v>3.12578</v>
      </c>
      <c r="GG77">
        <v>2.65949</v>
      </c>
      <c r="GH77">
        <v>0.0882017</v>
      </c>
      <c r="GI77">
        <v>0.0890171</v>
      </c>
      <c r="GJ77">
        <v>0.096533</v>
      </c>
      <c r="GK77">
        <v>0.0961354</v>
      </c>
      <c r="GL77">
        <v>23492.8</v>
      </c>
      <c r="GM77">
        <v>22170.5</v>
      </c>
      <c r="GN77">
        <v>23044.9</v>
      </c>
      <c r="GO77">
        <v>23700.5</v>
      </c>
      <c r="GP77">
        <v>35490.3</v>
      </c>
      <c r="GQ77">
        <v>35454.8</v>
      </c>
      <c r="GR77">
        <v>41553.8</v>
      </c>
      <c r="GS77">
        <v>42261</v>
      </c>
      <c r="GT77">
        <v>1.8924</v>
      </c>
      <c r="GU77">
        <v>1.7952</v>
      </c>
      <c r="GV77">
        <v>0.0888035</v>
      </c>
      <c r="GW77">
        <v>0</v>
      </c>
      <c r="GX77">
        <v>28.5333</v>
      </c>
      <c r="GY77">
        <v>999.9</v>
      </c>
      <c r="GZ77">
        <v>56.892</v>
      </c>
      <c r="HA77">
        <v>30.293</v>
      </c>
      <c r="HB77">
        <v>27.4478</v>
      </c>
      <c r="HC77">
        <v>53.3028</v>
      </c>
      <c r="HD77">
        <v>39.5913</v>
      </c>
      <c r="HE77">
        <v>1</v>
      </c>
      <c r="HF77">
        <v>0.104936</v>
      </c>
      <c r="HG77">
        <v>-1.57525</v>
      </c>
      <c r="HH77">
        <v>20.2291</v>
      </c>
      <c r="HI77">
        <v>5.23466</v>
      </c>
      <c r="HJ77">
        <v>11.992</v>
      </c>
      <c r="HK77">
        <v>4.95575</v>
      </c>
      <c r="HL77">
        <v>3.304</v>
      </c>
      <c r="HM77">
        <v>999.9</v>
      </c>
      <c r="HN77">
        <v>9999</v>
      </c>
      <c r="HO77">
        <v>9999</v>
      </c>
      <c r="HP77">
        <v>9999</v>
      </c>
      <c r="HQ77">
        <v>1.86858</v>
      </c>
      <c r="HR77">
        <v>1.8643</v>
      </c>
      <c r="HS77">
        <v>1.8718</v>
      </c>
      <c r="HT77">
        <v>1.86274</v>
      </c>
      <c r="HU77">
        <v>1.86217</v>
      </c>
      <c r="HV77">
        <v>1.86859</v>
      </c>
      <c r="HW77">
        <v>1.85879</v>
      </c>
      <c r="HX77">
        <v>1.86509</v>
      </c>
      <c r="HY77">
        <v>5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5.699</v>
      </c>
      <c r="IM77">
        <v>0.3112</v>
      </c>
      <c r="IN77">
        <v>4.24591870636989</v>
      </c>
      <c r="IO77">
        <v>0.00406324532283829</v>
      </c>
      <c r="IP77">
        <v>-1.45373754250553e-06</v>
      </c>
      <c r="IQ77">
        <v>2.45784242640463e-10</v>
      </c>
      <c r="IR77">
        <v>0.0444475935836347</v>
      </c>
      <c r="IS77">
        <v>0.00491888386651684</v>
      </c>
      <c r="IT77">
        <v>0.000226889049496401</v>
      </c>
      <c r="IU77">
        <v>4.01595507822366e-06</v>
      </c>
      <c r="IV77">
        <v>-0</v>
      </c>
      <c r="IW77">
        <v>2035</v>
      </c>
      <c r="IX77">
        <v>2</v>
      </c>
      <c r="IY77">
        <v>30</v>
      </c>
      <c r="IZ77">
        <v>187568.4</v>
      </c>
      <c r="JA77">
        <v>187568.3</v>
      </c>
      <c r="JB77">
        <v>1.03394</v>
      </c>
      <c r="JC77">
        <v>2.37671</v>
      </c>
      <c r="JD77">
        <v>1.49902</v>
      </c>
      <c r="JE77">
        <v>2.3291</v>
      </c>
      <c r="JF77">
        <v>1.54419</v>
      </c>
      <c r="JG77">
        <v>2.33765</v>
      </c>
      <c r="JH77">
        <v>35.6613</v>
      </c>
      <c r="JI77">
        <v>24.1575</v>
      </c>
      <c r="JJ77">
        <v>18</v>
      </c>
      <c r="JK77">
        <v>545.276</v>
      </c>
      <c r="JL77">
        <v>426.159</v>
      </c>
      <c r="JM77">
        <v>31.5332</v>
      </c>
      <c r="JN77">
        <v>28.9664</v>
      </c>
      <c r="JO77">
        <v>30</v>
      </c>
      <c r="JP77">
        <v>28.8066</v>
      </c>
      <c r="JQ77">
        <v>28.831</v>
      </c>
      <c r="JR77">
        <v>20.7482</v>
      </c>
      <c r="JS77">
        <v>33.0832</v>
      </c>
      <c r="JT77">
        <v>64.7257</v>
      </c>
      <c r="JU77">
        <v>31.5339</v>
      </c>
      <c r="JV77">
        <v>420</v>
      </c>
      <c r="JW77">
        <v>22.3856</v>
      </c>
      <c r="JX77">
        <v>93.1267</v>
      </c>
      <c r="JY77">
        <v>98.4953</v>
      </c>
    </row>
    <row r="78" spans="1:285">
      <c r="A78">
        <v>62</v>
      </c>
      <c r="B78">
        <v>1758503813.1</v>
      </c>
      <c r="C78">
        <v>571</v>
      </c>
      <c r="D78" t="s">
        <v>551</v>
      </c>
      <c r="E78" t="s">
        <v>552</v>
      </c>
      <c r="F78">
        <v>5</v>
      </c>
      <c r="G78" t="s">
        <v>419</v>
      </c>
      <c r="H78" t="s">
        <v>420</v>
      </c>
      <c r="I78" t="s">
        <v>421</v>
      </c>
      <c r="J78">
        <v>1758503810.1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5</v>
      </c>
      <c r="DB78">
        <v>0.5</v>
      </c>
      <c r="DC78" t="s">
        <v>423</v>
      </c>
      <c r="DD78">
        <v>2</v>
      </c>
      <c r="DE78">
        <v>1758503810.1</v>
      </c>
      <c r="DF78">
        <v>420.434666666667</v>
      </c>
      <c r="DG78">
        <v>420.043666666667</v>
      </c>
      <c r="DH78">
        <v>22.5980333333333</v>
      </c>
      <c r="DI78">
        <v>22.3306666666667</v>
      </c>
      <c r="DJ78">
        <v>414.736</v>
      </c>
      <c r="DK78">
        <v>22.2868</v>
      </c>
      <c r="DL78">
        <v>500.032</v>
      </c>
      <c r="DM78">
        <v>89.8003</v>
      </c>
      <c r="DN78">
        <v>0.034024</v>
      </c>
      <c r="DO78">
        <v>30.8815666666667</v>
      </c>
      <c r="DP78">
        <v>29.9854333333333</v>
      </c>
      <c r="DQ78">
        <v>999.9</v>
      </c>
      <c r="DR78">
        <v>0</v>
      </c>
      <c r="DS78">
        <v>0</v>
      </c>
      <c r="DT78">
        <v>9991.89</v>
      </c>
      <c r="DU78">
        <v>0</v>
      </c>
      <c r="DV78">
        <v>0.61206</v>
      </c>
      <c r="DW78">
        <v>0.390920333333333</v>
      </c>
      <c r="DX78">
        <v>430.155333333333</v>
      </c>
      <c r="DY78">
        <v>429.637666666667</v>
      </c>
      <c r="DZ78">
        <v>0.267413</v>
      </c>
      <c r="EA78">
        <v>420.043666666667</v>
      </c>
      <c r="EB78">
        <v>22.3306666666667</v>
      </c>
      <c r="EC78">
        <v>2.02931</v>
      </c>
      <c r="ED78">
        <v>2.00529666666667</v>
      </c>
      <c r="EE78">
        <v>17.6749333333333</v>
      </c>
      <c r="EF78">
        <v>17.4862333333333</v>
      </c>
      <c r="EG78">
        <v>0.00500016</v>
      </c>
      <c r="EH78">
        <v>0</v>
      </c>
      <c r="EI78">
        <v>0</v>
      </c>
      <c r="EJ78">
        <v>0</v>
      </c>
      <c r="EK78">
        <v>765.933333333333</v>
      </c>
      <c r="EL78">
        <v>0.00500016</v>
      </c>
      <c r="EM78">
        <v>-27.1</v>
      </c>
      <c r="EN78">
        <v>-2</v>
      </c>
      <c r="EO78">
        <v>37.25</v>
      </c>
      <c r="EP78">
        <v>41.333</v>
      </c>
      <c r="EQ78">
        <v>39.375</v>
      </c>
      <c r="ER78">
        <v>41.5</v>
      </c>
      <c r="ES78">
        <v>40.625</v>
      </c>
      <c r="ET78">
        <v>0</v>
      </c>
      <c r="EU78">
        <v>0</v>
      </c>
      <c r="EV78">
        <v>0</v>
      </c>
      <c r="EW78">
        <v>1758503814.8</v>
      </c>
      <c r="EX78">
        <v>0</v>
      </c>
      <c r="EY78">
        <v>764.072</v>
      </c>
      <c r="EZ78">
        <v>5.60000004951711</v>
      </c>
      <c r="FA78">
        <v>-0.0230768846336469</v>
      </c>
      <c r="FB78">
        <v>-26.904</v>
      </c>
      <c r="FC78">
        <v>15</v>
      </c>
      <c r="FD78">
        <v>0</v>
      </c>
      <c r="FE78" t="s">
        <v>424</v>
      </c>
      <c r="FF78">
        <v>1747249705.1</v>
      </c>
      <c r="FG78">
        <v>1747249711.1</v>
      </c>
      <c r="FH78">
        <v>0</v>
      </c>
      <c r="FI78">
        <v>0.871</v>
      </c>
      <c r="FJ78">
        <v>0.066</v>
      </c>
      <c r="FK78">
        <v>5.486</v>
      </c>
      <c r="FL78">
        <v>0.145</v>
      </c>
      <c r="FM78">
        <v>420</v>
      </c>
      <c r="FN78">
        <v>16</v>
      </c>
      <c r="FO78">
        <v>0.27</v>
      </c>
      <c r="FP78">
        <v>0.16</v>
      </c>
      <c r="FQ78">
        <v>0.44463380952381</v>
      </c>
      <c r="FR78">
        <v>-0.146928701298702</v>
      </c>
      <c r="FS78">
        <v>0.0577865550861584</v>
      </c>
      <c r="FT78">
        <v>1</v>
      </c>
      <c r="FU78">
        <v>763.529411764706</v>
      </c>
      <c r="FV78">
        <v>3.54774638764868</v>
      </c>
      <c r="FW78">
        <v>5.12029005450029</v>
      </c>
      <c r="FX78">
        <v>-1</v>
      </c>
      <c r="FY78">
        <v>0.267504952380952</v>
      </c>
      <c r="FZ78">
        <v>0.00243233766233785</v>
      </c>
      <c r="GA78">
        <v>0.00116164638813442</v>
      </c>
      <c r="GB78">
        <v>1</v>
      </c>
      <c r="GC78">
        <v>2</v>
      </c>
      <c r="GD78">
        <v>2</v>
      </c>
      <c r="GE78" t="s">
        <v>443</v>
      </c>
      <c r="GF78">
        <v>3.12582</v>
      </c>
      <c r="GG78">
        <v>2.65926</v>
      </c>
      <c r="GH78">
        <v>0.0882036</v>
      </c>
      <c r="GI78">
        <v>0.0890157</v>
      </c>
      <c r="GJ78">
        <v>0.0965298</v>
      </c>
      <c r="GK78">
        <v>0.0961342</v>
      </c>
      <c r="GL78">
        <v>23492.8</v>
      </c>
      <c r="GM78">
        <v>22170.7</v>
      </c>
      <c r="GN78">
        <v>23044.9</v>
      </c>
      <c r="GO78">
        <v>23700.6</v>
      </c>
      <c r="GP78">
        <v>35490.5</v>
      </c>
      <c r="GQ78">
        <v>35455.2</v>
      </c>
      <c r="GR78">
        <v>41553.9</v>
      </c>
      <c r="GS78">
        <v>42261.4</v>
      </c>
      <c r="GT78">
        <v>1.89268</v>
      </c>
      <c r="GU78">
        <v>1.79487</v>
      </c>
      <c r="GV78">
        <v>0.0891685</v>
      </c>
      <c r="GW78">
        <v>0</v>
      </c>
      <c r="GX78">
        <v>28.5307</v>
      </c>
      <c r="GY78">
        <v>999.9</v>
      </c>
      <c r="GZ78">
        <v>56.892</v>
      </c>
      <c r="HA78">
        <v>30.293</v>
      </c>
      <c r="HB78">
        <v>27.4494</v>
      </c>
      <c r="HC78">
        <v>54.5428</v>
      </c>
      <c r="HD78">
        <v>39.5473</v>
      </c>
      <c r="HE78">
        <v>1</v>
      </c>
      <c r="HF78">
        <v>0.104891</v>
      </c>
      <c r="HG78">
        <v>-1.57483</v>
      </c>
      <c r="HH78">
        <v>20.2291</v>
      </c>
      <c r="HI78">
        <v>5.23496</v>
      </c>
      <c r="HJ78">
        <v>11.992</v>
      </c>
      <c r="HK78">
        <v>4.95595</v>
      </c>
      <c r="HL78">
        <v>3.304</v>
      </c>
      <c r="HM78">
        <v>999.9</v>
      </c>
      <c r="HN78">
        <v>9999</v>
      </c>
      <c r="HO78">
        <v>9999</v>
      </c>
      <c r="HP78">
        <v>9999</v>
      </c>
      <c r="HQ78">
        <v>1.86857</v>
      </c>
      <c r="HR78">
        <v>1.86431</v>
      </c>
      <c r="HS78">
        <v>1.8718</v>
      </c>
      <c r="HT78">
        <v>1.86275</v>
      </c>
      <c r="HU78">
        <v>1.86218</v>
      </c>
      <c r="HV78">
        <v>1.86859</v>
      </c>
      <c r="HW78">
        <v>1.85879</v>
      </c>
      <c r="HX78">
        <v>1.86508</v>
      </c>
      <c r="HY78">
        <v>5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5.698</v>
      </c>
      <c r="IM78">
        <v>0.3112</v>
      </c>
      <c r="IN78">
        <v>4.24591870636989</v>
      </c>
      <c r="IO78">
        <v>0.00406324532283829</v>
      </c>
      <c r="IP78">
        <v>-1.45373754250553e-06</v>
      </c>
      <c r="IQ78">
        <v>2.45784242640463e-10</v>
      </c>
      <c r="IR78">
        <v>0.0444475935836347</v>
      </c>
      <c r="IS78">
        <v>0.00491888386651684</v>
      </c>
      <c r="IT78">
        <v>0.000226889049496401</v>
      </c>
      <c r="IU78">
        <v>4.01595507822366e-06</v>
      </c>
      <c r="IV78">
        <v>-0</v>
      </c>
      <c r="IW78">
        <v>2035</v>
      </c>
      <c r="IX78">
        <v>2</v>
      </c>
      <c r="IY78">
        <v>30</v>
      </c>
      <c r="IZ78">
        <v>187568.5</v>
      </c>
      <c r="JA78">
        <v>187568.4</v>
      </c>
      <c r="JB78">
        <v>1.03394</v>
      </c>
      <c r="JC78">
        <v>2.37549</v>
      </c>
      <c r="JD78">
        <v>1.49902</v>
      </c>
      <c r="JE78">
        <v>2.3291</v>
      </c>
      <c r="JF78">
        <v>1.54419</v>
      </c>
      <c r="JG78">
        <v>2.39746</v>
      </c>
      <c r="JH78">
        <v>35.6613</v>
      </c>
      <c r="JI78">
        <v>24.1663</v>
      </c>
      <c r="JJ78">
        <v>18</v>
      </c>
      <c r="JK78">
        <v>545.455</v>
      </c>
      <c r="JL78">
        <v>425.959</v>
      </c>
      <c r="JM78">
        <v>31.5359</v>
      </c>
      <c r="JN78">
        <v>28.9652</v>
      </c>
      <c r="JO78">
        <v>29.9999</v>
      </c>
      <c r="JP78">
        <v>28.8066</v>
      </c>
      <c r="JQ78">
        <v>28.8298</v>
      </c>
      <c r="JR78">
        <v>20.7482</v>
      </c>
      <c r="JS78">
        <v>33.0832</v>
      </c>
      <c r="JT78">
        <v>64.7257</v>
      </c>
      <c r="JU78">
        <v>31.5445</v>
      </c>
      <c r="JV78">
        <v>420</v>
      </c>
      <c r="JW78">
        <v>22.3856</v>
      </c>
      <c r="JX78">
        <v>93.127</v>
      </c>
      <c r="JY78">
        <v>98.496</v>
      </c>
    </row>
    <row r="79" spans="1:285">
      <c r="A79">
        <v>63</v>
      </c>
      <c r="B79">
        <v>1758503815.1</v>
      </c>
      <c r="C79">
        <v>573</v>
      </c>
      <c r="D79" t="s">
        <v>553</v>
      </c>
      <c r="E79" t="s">
        <v>554</v>
      </c>
      <c r="F79">
        <v>5</v>
      </c>
      <c r="G79" t="s">
        <v>419</v>
      </c>
      <c r="H79" t="s">
        <v>420</v>
      </c>
      <c r="I79" t="s">
        <v>421</v>
      </c>
      <c r="J79">
        <v>1758503812.1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5</v>
      </c>
      <c r="DB79">
        <v>0.5</v>
      </c>
      <c r="DC79" t="s">
        <v>423</v>
      </c>
      <c r="DD79">
        <v>2</v>
      </c>
      <c r="DE79">
        <v>1758503812.1</v>
      </c>
      <c r="DF79">
        <v>420.422666666667</v>
      </c>
      <c r="DG79">
        <v>420.048333333333</v>
      </c>
      <c r="DH79">
        <v>22.5969666666667</v>
      </c>
      <c r="DI79">
        <v>22.3292666666667</v>
      </c>
      <c r="DJ79">
        <v>414.724</v>
      </c>
      <c r="DK79">
        <v>22.2858</v>
      </c>
      <c r="DL79">
        <v>500.037666666667</v>
      </c>
      <c r="DM79">
        <v>89.8005333333333</v>
      </c>
      <c r="DN79">
        <v>0.0336746333333333</v>
      </c>
      <c r="DO79">
        <v>30.8802333333333</v>
      </c>
      <c r="DP79">
        <v>29.9834</v>
      </c>
      <c r="DQ79">
        <v>999.9</v>
      </c>
      <c r="DR79">
        <v>0</v>
      </c>
      <c r="DS79">
        <v>0</v>
      </c>
      <c r="DT79">
        <v>10010.0166666667</v>
      </c>
      <c r="DU79">
        <v>0</v>
      </c>
      <c r="DV79">
        <v>0.61206</v>
      </c>
      <c r="DW79">
        <v>0.374257666666667</v>
      </c>
      <c r="DX79">
        <v>430.142666666667</v>
      </c>
      <c r="DY79">
        <v>429.641666666667</v>
      </c>
      <c r="DZ79">
        <v>0.267762</v>
      </c>
      <c r="EA79">
        <v>420.048333333333</v>
      </c>
      <c r="EB79">
        <v>22.3292666666667</v>
      </c>
      <c r="EC79">
        <v>2.02922333333333</v>
      </c>
      <c r="ED79">
        <v>2.00517666666667</v>
      </c>
      <c r="EE79">
        <v>17.6742333333333</v>
      </c>
      <c r="EF79">
        <v>17.4852666666667</v>
      </c>
      <c r="EG79">
        <v>0.00500016</v>
      </c>
      <c r="EH79">
        <v>0</v>
      </c>
      <c r="EI79">
        <v>0</v>
      </c>
      <c r="EJ79">
        <v>0</v>
      </c>
      <c r="EK79">
        <v>764.233333333333</v>
      </c>
      <c r="EL79">
        <v>0.00500016</v>
      </c>
      <c r="EM79">
        <v>-27.7</v>
      </c>
      <c r="EN79">
        <v>-2.2</v>
      </c>
      <c r="EO79">
        <v>37.2706666666667</v>
      </c>
      <c r="EP79">
        <v>41.354</v>
      </c>
      <c r="EQ79">
        <v>39.375</v>
      </c>
      <c r="ER79">
        <v>41.5</v>
      </c>
      <c r="ES79">
        <v>40.625</v>
      </c>
      <c r="ET79">
        <v>0</v>
      </c>
      <c r="EU79">
        <v>0</v>
      </c>
      <c r="EV79">
        <v>0</v>
      </c>
      <c r="EW79">
        <v>1758503817.2</v>
      </c>
      <c r="EX79">
        <v>0</v>
      </c>
      <c r="EY79">
        <v>764.188</v>
      </c>
      <c r="EZ79">
        <v>-15.4384615849238</v>
      </c>
      <c r="FA79">
        <v>6.00769240733907</v>
      </c>
      <c r="FB79">
        <v>-27.008</v>
      </c>
      <c r="FC79">
        <v>15</v>
      </c>
      <c r="FD79">
        <v>0</v>
      </c>
      <c r="FE79" t="s">
        <v>424</v>
      </c>
      <c r="FF79">
        <v>1747249705.1</v>
      </c>
      <c r="FG79">
        <v>1747249711.1</v>
      </c>
      <c r="FH79">
        <v>0</v>
      </c>
      <c r="FI79">
        <v>0.871</v>
      </c>
      <c r="FJ79">
        <v>0.066</v>
      </c>
      <c r="FK79">
        <v>5.486</v>
      </c>
      <c r="FL79">
        <v>0.145</v>
      </c>
      <c r="FM79">
        <v>420</v>
      </c>
      <c r="FN79">
        <v>16</v>
      </c>
      <c r="FO79">
        <v>0.27</v>
      </c>
      <c r="FP79">
        <v>0.16</v>
      </c>
      <c r="FQ79">
        <v>0.438789</v>
      </c>
      <c r="FR79">
        <v>-0.293291376623377</v>
      </c>
      <c r="FS79">
        <v>0.0613454238119411</v>
      </c>
      <c r="FT79">
        <v>1</v>
      </c>
      <c r="FU79">
        <v>763.897058823529</v>
      </c>
      <c r="FV79">
        <v>5.80137517464751</v>
      </c>
      <c r="FW79">
        <v>5.36214867458043</v>
      </c>
      <c r="FX79">
        <v>-1</v>
      </c>
      <c r="FY79">
        <v>0.26745419047619</v>
      </c>
      <c r="FZ79">
        <v>0.00359961038961053</v>
      </c>
      <c r="GA79">
        <v>0.00114579361638031</v>
      </c>
      <c r="GB79">
        <v>1</v>
      </c>
      <c r="GC79">
        <v>2</v>
      </c>
      <c r="GD79">
        <v>2</v>
      </c>
      <c r="GE79" t="s">
        <v>443</v>
      </c>
      <c r="GF79">
        <v>3.12578</v>
      </c>
      <c r="GG79">
        <v>2.65926</v>
      </c>
      <c r="GH79">
        <v>0.0882028</v>
      </c>
      <c r="GI79">
        <v>0.0890177</v>
      </c>
      <c r="GJ79">
        <v>0.096527</v>
      </c>
      <c r="GK79">
        <v>0.096129</v>
      </c>
      <c r="GL79">
        <v>23493.1</v>
      </c>
      <c r="GM79">
        <v>22170.6</v>
      </c>
      <c r="GN79">
        <v>23045.2</v>
      </c>
      <c r="GO79">
        <v>23700.5</v>
      </c>
      <c r="GP79">
        <v>35490.9</v>
      </c>
      <c r="GQ79">
        <v>35455.5</v>
      </c>
      <c r="GR79">
        <v>41554.2</v>
      </c>
      <c r="GS79">
        <v>42261.6</v>
      </c>
      <c r="GT79">
        <v>1.8927</v>
      </c>
      <c r="GU79">
        <v>1.79497</v>
      </c>
      <c r="GV79">
        <v>0.0892431</v>
      </c>
      <c r="GW79">
        <v>0</v>
      </c>
      <c r="GX79">
        <v>28.5277</v>
      </c>
      <c r="GY79">
        <v>999.9</v>
      </c>
      <c r="GZ79">
        <v>56.892</v>
      </c>
      <c r="HA79">
        <v>30.293</v>
      </c>
      <c r="HB79">
        <v>27.4472</v>
      </c>
      <c r="HC79">
        <v>54.1628</v>
      </c>
      <c r="HD79">
        <v>39.6154</v>
      </c>
      <c r="HE79">
        <v>1</v>
      </c>
      <c r="HF79">
        <v>0.104863</v>
      </c>
      <c r="HG79">
        <v>-1.58831</v>
      </c>
      <c r="HH79">
        <v>20.2291</v>
      </c>
      <c r="HI79">
        <v>5.23481</v>
      </c>
      <c r="HJ79">
        <v>11.992</v>
      </c>
      <c r="HK79">
        <v>4.9559</v>
      </c>
      <c r="HL79">
        <v>3.304</v>
      </c>
      <c r="HM79">
        <v>999.9</v>
      </c>
      <c r="HN79">
        <v>9999</v>
      </c>
      <c r="HO79">
        <v>9999</v>
      </c>
      <c r="HP79">
        <v>9999</v>
      </c>
      <c r="HQ79">
        <v>1.86856</v>
      </c>
      <c r="HR79">
        <v>1.86431</v>
      </c>
      <c r="HS79">
        <v>1.87181</v>
      </c>
      <c r="HT79">
        <v>1.86274</v>
      </c>
      <c r="HU79">
        <v>1.86218</v>
      </c>
      <c r="HV79">
        <v>1.86859</v>
      </c>
      <c r="HW79">
        <v>1.85877</v>
      </c>
      <c r="HX79">
        <v>1.86508</v>
      </c>
      <c r="HY79">
        <v>5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5.698</v>
      </c>
      <c r="IM79">
        <v>0.3111</v>
      </c>
      <c r="IN79">
        <v>4.24591870636989</v>
      </c>
      <c r="IO79">
        <v>0.00406324532283829</v>
      </c>
      <c r="IP79">
        <v>-1.45373754250553e-06</v>
      </c>
      <c r="IQ79">
        <v>2.45784242640463e-10</v>
      </c>
      <c r="IR79">
        <v>0.0444475935836347</v>
      </c>
      <c r="IS79">
        <v>0.00491888386651684</v>
      </c>
      <c r="IT79">
        <v>0.000226889049496401</v>
      </c>
      <c r="IU79">
        <v>4.01595507822366e-06</v>
      </c>
      <c r="IV79">
        <v>-0</v>
      </c>
      <c r="IW79">
        <v>2035</v>
      </c>
      <c r="IX79">
        <v>2</v>
      </c>
      <c r="IY79">
        <v>30</v>
      </c>
      <c r="IZ79">
        <v>187568.5</v>
      </c>
      <c r="JA79">
        <v>187568.4</v>
      </c>
      <c r="JB79">
        <v>1.03394</v>
      </c>
      <c r="JC79">
        <v>2.37671</v>
      </c>
      <c r="JD79">
        <v>1.4978</v>
      </c>
      <c r="JE79">
        <v>2.3291</v>
      </c>
      <c r="JF79">
        <v>1.54419</v>
      </c>
      <c r="JG79">
        <v>2.37549</v>
      </c>
      <c r="JH79">
        <v>35.638</v>
      </c>
      <c r="JI79">
        <v>24.1663</v>
      </c>
      <c r="JJ79">
        <v>18</v>
      </c>
      <c r="JK79">
        <v>545.472</v>
      </c>
      <c r="JL79">
        <v>426.009</v>
      </c>
      <c r="JM79">
        <v>31.5389</v>
      </c>
      <c r="JN79">
        <v>28.9642</v>
      </c>
      <c r="JO79">
        <v>29.9999</v>
      </c>
      <c r="JP79">
        <v>28.8066</v>
      </c>
      <c r="JQ79">
        <v>28.8287</v>
      </c>
      <c r="JR79">
        <v>20.7458</v>
      </c>
      <c r="JS79">
        <v>33.0832</v>
      </c>
      <c r="JT79">
        <v>64.7257</v>
      </c>
      <c r="JU79">
        <v>31.5445</v>
      </c>
      <c r="JV79">
        <v>420</v>
      </c>
      <c r="JW79">
        <v>22.386</v>
      </c>
      <c r="JX79">
        <v>93.1278</v>
      </c>
      <c r="JY79">
        <v>98.4961</v>
      </c>
    </row>
    <row r="80" spans="1:285">
      <c r="A80">
        <v>64</v>
      </c>
      <c r="B80">
        <v>1758503817.1</v>
      </c>
      <c r="C80">
        <v>575</v>
      </c>
      <c r="D80" t="s">
        <v>555</v>
      </c>
      <c r="E80" t="s">
        <v>556</v>
      </c>
      <c r="F80">
        <v>5</v>
      </c>
      <c r="G80" t="s">
        <v>419</v>
      </c>
      <c r="H80" t="s">
        <v>420</v>
      </c>
      <c r="I80" t="s">
        <v>421</v>
      </c>
      <c r="J80">
        <v>1758503814.1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5</v>
      </c>
      <c r="DB80">
        <v>0.5</v>
      </c>
      <c r="DC80" t="s">
        <v>423</v>
      </c>
      <c r="DD80">
        <v>2</v>
      </c>
      <c r="DE80">
        <v>1758503814.1</v>
      </c>
      <c r="DF80">
        <v>420.416333333333</v>
      </c>
      <c r="DG80">
        <v>420.047666666667</v>
      </c>
      <c r="DH80">
        <v>22.5959</v>
      </c>
      <c r="DI80">
        <v>22.3275</v>
      </c>
      <c r="DJ80">
        <v>414.717666666667</v>
      </c>
      <c r="DK80">
        <v>22.2847333333333</v>
      </c>
      <c r="DL80">
        <v>500.013</v>
      </c>
      <c r="DM80">
        <v>89.8009666666667</v>
      </c>
      <c r="DN80">
        <v>0.0334869333333333</v>
      </c>
      <c r="DO80">
        <v>30.8793</v>
      </c>
      <c r="DP80">
        <v>29.9800666666667</v>
      </c>
      <c r="DQ80">
        <v>999.9</v>
      </c>
      <c r="DR80">
        <v>0</v>
      </c>
      <c r="DS80">
        <v>0</v>
      </c>
      <c r="DT80">
        <v>10021.2666666667</v>
      </c>
      <c r="DU80">
        <v>0</v>
      </c>
      <c r="DV80">
        <v>0.61206</v>
      </c>
      <c r="DW80">
        <v>0.368591333333333</v>
      </c>
      <c r="DX80">
        <v>430.135666666667</v>
      </c>
      <c r="DY80">
        <v>429.640333333333</v>
      </c>
      <c r="DZ80">
        <v>0.268437</v>
      </c>
      <c r="EA80">
        <v>420.047666666667</v>
      </c>
      <c r="EB80">
        <v>22.3275</v>
      </c>
      <c r="EC80">
        <v>2.02913666666667</v>
      </c>
      <c r="ED80">
        <v>2.00502666666667</v>
      </c>
      <c r="EE80">
        <v>17.6735333333333</v>
      </c>
      <c r="EF80">
        <v>17.4841</v>
      </c>
      <c r="EG80">
        <v>0.00500016</v>
      </c>
      <c r="EH80">
        <v>0</v>
      </c>
      <c r="EI80">
        <v>0</v>
      </c>
      <c r="EJ80">
        <v>0</v>
      </c>
      <c r="EK80">
        <v>766.466666666667</v>
      </c>
      <c r="EL80">
        <v>0.00500016</v>
      </c>
      <c r="EM80">
        <v>-31.3333333333333</v>
      </c>
      <c r="EN80">
        <v>-2.76666666666667</v>
      </c>
      <c r="EO80">
        <v>37.2913333333333</v>
      </c>
      <c r="EP80">
        <v>41.375</v>
      </c>
      <c r="EQ80">
        <v>39.375</v>
      </c>
      <c r="ER80">
        <v>41.5</v>
      </c>
      <c r="ES80">
        <v>40.625</v>
      </c>
      <c r="ET80">
        <v>0</v>
      </c>
      <c r="EU80">
        <v>0</v>
      </c>
      <c r="EV80">
        <v>0</v>
      </c>
      <c r="EW80">
        <v>1758503819</v>
      </c>
      <c r="EX80">
        <v>0</v>
      </c>
      <c r="EY80">
        <v>764.457692307692</v>
      </c>
      <c r="EZ80">
        <v>-3.62735037076022</v>
      </c>
      <c r="FA80">
        <v>1.094017145385</v>
      </c>
      <c r="FB80">
        <v>-27.3538461538462</v>
      </c>
      <c r="FC80">
        <v>15</v>
      </c>
      <c r="FD80">
        <v>0</v>
      </c>
      <c r="FE80" t="s">
        <v>424</v>
      </c>
      <c r="FF80">
        <v>1747249705.1</v>
      </c>
      <c r="FG80">
        <v>1747249711.1</v>
      </c>
      <c r="FH80">
        <v>0</v>
      </c>
      <c r="FI80">
        <v>0.871</v>
      </c>
      <c r="FJ80">
        <v>0.066</v>
      </c>
      <c r="FK80">
        <v>5.486</v>
      </c>
      <c r="FL80">
        <v>0.145</v>
      </c>
      <c r="FM80">
        <v>420</v>
      </c>
      <c r="FN80">
        <v>16</v>
      </c>
      <c r="FO80">
        <v>0.27</v>
      </c>
      <c r="FP80">
        <v>0.16</v>
      </c>
      <c r="FQ80">
        <v>0.429362</v>
      </c>
      <c r="FR80">
        <v>-0.285553246753246</v>
      </c>
      <c r="FS80">
        <v>0.0611099260754943</v>
      </c>
      <c r="FT80">
        <v>1</v>
      </c>
      <c r="FU80">
        <v>764.108823529412</v>
      </c>
      <c r="FV80">
        <v>-7.31092436092679</v>
      </c>
      <c r="FW80">
        <v>5.31326683860975</v>
      </c>
      <c r="FX80">
        <v>-1</v>
      </c>
      <c r="FY80">
        <v>0.267622</v>
      </c>
      <c r="FZ80">
        <v>0.00195483116883174</v>
      </c>
      <c r="GA80">
        <v>0.00105598647177481</v>
      </c>
      <c r="GB80">
        <v>1</v>
      </c>
      <c r="GC80">
        <v>2</v>
      </c>
      <c r="GD80">
        <v>2</v>
      </c>
      <c r="GE80" t="s">
        <v>443</v>
      </c>
      <c r="GF80">
        <v>3.12566</v>
      </c>
      <c r="GG80">
        <v>2.65943</v>
      </c>
      <c r="GH80">
        <v>0.0881976</v>
      </c>
      <c r="GI80">
        <v>0.0890186</v>
      </c>
      <c r="GJ80">
        <v>0.0965279</v>
      </c>
      <c r="GK80">
        <v>0.0961214</v>
      </c>
      <c r="GL80">
        <v>23493.1</v>
      </c>
      <c r="GM80">
        <v>22170.5</v>
      </c>
      <c r="GN80">
        <v>23045.1</v>
      </c>
      <c r="GO80">
        <v>23700.5</v>
      </c>
      <c r="GP80">
        <v>35491</v>
      </c>
      <c r="GQ80">
        <v>35455.6</v>
      </c>
      <c r="GR80">
        <v>41554.4</v>
      </c>
      <c r="GS80">
        <v>42261.3</v>
      </c>
      <c r="GT80">
        <v>1.8926</v>
      </c>
      <c r="GU80">
        <v>1.7953</v>
      </c>
      <c r="GV80">
        <v>0.0885129</v>
      </c>
      <c r="GW80">
        <v>0</v>
      </c>
      <c r="GX80">
        <v>28.5247</v>
      </c>
      <c r="GY80">
        <v>999.9</v>
      </c>
      <c r="GZ80">
        <v>56.867</v>
      </c>
      <c r="HA80">
        <v>30.293</v>
      </c>
      <c r="HB80">
        <v>27.4363</v>
      </c>
      <c r="HC80">
        <v>54.1728</v>
      </c>
      <c r="HD80">
        <v>39.7075</v>
      </c>
      <c r="HE80">
        <v>1</v>
      </c>
      <c r="HF80">
        <v>0.104733</v>
      </c>
      <c r="HG80">
        <v>-1.58418</v>
      </c>
      <c r="HH80">
        <v>20.2292</v>
      </c>
      <c r="HI80">
        <v>5.23481</v>
      </c>
      <c r="HJ80">
        <v>11.992</v>
      </c>
      <c r="HK80">
        <v>4.95565</v>
      </c>
      <c r="HL80">
        <v>3.304</v>
      </c>
      <c r="HM80">
        <v>999.9</v>
      </c>
      <c r="HN80">
        <v>9999</v>
      </c>
      <c r="HO80">
        <v>9999</v>
      </c>
      <c r="HP80">
        <v>9999</v>
      </c>
      <c r="HQ80">
        <v>1.86855</v>
      </c>
      <c r="HR80">
        <v>1.86431</v>
      </c>
      <c r="HS80">
        <v>1.87181</v>
      </c>
      <c r="HT80">
        <v>1.86272</v>
      </c>
      <c r="HU80">
        <v>1.86217</v>
      </c>
      <c r="HV80">
        <v>1.86859</v>
      </c>
      <c r="HW80">
        <v>1.85876</v>
      </c>
      <c r="HX80">
        <v>1.86509</v>
      </c>
      <c r="HY80">
        <v>5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5.699</v>
      </c>
      <c r="IM80">
        <v>0.3111</v>
      </c>
      <c r="IN80">
        <v>4.24591870636989</v>
      </c>
      <c r="IO80">
        <v>0.00406324532283829</v>
      </c>
      <c r="IP80">
        <v>-1.45373754250553e-06</v>
      </c>
      <c r="IQ80">
        <v>2.45784242640463e-10</v>
      </c>
      <c r="IR80">
        <v>0.0444475935836347</v>
      </c>
      <c r="IS80">
        <v>0.00491888386651684</v>
      </c>
      <c r="IT80">
        <v>0.000226889049496401</v>
      </c>
      <c r="IU80">
        <v>4.01595507822366e-06</v>
      </c>
      <c r="IV80">
        <v>-0</v>
      </c>
      <c r="IW80">
        <v>2035</v>
      </c>
      <c r="IX80">
        <v>2</v>
      </c>
      <c r="IY80">
        <v>30</v>
      </c>
      <c r="IZ80">
        <v>187568.5</v>
      </c>
      <c r="JA80">
        <v>187568.4</v>
      </c>
      <c r="JB80">
        <v>1.03394</v>
      </c>
      <c r="JC80">
        <v>2.38159</v>
      </c>
      <c r="JD80">
        <v>1.4978</v>
      </c>
      <c r="JE80">
        <v>2.3291</v>
      </c>
      <c r="JF80">
        <v>1.54419</v>
      </c>
      <c r="JG80">
        <v>2.36816</v>
      </c>
      <c r="JH80">
        <v>35.6613</v>
      </c>
      <c r="JI80">
        <v>24.1663</v>
      </c>
      <c r="JJ80">
        <v>18</v>
      </c>
      <c r="JK80">
        <v>545.4</v>
      </c>
      <c r="JL80">
        <v>426.201</v>
      </c>
      <c r="JM80">
        <v>31.5436</v>
      </c>
      <c r="JN80">
        <v>28.9633</v>
      </c>
      <c r="JO80">
        <v>29.9999</v>
      </c>
      <c r="JP80">
        <v>28.8058</v>
      </c>
      <c r="JQ80">
        <v>28.8287</v>
      </c>
      <c r="JR80">
        <v>20.7469</v>
      </c>
      <c r="JS80">
        <v>33.0832</v>
      </c>
      <c r="JT80">
        <v>64.7257</v>
      </c>
      <c r="JU80">
        <v>31.5601</v>
      </c>
      <c r="JV80">
        <v>420</v>
      </c>
      <c r="JW80">
        <v>22.3856</v>
      </c>
      <c r="JX80">
        <v>93.128</v>
      </c>
      <c r="JY80">
        <v>98.4957</v>
      </c>
    </row>
    <row r="81" spans="1:285">
      <c r="A81">
        <v>65</v>
      </c>
      <c r="B81">
        <v>1758503819.1</v>
      </c>
      <c r="C81">
        <v>577</v>
      </c>
      <c r="D81" t="s">
        <v>557</v>
      </c>
      <c r="E81" t="s">
        <v>558</v>
      </c>
      <c r="F81">
        <v>5</v>
      </c>
      <c r="G81" t="s">
        <v>419</v>
      </c>
      <c r="H81" t="s">
        <v>420</v>
      </c>
      <c r="I81" t="s">
        <v>421</v>
      </c>
      <c r="J81">
        <v>1758503816.1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5</v>
      </c>
      <c r="DB81">
        <v>0.5</v>
      </c>
      <c r="DC81" t="s">
        <v>423</v>
      </c>
      <c r="DD81">
        <v>2</v>
      </c>
      <c r="DE81">
        <v>1758503816.1</v>
      </c>
      <c r="DF81">
        <v>420.414666666667</v>
      </c>
      <c r="DG81">
        <v>420.041666666667</v>
      </c>
      <c r="DH81">
        <v>22.5952333333333</v>
      </c>
      <c r="DI81">
        <v>22.326</v>
      </c>
      <c r="DJ81">
        <v>414.716333333333</v>
      </c>
      <c r="DK81">
        <v>22.2840666666667</v>
      </c>
      <c r="DL81">
        <v>499.978666666667</v>
      </c>
      <c r="DM81">
        <v>89.8013333333333</v>
      </c>
      <c r="DN81">
        <v>0.0335151</v>
      </c>
      <c r="DO81">
        <v>30.8792333333333</v>
      </c>
      <c r="DP81">
        <v>29.9737666666667</v>
      </c>
      <c r="DQ81">
        <v>999.9</v>
      </c>
      <c r="DR81">
        <v>0</v>
      </c>
      <c r="DS81">
        <v>0</v>
      </c>
      <c r="DT81">
        <v>10023.1333333333</v>
      </c>
      <c r="DU81">
        <v>0</v>
      </c>
      <c r="DV81">
        <v>0.61206</v>
      </c>
      <c r="DW81">
        <v>0.373362333333333</v>
      </c>
      <c r="DX81">
        <v>430.134</v>
      </c>
      <c r="DY81">
        <v>429.633333333333</v>
      </c>
      <c r="DZ81">
        <v>0.269254666666667</v>
      </c>
      <c r="EA81">
        <v>420.041666666667</v>
      </c>
      <c r="EB81">
        <v>22.326</v>
      </c>
      <c r="EC81">
        <v>2.02908333333333</v>
      </c>
      <c r="ED81">
        <v>2.0049</v>
      </c>
      <c r="EE81">
        <v>17.6731</v>
      </c>
      <c r="EF81">
        <v>17.4831</v>
      </c>
      <c r="EG81">
        <v>0.00500016</v>
      </c>
      <c r="EH81">
        <v>0</v>
      </c>
      <c r="EI81">
        <v>0</v>
      </c>
      <c r="EJ81">
        <v>0</v>
      </c>
      <c r="EK81">
        <v>761.266666666667</v>
      </c>
      <c r="EL81">
        <v>0.00500016</v>
      </c>
      <c r="EM81">
        <v>-28.7333333333333</v>
      </c>
      <c r="EN81">
        <v>-1.86666666666667</v>
      </c>
      <c r="EO81">
        <v>37.312</v>
      </c>
      <c r="EP81">
        <v>41.354</v>
      </c>
      <c r="EQ81">
        <v>39.375</v>
      </c>
      <c r="ER81">
        <v>41.5</v>
      </c>
      <c r="ES81">
        <v>40.625</v>
      </c>
      <c r="ET81">
        <v>0</v>
      </c>
      <c r="EU81">
        <v>0</v>
      </c>
      <c r="EV81">
        <v>0</v>
      </c>
      <c r="EW81">
        <v>1758503820.8</v>
      </c>
      <c r="EX81">
        <v>0</v>
      </c>
      <c r="EY81">
        <v>763.852</v>
      </c>
      <c r="EZ81">
        <v>3.26153844461027</v>
      </c>
      <c r="FA81">
        <v>-15.192307671499</v>
      </c>
      <c r="FB81">
        <v>-26.84</v>
      </c>
      <c r="FC81">
        <v>15</v>
      </c>
      <c r="FD81">
        <v>0</v>
      </c>
      <c r="FE81" t="s">
        <v>424</v>
      </c>
      <c r="FF81">
        <v>1747249705.1</v>
      </c>
      <c r="FG81">
        <v>1747249711.1</v>
      </c>
      <c r="FH81">
        <v>0</v>
      </c>
      <c r="FI81">
        <v>0.871</v>
      </c>
      <c r="FJ81">
        <v>0.066</v>
      </c>
      <c r="FK81">
        <v>5.486</v>
      </c>
      <c r="FL81">
        <v>0.145</v>
      </c>
      <c r="FM81">
        <v>420</v>
      </c>
      <c r="FN81">
        <v>16</v>
      </c>
      <c r="FO81">
        <v>0.27</v>
      </c>
      <c r="FP81">
        <v>0.16</v>
      </c>
      <c r="FQ81">
        <v>0.419873952380952</v>
      </c>
      <c r="FR81">
        <v>-0.380927298701299</v>
      </c>
      <c r="FS81">
        <v>0.0655080846500762</v>
      </c>
      <c r="FT81">
        <v>1</v>
      </c>
      <c r="FU81">
        <v>764.179411764706</v>
      </c>
      <c r="FV81">
        <v>1.45607328655633</v>
      </c>
      <c r="FW81">
        <v>5.65964971955836</v>
      </c>
      <c r="FX81">
        <v>-1</v>
      </c>
      <c r="FY81">
        <v>0.268090095238095</v>
      </c>
      <c r="FZ81">
        <v>0.00248322077922069</v>
      </c>
      <c r="GA81">
        <v>0.00113039086812448</v>
      </c>
      <c r="GB81">
        <v>1</v>
      </c>
      <c r="GC81">
        <v>2</v>
      </c>
      <c r="GD81">
        <v>2</v>
      </c>
      <c r="GE81" t="s">
        <v>443</v>
      </c>
      <c r="GF81">
        <v>3.12569</v>
      </c>
      <c r="GG81">
        <v>2.65942</v>
      </c>
      <c r="GH81">
        <v>0.088202</v>
      </c>
      <c r="GI81">
        <v>0.0890134</v>
      </c>
      <c r="GJ81">
        <v>0.096529</v>
      </c>
      <c r="GK81">
        <v>0.0961236</v>
      </c>
      <c r="GL81">
        <v>23493</v>
      </c>
      <c r="GM81">
        <v>22170.6</v>
      </c>
      <c r="GN81">
        <v>23045.1</v>
      </c>
      <c r="GO81">
        <v>23700.4</v>
      </c>
      <c r="GP81">
        <v>35491</v>
      </c>
      <c r="GQ81">
        <v>35455.5</v>
      </c>
      <c r="GR81">
        <v>41554.5</v>
      </c>
      <c r="GS81">
        <v>42261.3</v>
      </c>
      <c r="GT81">
        <v>1.89245</v>
      </c>
      <c r="GU81">
        <v>1.79522</v>
      </c>
      <c r="GV81">
        <v>0.0884682</v>
      </c>
      <c r="GW81">
        <v>0</v>
      </c>
      <c r="GX81">
        <v>28.5223</v>
      </c>
      <c r="GY81">
        <v>999.9</v>
      </c>
      <c r="GZ81">
        <v>56.867</v>
      </c>
      <c r="HA81">
        <v>30.313</v>
      </c>
      <c r="HB81">
        <v>27.4708</v>
      </c>
      <c r="HC81">
        <v>54.1528</v>
      </c>
      <c r="HD81">
        <v>39.7196</v>
      </c>
      <c r="HE81">
        <v>1</v>
      </c>
      <c r="HF81">
        <v>0.104451</v>
      </c>
      <c r="HG81">
        <v>-1.60521</v>
      </c>
      <c r="HH81">
        <v>20.229</v>
      </c>
      <c r="HI81">
        <v>5.23511</v>
      </c>
      <c r="HJ81">
        <v>11.992</v>
      </c>
      <c r="HK81">
        <v>4.95565</v>
      </c>
      <c r="HL81">
        <v>3.304</v>
      </c>
      <c r="HM81">
        <v>999.9</v>
      </c>
      <c r="HN81">
        <v>9999</v>
      </c>
      <c r="HO81">
        <v>9999</v>
      </c>
      <c r="HP81">
        <v>9999</v>
      </c>
      <c r="HQ81">
        <v>1.86854</v>
      </c>
      <c r="HR81">
        <v>1.86431</v>
      </c>
      <c r="HS81">
        <v>1.8718</v>
      </c>
      <c r="HT81">
        <v>1.8627</v>
      </c>
      <c r="HU81">
        <v>1.86216</v>
      </c>
      <c r="HV81">
        <v>1.86859</v>
      </c>
      <c r="HW81">
        <v>1.85872</v>
      </c>
      <c r="HX81">
        <v>1.86509</v>
      </c>
      <c r="HY81">
        <v>5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5.699</v>
      </c>
      <c r="IM81">
        <v>0.3111</v>
      </c>
      <c r="IN81">
        <v>4.24591870636989</v>
      </c>
      <c r="IO81">
        <v>0.00406324532283829</v>
      </c>
      <c r="IP81">
        <v>-1.45373754250553e-06</v>
      </c>
      <c r="IQ81">
        <v>2.45784242640463e-10</v>
      </c>
      <c r="IR81">
        <v>0.0444475935836347</v>
      </c>
      <c r="IS81">
        <v>0.00491888386651684</v>
      </c>
      <c r="IT81">
        <v>0.000226889049496401</v>
      </c>
      <c r="IU81">
        <v>4.01595507822366e-06</v>
      </c>
      <c r="IV81">
        <v>-0</v>
      </c>
      <c r="IW81">
        <v>2035</v>
      </c>
      <c r="IX81">
        <v>2</v>
      </c>
      <c r="IY81">
        <v>30</v>
      </c>
      <c r="IZ81">
        <v>187568.6</v>
      </c>
      <c r="JA81">
        <v>187568.5</v>
      </c>
      <c r="JB81">
        <v>1.03394</v>
      </c>
      <c r="JC81">
        <v>2.38525</v>
      </c>
      <c r="JD81">
        <v>1.4978</v>
      </c>
      <c r="JE81">
        <v>2.3291</v>
      </c>
      <c r="JF81">
        <v>1.54419</v>
      </c>
      <c r="JG81">
        <v>2.37427</v>
      </c>
      <c r="JH81">
        <v>35.6613</v>
      </c>
      <c r="JI81">
        <v>24.1663</v>
      </c>
      <c r="JJ81">
        <v>18</v>
      </c>
      <c r="JK81">
        <v>545.292</v>
      </c>
      <c r="JL81">
        <v>426.157</v>
      </c>
      <c r="JM81">
        <v>31.5477</v>
      </c>
      <c r="JN81">
        <v>28.9621</v>
      </c>
      <c r="JO81">
        <v>29.9999</v>
      </c>
      <c r="JP81">
        <v>28.8045</v>
      </c>
      <c r="JQ81">
        <v>28.8287</v>
      </c>
      <c r="JR81">
        <v>20.7454</v>
      </c>
      <c r="JS81">
        <v>33.0832</v>
      </c>
      <c r="JT81">
        <v>64.7257</v>
      </c>
      <c r="JU81">
        <v>31.5601</v>
      </c>
      <c r="JV81">
        <v>420</v>
      </c>
      <c r="JW81">
        <v>22.3856</v>
      </c>
      <c r="JX81">
        <v>93.1281</v>
      </c>
      <c r="JY81">
        <v>98.4956</v>
      </c>
    </row>
    <row r="82" spans="1:285">
      <c r="A82">
        <v>66</v>
      </c>
      <c r="B82">
        <v>1758503821.1</v>
      </c>
      <c r="C82">
        <v>579</v>
      </c>
      <c r="D82" t="s">
        <v>559</v>
      </c>
      <c r="E82" t="s">
        <v>560</v>
      </c>
      <c r="F82">
        <v>5</v>
      </c>
      <c r="G82" t="s">
        <v>419</v>
      </c>
      <c r="H82" t="s">
        <v>420</v>
      </c>
      <c r="I82" t="s">
        <v>421</v>
      </c>
      <c r="J82">
        <v>1758503818.1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5</v>
      </c>
      <c r="DB82">
        <v>0.5</v>
      </c>
      <c r="DC82" t="s">
        <v>423</v>
      </c>
      <c r="DD82">
        <v>2</v>
      </c>
      <c r="DE82">
        <v>1758503818.1</v>
      </c>
      <c r="DF82">
        <v>420.412666666667</v>
      </c>
      <c r="DG82">
        <v>420.041666666667</v>
      </c>
      <c r="DH82">
        <v>22.5946666666667</v>
      </c>
      <c r="DI82">
        <v>22.3250666666667</v>
      </c>
      <c r="DJ82">
        <v>414.714</v>
      </c>
      <c r="DK82">
        <v>22.2835</v>
      </c>
      <c r="DL82">
        <v>499.991</v>
      </c>
      <c r="DM82">
        <v>89.8011333333333</v>
      </c>
      <c r="DN82">
        <v>0.0337052666666667</v>
      </c>
      <c r="DO82">
        <v>30.88</v>
      </c>
      <c r="DP82">
        <v>29.9685</v>
      </c>
      <c r="DQ82">
        <v>999.9</v>
      </c>
      <c r="DR82">
        <v>0</v>
      </c>
      <c r="DS82">
        <v>0</v>
      </c>
      <c r="DT82">
        <v>10008.76</v>
      </c>
      <c r="DU82">
        <v>0</v>
      </c>
      <c r="DV82">
        <v>0.61206</v>
      </c>
      <c r="DW82">
        <v>0.371175333333333</v>
      </c>
      <c r="DX82">
        <v>430.131333333333</v>
      </c>
      <c r="DY82">
        <v>429.633</v>
      </c>
      <c r="DZ82">
        <v>0.269629333333333</v>
      </c>
      <c r="EA82">
        <v>420.041666666667</v>
      </c>
      <c r="EB82">
        <v>22.3250666666667</v>
      </c>
      <c r="EC82">
        <v>2.02902666666667</v>
      </c>
      <c r="ED82">
        <v>2.00481</v>
      </c>
      <c r="EE82">
        <v>17.6726666666667</v>
      </c>
      <c r="EF82">
        <v>17.4824</v>
      </c>
      <c r="EG82">
        <v>0.00500016</v>
      </c>
      <c r="EH82">
        <v>0</v>
      </c>
      <c r="EI82">
        <v>0</v>
      </c>
      <c r="EJ82">
        <v>0</v>
      </c>
      <c r="EK82">
        <v>759.833333333333</v>
      </c>
      <c r="EL82">
        <v>0.00500016</v>
      </c>
      <c r="EM82">
        <v>-26.4333333333333</v>
      </c>
      <c r="EN82">
        <v>-1.73333333333333</v>
      </c>
      <c r="EO82">
        <v>37.312</v>
      </c>
      <c r="EP82">
        <v>41.333</v>
      </c>
      <c r="EQ82">
        <v>39.375</v>
      </c>
      <c r="ER82">
        <v>41.5</v>
      </c>
      <c r="ES82">
        <v>40.625</v>
      </c>
      <c r="ET82">
        <v>0</v>
      </c>
      <c r="EU82">
        <v>0</v>
      </c>
      <c r="EV82">
        <v>0</v>
      </c>
      <c r="EW82">
        <v>1758503823.2</v>
      </c>
      <c r="EX82">
        <v>0</v>
      </c>
      <c r="EY82">
        <v>762.936</v>
      </c>
      <c r="EZ82">
        <v>-3.24615420744967</v>
      </c>
      <c r="FA82">
        <v>-20.9923074214886</v>
      </c>
      <c r="FB82">
        <v>-26.376</v>
      </c>
      <c r="FC82">
        <v>15</v>
      </c>
      <c r="FD82">
        <v>0</v>
      </c>
      <c r="FE82" t="s">
        <v>424</v>
      </c>
      <c r="FF82">
        <v>1747249705.1</v>
      </c>
      <c r="FG82">
        <v>1747249711.1</v>
      </c>
      <c r="FH82">
        <v>0</v>
      </c>
      <c r="FI82">
        <v>0.871</v>
      </c>
      <c r="FJ82">
        <v>0.066</v>
      </c>
      <c r="FK82">
        <v>5.486</v>
      </c>
      <c r="FL82">
        <v>0.145</v>
      </c>
      <c r="FM82">
        <v>420</v>
      </c>
      <c r="FN82">
        <v>16</v>
      </c>
      <c r="FO82">
        <v>0.27</v>
      </c>
      <c r="FP82">
        <v>0.16</v>
      </c>
      <c r="FQ82">
        <v>0.417872857142857</v>
      </c>
      <c r="FR82">
        <v>-0.490219480519479</v>
      </c>
      <c r="FS82">
        <v>0.0660817380437618</v>
      </c>
      <c r="FT82">
        <v>1</v>
      </c>
      <c r="FU82">
        <v>764.126470588235</v>
      </c>
      <c r="FV82">
        <v>-0.542398860621092</v>
      </c>
      <c r="FW82">
        <v>5.60626271779157</v>
      </c>
      <c r="FX82">
        <v>-1</v>
      </c>
      <c r="FY82">
        <v>0.268397476190476</v>
      </c>
      <c r="FZ82">
        <v>0.0040629350649347</v>
      </c>
      <c r="GA82">
        <v>0.0012489468942558</v>
      </c>
      <c r="GB82">
        <v>1</v>
      </c>
      <c r="GC82">
        <v>2</v>
      </c>
      <c r="GD82">
        <v>2</v>
      </c>
      <c r="GE82" t="s">
        <v>443</v>
      </c>
      <c r="GF82">
        <v>3.1258</v>
      </c>
      <c r="GG82">
        <v>2.65947</v>
      </c>
      <c r="GH82">
        <v>0.0882079</v>
      </c>
      <c r="GI82">
        <v>0.0890164</v>
      </c>
      <c r="GJ82">
        <v>0.0965194</v>
      </c>
      <c r="GK82">
        <v>0.096124</v>
      </c>
      <c r="GL82">
        <v>23493</v>
      </c>
      <c r="GM82">
        <v>22170.5</v>
      </c>
      <c r="GN82">
        <v>23045.3</v>
      </c>
      <c r="GO82">
        <v>23700.4</v>
      </c>
      <c r="GP82">
        <v>35491.2</v>
      </c>
      <c r="GQ82">
        <v>35455.5</v>
      </c>
      <c r="GR82">
        <v>41554.2</v>
      </c>
      <c r="GS82">
        <v>42261.4</v>
      </c>
      <c r="GT82">
        <v>1.89268</v>
      </c>
      <c r="GU82">
        <v>1.7952</v>
      </c>
      <c r="GV82">
        <v>0.089176</v>
      </c>
      <c r="GW82">
        <v>0</v>
      </c>
      <c r="GX82">
        <v>28.52</v>
      </c>
      <c r="GY82">
        <v>999.9</v>
      </c>
      <c r="GZ82">
        <v>56.867</v>
      </c>
      <c r="HA82">
        <v>30.293</v>
      </c>
      <c r="HB82">
        <v>27.4393</v>
      </c>
      <c r="HC82">
        <v>54.0728</v>
      </c>
      <c r="HD82">
        <v>39.7115</v>
      </c>
      <c r="HE82">
        <v>1</v>
      </c>
      <c r="HF82">
        <v>0.10436</v>
      </c>
      <c r="HG82">
        <v>-1.6236</v>
      </c>
      <c r="HH82">
        <v>20.2289</v>
      </c>
      <c r="HI82">
        <v>5.23511</v>
      </c>
      <c r="HJ82">
        <v>11.992</v>
      </c>
      <c r="HK82">
        <v>4.95575</v>
      </c>
      <c r="HL82">
        <v>3.304</v>
      </c>
      <c r="HM82">
        <v>999.9</v>
      </c>
      <c r="HN82">
        <v>9999</v>
      </c>
      <c r="HO82">
        <v>9999</v>
      </c>
      <c r="HP82">
        <v>9999</v>
      </c>
      <c r="HQ82">
        <v>1.86854</v>
      </c>
      <c r="HR82">
        <v>1.8643</v>
      </c>
      <c r="HS82">
        <v>1.8718</v>
      </c>
      <c r="HT82">
        <v>1.86272</v>
      </c>
      <c r="HU82">
        <v>1.86215</v>
      </c>
      <c r="HV82">
        <v>1.86859</v>
      </c>
      <c r="HW82">
        <v>1.85871</v>
      </c>
      <c r="HX82">
        <v>1.86509</v>
      </c>
      <c r="HY82">
        <v>5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5.699</v>
      </c>
      <c r="IM82">
        <v>0.3111</v>
      </c>
      <c r="IN82">
        <v>4.24591870636989</v>
      </c>
      <c r="IO82">
        <v>0.00406324532283829</v>
      </c>
      <c r="IP82">
        <v>-1.45373754250553e-06</v>
      </c>
      <c r="IQ82">
        <v>2.45784242640463e-10</v>
      </c>
      <c r="IR82">
        <v>0.0444475935836347</v>
      </c>
      <c r="IS82">
        <v>0.00491888386651684</v>
      </c>
      <c r="IT82">
        <v>0.000226889049496401</v>
      </c>
      <c r="IU82">
        <v>4.01595507822366e-06</v>
      </c>
      <c r="IV82">
        <v>-0</v>
      </c>
      <c r="IW82">
        <v>2035</v>
      </c>
      <c r="IX82">
        <v>2</v>
      </c>
      <c r="IY82">
        <v>30</v>
      </c>
      <c r="IZ82">
        <v>187568.6</v>
      </c>
      <c r="JA82">
        <v>187568.5</v>
      </c>
      <c r="JB82">
        <v>1.03394</v>
      </c>
      <c r="JC82">
        <v>2.38281</v>
      </c>
      <c r="JD82">
        <v>1.4978</v>
      </c>
      <c r="JE82">
        <v>2.3291</v>
      </c>
      <c r="JF82">
        <v>1.54419</v>
      </c>
      <c r="JG82">
        <v>2.35229</v>
      </c>
      <c r="JH82">
        <v>35.6613</v>
      </c>
      <c r="JI82">
        <v>24.1575</v>
      </c>
      <c r="JJ82">
        <v>18</v>
      </c>
      <c r="JK82">
        <v>545.435</v>
      </c>
      <c r="JL82">
        <v>426.137</v>
      </c>
      <c r="JM82">
        <v>31.5536</v>
      </c>
      <c r="JN82">
        <v>28.9617</v>
      </c>
      <c r="JO82">
        <v>30</v>
      </c>
      <c r="JP82">
        <v>28.8042</v>
      </c>
      <c r="JQ82">
        <v>28.828</v>
      </c>
      <c r="JR82">
        <v>20.744</v>
      </c>
      <c r="JS82">
        <v>33.0832</v>
      </c>
      <c r="JT82">
        <v>64.3543</v>
      </c>
      <c r="JU82">
        <v>31.5601</v>
      </c>
      <c r="JV82">
        <v>420</v>
      </c>
      <c r="JW82">
        <v>22.3871</v>
      </c>
      <c r="JX82">
        <v>93.1279</v>
      </c>
      <c r="JY82">
        <v>98.4957</v>
      </c>
    </row>
    <row r="83" spans="1:285">
      <c r="A83">
        <v>67</v>
      </c>
      <c r="B83">
        <v>1758503823.1</v>
      </c>
      <c r="C83">
        <v>581</v>
      </c>
      <c r="D83" t="s">
        <v>561</v>
      </c>
      <c r="E83" t="s">
        <v>562</v>
      </c>
      <c r="F83">
        <v>5</v>
      </c>
      <c r="G83" t="s">
        <v>419</v>
      </c>
      <c r="H83" t="s">
        <v>420</v>
      </c>
      <c r="I83" t="s">
        <v>421</v>
      </c>
      <c r="J83">
        <v>1758503820.1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5</v>
      </c>
      <c r="DB83">
        <v>0.5</v>
      </c>
      <c r="DC83" t="s">
        <v>423</v>
      </c>
      <c r="DD83">
        <v>2</v>
      </c>
      <c r="DE83">
        <v>1758503820.1</v>
      </c>
      <c r="DF83">
        <v>420.433666666667</v>
      </c>
      <c r="DG83">
        <v>420.044666666667</v>
      </c>
      <c r="DH83">
        <v>22.5935333333333</v>
      </c>
      <c r="DI83">
        <v>22.3249666666667</v>
      </c>
      <c r="DJ83">
        <v>414.735</v>
      </c>
      <c r="DK83">
        <v>22.2824</v>
      </c>
      <c r="DL83">
        <v>500.036</v>
      </c>
      <c r="DM83">
        <v>89.8001333333333</v>
      </c>
      <c r="DN83">
        <v>0.0338980333333333</v>
      </c>
      <c r="DO83">
        <v>30.8813666666667</v>
      </c>
      <c r="DP83">
        <v>29.9698333333333</v>
      </c>
      <c r="DQ83">
        <v>999.9</v>
      </c>
      <c r="DR83">
        <v>0</v>
      </c>
      <c r="DS83">
        <v>0</v>
      </c>
      <c r="DT83">
        <v>9990.01</v>
      </c>
      <c r="DU83">
        <v>0</v>
      </c>
      <c r="DV83">
        <v>0.61206</v>
      </c>
      <c r="DW83">
        <v>0.389170666666667</v>
      </c>
      <c r="DX83">
        <v>430.152333333333</v>
      </c>
      <c r="DY83">
        <v>429.636</v>
      </c>
      <c r="DZ83">
        <v>0.268591666666667</v>
      </c>
      <c r="EA83">
        <v>420.044666666667</v>
      </c>
      <c r="EB83">
        <v>22.3249666666667</v>
      </c>
      <c r="EC83">
        <v>2.02890333333333</v>
      </c>
      <c r="ED83">
        <v>2.00478</v>
      </c>
      <c r="EE83">
        <v>17.6717</v>
      </c>
      <c r="EF83">
        <v>17.4821666666667</v>
      </c>
      <c r="EG83">
        <v>0.00500016</v>
      </c>
      <c r="EH83">
        <v>0</v>
      </c>
      <c r="EI83">
        <v>0</v>
      </c>
      <c r="EJ83">
        <v>0</v>
      </c>
      <c r="EK83">
        <v>758.366666666667</v>
      </c>
      <c r="EL83">
        <v>0.00500016</v>
      </c>
      <c r="EM83">
        <v>-26.5</v>
      </c>
      <c r="EN83">
        <v>-1.86666666666667</v>
      </c>
      <c r="EO83">
        <v>37.312</v>
      </c>
      <c r="EP83">
        <v>41.333</v>
      </c>
      <c r="EQ83">
        <v>39.375</v>
      </c>
      <c r="ER83">
        <v>41.5</v>
      </c>
      <c r="ES83">
        <v>40.625</v>
      </c>
      <c r="ET83">
        <v>0</v>
      </c>
      <c r="EU83">
        <v>0</v>
      </c>
      <c r="EV83">
        <v>0</v>
      </c>
      <c r="EW83">
        <v>1758503825</v>
      </c>
      <c r="EX83">
        <v>0</v>
      </c>
      <c r="EY83">
        <v>762.865384615385</v>
      </c>
      <c r="EZ83">
        <v>-19.8256412793393</v>
      </c>
      <c r="FA83">
        <v>-0.878632230626651</v>
      </c>
      <c r="FB83">
        <v>-26.9038461538462</v>
      </c>
      <c r="FC83">
        <v>15</v>
      </c>
      <c r="FD83">
        <v>0</v>
      </c>
      <c r="FE83" t="s">
        <v>424</v>
      </c>
      <c r="FF83">
        <v>1747249705.1</v>
      </c>
      <c r="FG83">
        <v>1747249711.1</v>
      </c>
      <c r="FH83">
        <v>0</v>
      </c>
      <c r="FI83">
        <v>0.871</v>
      </c>
      <c r="FJ83">
        <v>0.066</v>
      </c>
      <c r="FK83">
        <v>5.486</v>
      </c>
      <c r="FL83">
        <v>0.145</v>
      </c>
      <c r="FM83">
        <v>420</v>
      </c>
      <c r="FN83">
        <v>16</v>
      </c>
      <c r="FO83">
        <v>0.27</v>
      </c>
      <c r="FP83">
        <v>0.16</v>
      </c>
      <c r="FQ83">
        <v>0.409359952380952</v>
      </c>
      <c r="FR83">
        <v>-0.379833584415585</v>
      </c>
      <c r="FS83">
        <v>0.0616254505745925</v>
      </c>
      <c r="FT83">
        <v>1</v>
      </c>
      <c r="FU83">
        <v>763.552941176471</v>
      </c>
      <c r="FV83">
        <v>-8.27196345305865</v>
      </c>
      <c r="FW83">
        <v>5.70738609657376</v>
      </c>
      <c r="FX83">
        <v>-1</v>
      </c>
      <c r="FY83">
        <v>0.268356047619048</v>
      </c>
      <c r="FZ83">
        <v>0.00330124675324696</v>
      </c>
      <c r="GA83">
        <v>0.00126539884456549</v>
      </c>
      <c r="GB83">
        <v>1</v>
      </c>
      <c r="GC83">
        <v>2</v>
      </c>
      <c r="GD83">
        <v>2</v>
      </c>
      <c r="GE83" t="s">
        <v>443</v>
      </c>
      <c r="GF83">
        <v>3.12576</v>
      </c>
      <c r="GG83">
        <v>2.65967</v>
      </c>
      <c r="GH83">
        <v>0.0882114</v>
      </c>
      <c r="GI83">
        <v>0.089018</v>
      </c>
      <c r="GJ83">
        <v>0.0965118</v>
      </c>
      <c r="GK83">
        <v>0.0961061</v>
      </c>
      <c r="GL83">
        <v>23492.9</v>
      </c>
      <c r="GM83">
        <v>22170.6</v>
      </c>
      <c r="GN83">
        <v>23045.2</v>
      </c>
      <c r="GO83">
        <v>23700.5</v>
      </c>
      <c r="GP83">
        <v>35491.4</v>
      </c>
      <c r="GQ83">
        <v>35456.3</v>
      </c>
      <c r="GR83">
        <v>41554</v>
      </c>
      <c r="GS83">
        <v>42261.5</v>
      </c>
      <c r="GT83">
        <v>1.8927</v>
      </c>
      <c r="GU83">
        <v>1.7954</v>
      </c>
      <c r="GV83">
        <v>0.0899956</v>
      </c>
      <c r="GW83">
        <v>0</v>
      </c>
      <c r="GX83">
        <v>28.5182</v>
      </c>
      <c r="GY83">
        <v>999.9</v>
      </c>
      <c r="GZ83">
        <v>56.867</v>
      </c>
      <c r="HA83">
        <v>30.313</v>
      </c>
      <c r="HB83">
        <v>27.4676</v>
      </c>
      <c r="HC83">
        <v>53.9028</v>
      </c>
      <c r="HD83">
        <v>39.6915</v>
      </c>
      <c r="HE83">
        <v>1</v>
      </c>
      <c r="HF83">
        <v>0.104428</v>
      </c>
      <c r="HG83">
        <v>-1.62472</v>
      </c>
      <c r="HH83">
        <v>20.2288</v>
      </c>
      <c r="HI83">
        <v>5.23496</v>
      </c>
      <c r="HJ83">
        <v>11.992</v>
      </c>
      <c r="HK83">
        <v>4.9558</v>
      </c>
      <c r="HL83">
        <v>3.304</v>
      </c>
      <c r="HM83">
        <v>999.9</v>
      </c>
      <c r="HN83">
        <v>9999</v>
      </c>
      <c r="HO83">
        <v>9999</v>
      </c>
      <c r="HP83">
        <v>9999</v>
      </c>
      <c r="HQ83">
        <v>1.86854</v>
      </c>
      <c r="HR83">
        <v>1.86428</v>
      </c>
      <c r="HS83">
        <v>1.8718</v>
      </c>
      <c r="HT83">
        <v>1.86273</v>
      </c>
      <c r="HU83">
        <v>1.86216</v>
      </c>
      <c r="HV83">
        <v>1.86859</v>
      </c>
      <c r="HW83">
        <v>1.85874</v>
      </c>
      <c r="HX83">
        <v>1.86508</v>
      </c>
      <c r="HY83">
        <v>5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5.699</v>
      </c>
      <c r="IM83">
        <v>0.3111</v>
      </c>
      <c r="IN83">
        <v>4.24591870636989</v>
      </c>
      <c r="IO83">
        <v>0.00406324532283829</v>
      </c>
      <c r="IP83">
        <v>-1.45373754250553e-06</v>
      </c>
      <c r="IQ83">
        <v>2.45784242640463e-10</v>
      </c>
      <c r="IR83">
        <v>0.0444475935836347</v>
      </c>
      <c r="IS83">
        <v>0.00491888386651684</v>
      </c>
      <c r="IT83">
        <v>0.000226889049496401</v>
      </c>
      <c r="IU83">
        <v>4.01595507822366e-06</v>
      </c>
      <c r="IV83">
        <v>-0</v>
      </c>
      <c r="IW83">
        <v>2035</v>
      </c>
      <c r="IX83">
        <v>2</v>
      </c>
      <c r="IY83">
        <v>30</v>
      </c>
      <c r="IZ83">
        <v>187568.6</v>
      </c>
      <c r="JA83">
        <v>187568.5</v>
      </c>
      <c r="JB83">
        <v>1.03394</v>
      </c>
      <c r="JC83">
        <v>2.38647</v>
      </c>
      <c r="JD83">
        <v>1.4978</v>
      </c>
      <c r="JE83">
        <v>2.3291</v>
      </c>
      <c r="JF83">
        <v>1.54419</v>
      </c>
      <c r="JG83">
        <v>2.29248</v>
      </c>
      <c r="JH83">
        <v>35.6613</v>
      </c>
      <c r="JI83">
        <v>24.1488</v>
      </c>
      <c r="JJ83">
        <v>18</v>
      </c>
      <c r="JK83">
        <v>545.451</v>
      </c>
      <c r="JL83">
        <v>426.246</v>
      </c>
      <c r="JM83">
        <v>31.5604</v>
      </c>
      <c r="JN83">
        <v>28.9615</v>
      </c>
      <c r="JO83">
        <v>30</v>
      </c>
      <c r="JP83">
        <v>28.8042</v>
      </c>
      <c r="JQ83">
        <v>28.8268</v>
      </c>
      <c r="JR83">
        <v>20.7437</v>
      </c>
      <c r="JS83">
        <v>33.0832</v>
      </c>
      <c r="JT83">
        <v>64.3543</v>
      </c>
      <c r="JU83">
        <v>31.5816</v>
      </c>
      <c r="JV83">
        <v>420</v>
      </c>
      <c r="JW83">
        <v>22.3865</v>
      </c>
      <c r="JX83">
        <v>93.1276</v>
      </c>
      <c r="JY83">
        <v>98.4961</v>
      </c>
    </row>
    <row r="84" spans="1:285">
      <c r="A84">
        <v>68</v>
      </c>
      <c r="B84">
        <v>1758503825.1</v>
      </c>
      <c r="C84">
        <v>583</v>
      </c>
      <c r="D84" t="s">
        <v>563</v>
      </c>
      <c r="E84" t="s">
        <v>564</v>
      </c>
      <c r="F84">
        <v>5</v>
      </c>
      <c r="G84" t="s">
        <v>419</v>
      </c>
      <c r="H84" t="s">
        <v>420</v>
      </c>
      <c r="I84" t="s">
        <v>421</v>
      </c>
      <c r="J84">
        <v>1758503822.1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5</v>
      </c>
      <c r="DB84">
        <v>0.5</v>
      </c>
      <c r="DC84" t="s">
        <v>423</v>
      </c>
      <c r="DD84">
        <v>2</v>
      </c>
      <c r="DE84">
        <v>1758503822.1</v>
      </c>
      <c r="DF84">
        <v>420.482666666667</v>
      </c>
      <c r="DG84">
        <v>420.062333333333</v>
      </c>
      <c r="DH84">
        <v>22.5926</v>
      </c>
      <c r="DI84">
        <v>22.3213333333333</v>
      </c>
      <c r="DJ84">
        <v>414.783666666667</v>
      </c>
      <c r="DK84">
        <v>22.2815</v>
      </c>
      <c r="DL84">
        <v>500.041</v>
      </c>
      <c r="DM84">
        <v>89.7982666666667</v>
      </c>
      <c r="DN84">
        <v>0.0340906</v>
      </c>
      <c r="DO84">
        <v>30.8835666666667</v>
      </c>
      <c r="DP84">
        <v>29.9778333333333</v>
      </c>
      <c r="DQ84">
        <v>999.9</v>
      </c>
      <c r="DR84">
        <v>0</v>
      </c>
      <c r="DS84">
        <v>0</v>
      </c>
      <c r="DT84">
        <v>9979.37666666667</v>
      </c>
      <c r="DU84">
        <v>0</v>
      </c>
      <c r="DV84">
        <v>0.61206</v>
      </c>
      <c r="DW84">
        <v>0.420156</v>
      </c>
      <c r="DX84">
        <v>430.201666666667</v>
      </c>
      <c r="DY84">
        <v>429.652666666667</v>
      </c>
      <c r="DZ84">
        <v>0.271300666666667</v>
      </c>
      <c r="EA84">
        <v>420.062333333333</v>
      </c>
      <c r="EB84">
        <v>22.3213333333333</v>
      </c>
      <c r="EC84">
        <v>2.02878</v>
      </c>
      <c r="ED84">
        <v>2.00441333333333</v>
      </c>
      <c r="EE84">
        <v>17.6707333333333</v>
      </c>
      <c r="EF84">
        <v>17.4792666666667</v>
      </c>
      <c r="EG84">
        <v>0.00500016</v>
      </c>
      <c r="EH84">
        <v>0</v>
      </c>
      <c r="EI84">
        <v>0</v>
      </c>
      <c r="EJ84">
        <v>0</v>
      </c>
      <c r="EK84">
        <v>759.4</v>
      </c>
      <c r="EL84">
        <v>0.00500016</v>
      </c>
      <c r="EM84">
        <v>-24.8666666666667</v>
      </c>
      <c r="EN84">
        <v>-2.13333333333333</v>
      </c>
      <c r="EO84">
        <v>37.312</v>
      </c>
      <c r="EP84">
        <v>41.333</v>
      </c>
      <c r="EQ84">
        <v>39.375</v>
      </c>
      <c r="ER84">
        <v>41.5</v>
      </c>
      <c r="ES84">
        <v>40.625</v>
      </c>
      <c r="ET84">
        <v>0</v>
      </c>
      <c r="EU84">
        <v>0</v>
      </c>
      <c r="EV84">
        <v>0</v>
      </c>
      <c r="EW84">
        <v>1758503826.8</v>
      </c>
      <c r="EX84">
        <v>0</v>
      </c>
      <c r="EY84">
        <v>762.724</v>
      </c>
      <c r="EZ84">
        <v>-12.8769235466588</v>
      </c>
      <c r="FA84">
        <v>11.723077323874</v>
      </c>
      <c r="FB84">
        <v>-27.36</v>
      </c>
      <c r="FC84">
        <v>15</v>
      </c>
      <c r="FD84">
        <v>0</v>
      </c>
      <c r="FE84" t="s">
        <v>424</v>
      </c>
      <c r="FF84">
        <v>1747249705.1</v>
      </c>
      <c r="FG84">
        <v>1747249711.1</v>
      </c>
      <c r="FH84">
        <v>0</v>
      </c>
      <c r="FI84">
        <v>0.871</v>
      </c>
      <c r="FJ84">
        <v>0.066</v>
      </c>
      <c r="FK84">
        <v>5.486</v>
      </c>
      <c r="FL84">
        <v>0.145</v>
      </c>
      <c r="FM84">
        <v>420</v>
      </c>
      <c r="FN84">
        <v>16</v>
      </c>
      <c r="FO84">
        <v>0.27</v>
      </c>
      <c r="FP84">
        <v>0.16</v>
      </c>
      <c r="FQ84">
        <v>0.395872666666667</v>
      </c>
      <c r="FR84">
        <v>-0.0995845714285709</v>
      </c>
      <c r="FS84">
        <v>0.038581714094995</v>
      </c>
      <c r="FT84">
        <v>1</v>
      </c>
      <c r="FU84">
        <v>763.388235294118</v>
      </c>
      <c r="FV84">
        <v>-18.3773873777605</v>
      </c>
      <c r="FW84">
        <v>5.70261883626248</v>
      </c>
      <c r="FX84">
        <v>-1</v>
      </c>
      <c r="FY84">
        <v>0.268313047619048</v>
      </c>
      <c r="FZ84">
        <v>0.00560111688311707</v>
      </c>
      <c r="GA84">
        <v>0.00137205884491989</v>
      </c>
      <c r="GB84">
        <v>1</v>
      </c>
      <c r="GC84">
        <v>2</v>
      </c>
      <c r="GD84">
        <v>2</v>
      </c>
      <c r="GE84" t="s">
        <v>443</v>
      </c>
      <c r="GF84">
        <v>3.12563</v>
      </c>
      <c r="GG84">
        <v>2.6597</v>
      </c>
      <c r="GH84">
        <v>0.0882237</v>
      </c>
      <c r="GI84">
        <v>0.0890201</v>
      </c>
      <c r="GJ84">
        <v>0.0965054</v>
      </c>
      <c r="GK84">
        <v>0.0960516</v>
      </c>
      <c r="GL84">
        <v>23492.5</v>
      </c>
      <c r="GM84">
        <v>22170.9</v>
      </c>
      <c r="GN84">
        <v>23045.2</v>
      </c>
      <c r="GO84">
        <v>23700.9</v>
      </c>
      <c r="GP84">
        <v>35491.7</v>
      </c>
      <c r="GQ84">
        <v>35458.8</v>
      </c>
      <c r="GR84">
        <v>41554.2</v>
      </c>
      <c r="GS84">
        <v>42261.9</v>
      </c>
      <c r="GT84">
        <v>1.89233</v>
      </c>
      <c r="GU84">
        <v>1.79552</v>
      </c>
      <c r="GV84">
        <v>0.0906363</v>
      </c>
      <c r="GW84">
        <v>0</v>
      </c>
      <c r="GX84">
        <v>28.5168</v>
      </c>
      <c r="GY84">
        <v>999.9</v>
      </c>
      <c r="GZ84">
        <v>56.843</v>
      </c>
      <c r="HA84">
        <v>30.293</v>
      </c>
      <c r="HB84">
        <v>27.4256</v>
      </c>
      <c r="HC84">
        <v>53.9728</v>
      </c>
      <c r="HD84">
        <v>39.6554</v>
      </c>
      <c r="HE84">
        <v>1</v>
      </c>
      <c r="HF84">
        <v>0.104375</v>
      </c>
      <c r="HG84">
        <v>-1.65316</v>
      </c>
      <c r="HH84">
        <v>20.2286</v>
      </c>
      <c r="HI84">
        <v>5.23451</v>
      </c>
      <c r="HJ84">
        <v>11.992</v>
      </c>
      <c r="HK84">
        <v>4.9558</v>
      </c>
      <c r="HL84">
        <v>3.304</v>
      </c>
      <c r="HM84">
        <v>999.9</v>
      </c>
      <c r="HN84">
        <v>9999</v>
      </c>
      <c r="HO84">
        <v>9999</v>
      </c>
      <c r="HP84">
        <v>9999</v>
      </c>
      <c r="HQ84">
        <v>1.86854</v>
      </c>
      <c r="HR84">
        <v>1.86429</v>
      </c>
      <c r="HS84">
        <v>1.8718</v>
      </c>
      <c r="HT84">
        <v>1.86274</v>
      </c>
      <c r="HU84">
        <v>1.86218</v>
      </c>
      <c r="HV84">
        <v>1.86859</v>
      </c>
      <c r="HW84">
        <v>1.85875</v>
      </c>
      <c r="HX84">
        <v>1.86508</v>
      </c>
      <c r="HY84">
        <v>5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5.699</v>
      </c>
      <c r="IM84">
        <v>0.311</v>
      </c>
      <c r="IN84">
        <v>4.24591870636989</v>
      </c>
      <c r="IO84">
        <v>0.00406324532283829</v>
      </c>
      <c r="IP84">
        <v>-1.45373754250553e-06</v>
      </c>
      <c r="IQ84">
        <v>2.45784242640463e-10</v>
      </c>
      <c r="IR84">
        <v>0.0444475935836347</v>
      </c>
      <c r="IS84">
        <v>0.00491888386651684</v>
      </c>
      <c r="IT84">
        <v>0.000226889049496401</v>
      </c>
      <c r="IU84">
        <v>4.01595507822366e-06</v>
      </c>
      <c r="IV84">
        <v>-0</v>
      </c>
      <c r="IW84">
        <v>2035</v>
      </c>
      <c r="IX84">
        <v>2</v>
      </c>
      <c r="IY84">
        <v>30</v>
      </c>
      <c r="IZ84">
        <v>187568.7</v>
      </c>
      <c r="JA84">
        <v>187568.6</v>
      </c>
      <c r="JB84">
        <v>1.03394</v>
      </c>
      <c r="JC84">
        <v>2.38037</v>
      </c>
      <c r="JD84">
        <v>1.49902</v>
      </c>
      <c r="JE84">
        <v>2.3291</v>
      </c>
      <c r="JF84">
        <v>1.54419</v>
      </c>
      <c r="JG84">
        <v>2.30591</v>
      </c>
      <c r="JH84">
        <v>35.6613</v>
      </c>
      <c r="JI84">
        <v>24.1488</v>
      </c>
      <c r="JJ84">
        <v>18</v>
      </c>
      <c r="JK84">
        <v>545.205</v>
      </c>
      <c r="JL84">
        <v>426.316</v>
      </c>
      <c r="JM84">
        <v>31.5676</v>
      </c>
      <c r="JN84">
        <v>28.9602</v>
      </c>
      <c r="JO84">
        <v>30</v>
      </c>
      <c r="JP84">
        <v>28.8039</v>
      </c>
      <c r="JQ84">
        <v>28.8263</v>
      </c>
      <c r="JR84">
        <v>20.7413</v>
      </c>
      <c r="JS84">
        <v>33.0832</v>
      </c>
      <c r="JT84">
        <v>64.3543</v>
      </c>
      <c r="JU84">
        <v>31.5816</v>
      </c>
      <c r="JV84">
        <v>420</v>
      </c>
      <c r="JW84">
        <v>22.3917</v>
      </c>
      <c r="JX84">
        <v>93.1278</v>
      </c>
      <c r="JY84">
        <v>98.4972</v>
      </c>
    </row>
    <row r="85" spans="1:285">
      <c r="A85">
        <v>69</v>
      </c>
      <c r="B85">
        <v>1758503827.1</v>
      </c>
      <c r="C85">
        <v>585</v>
      </c>
      <c r="D85" t="s">
        <v>565</v>
      </c>
      <c r="E85" t="s">
        <v>566</v>
      </c>
      <c r="F85">
        <v>5</v>
      </c>
      <c r="G85" t="s">
        <v>419</v>
      </c>
      <c r="H85" t="s">
        <v>420</v>
      </c>
      <c r="I85" t="s">
        <v>421</v>
      </c>
      <c r="J85">
        <v>1758503824.1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5</v>
      </c>
      <c r="DB85">
        <v>0.5</v>
      </c>
      <c r="DC85" t="s">
        <v>423</v>
      </c>
      <c r="DD85">
        <v>2</v>
      </c>
      <c r="DE85">
        <v>1758503824.1</v>
      </c>
      <c r="DF85">
        <v>420.530333333333</v>
      </c>
      <c r="DG85">
        <v>420.076666666667</v>
      </c>
      <c r="DH85">
        <v>22.5901</v>
      </c>
      <c r="DI85">
        <v>22.3102333333333</v>
      </c>
      <c r="DJ85">
        <v>414.831333333333</v>
      </c>
      <c r="DK85">
        <v>22.2790333333333</v>
      </c>
      <c r="DL85">
        <v>500.015333333333</v>
      </c>
      <c r="DM85">
        <v>89.7966333333333</v>
      </c>
      <c r="DN85">
        <v>0.0342255666666667</v>
      </c>
      <c r="DO85">
        <v>30.8860666666667</v>
      </c>
      <c r="DP85">
        <v>29.9885</v>
      </c>
      <c r="DQ85">
        <v>999.9</v>
      </c>
      <c r="DR85">
        <v>0</v>
      </c>
      <c r="DS85">
        <v>0</v>
      </c>
      <c r="DT85">
        <v>9981.25</v>
      </c>
      <c r="DU85">
        <v>0</v>
      </c>
      <c r="DV85">
        <v>0.61206</v>
      </c>
      <c r="DW85">
        <v>0.453430333333333</v>
      </c>
      <c r="DX85">
        <v>430.249333333333</v>
      </c>
      <c r="DY85">
        <v>429.662666666667</v>
      </c>
      <c r="DZ85">
        <v>0.279859333333333</v>
      </c>
      <c r="EA85">
        <v>420.076666666667</v>
      </c>
      <c r="EB85">
        <v>22.3102333333333</v>
      </c>
      <c r="EC85">
        <v>2.02851666666667</v>
      </c>
      <c r="ED85">
        <v>2.00338333333333</v>
      </c>
      <c r="EE85">
        <v>17.6686666666667</v>
      </c>
      <c r="EF85">
        <v>17.4711</v>
      </c>
      <c r="EG85">
        <v>0.00500016</v>
      </c>
      <c r="EH85">
        <v>0</v>
      </c>
      <c r="EI85">
        <v>0</v>
      </c>
      <c r="EJ85">
        <v>0</v>
      </c>
      <c r="EK85">
        <v>755.933333333333</v>
      </c>
      <c r="EL85">
        <v>0.00500016</v>
      </c>
      <c r="EM85">
        <v>-24.8666666666667</v>
      </c>
      <c r="EN85">
        <v>-2.3</v>
      </c>
      <c r="EO85">
        <v>37.312</v>
      </c>
      <c r="EP85">
        <v>41.354</v>
      </c>
      <c r="EQ85">
        <v>39.375</v>
      </c>
      <c r="ER85">
        <v>41.5</v>
      </c>
      <c r="ES85">
        <v>40.625</v>
      </c>
      <c r="ET85">
        <v>0</v>
      </c>
      <c r="EU85">
        <v>0</v>
      </c>
      <c r="EV85">
        <v>0</v>
      </c>
      <c r="EW85">
        <v>1758503829.2</v>
      </c>
      <c r="EX85">
        <v>0</v>
      </c>
      <c r="EY85">
        <v>762.608</v>
      </c>
      <c r="EZ85">
        <v>2.39230741293115</v>
      </c>
      <c r="FA85">
        <v>-14.7153842663153</v>
      </c>
      <c r="FB85">
        <v>-27.908</v>
      </c>
      <c r="FC85">
        <v>15</v>
      </c>
      <c r="FD85">
        <v>0</v>
      </c>
      <c r="FE85" t="s">
        <v>424</v>
      </c>
      <c r="FF85">
        <v>1747249705.1</v>
      </c>
      <c r="FG85">
        <v>1747249711.1</v>
      </c>
      <c r="FH85">
        <v>0</v>
      </c>
      <c r="FI85">
        <v>0.871</v>
      </c>
      <c r="FJ85">
        <v>0.066</v>
      </c>
      <c r="FK85">
        <v>5.486</v>
      </c>
      <c r="FL85">
        <v>0.145</v>
      </c>
      <c r="FM85">
        <v>420</v>
      </c>
      <c r="FN85">
        <v>16</v>
      </c>
      <c r="FO85">
        <v>0.27</v>
      </c>
      <c r="FP85">
        <v>0.16</v>
      </c>
      <c r="FQ85">
        <v>0.397724095238095</v>
      </c>
      <c r="FR85">
        <v>0.105449922077922</v>
      </c>
      <c r="FS85">
        <v>0.0412541822028873</v>
      </c>
      <c r="FT85">
        <v>1</v>
      </c>
      <c r="FU85">
        <v>762.788235294117</v>
      </c>
      <c r="FV85">
        <v>-6.04736451935979</v>
      </c>
      <c r="FW85">
        <v>5.26105361321355</v>
      </c>
      <c r="FX85">
        <v>-1</v>
      </c>
      <c r="FY85">
        <v>0.26961</v>
      </c>
      <c r="FZ85">
        <v>0.0275519220779222</v>
      </c>
      <c r="GA85">
        <v>0.00452806258370009</v>
      </c>
      <c r="GB85">
        <v>1</v>
      </c>
      <c r="GC85">
        <v>2</v>
      </c>
      <c r="GD85">
        <v>2</v>
      </c>
      <c r="GE85" t="s">
        <v>443</v>
      </c>
      <c r="GF85">
        <v>3.12571</v>
      </c>
      <c r="GG85">
        <v>2.65969</v>
      </c>
      <c r="GH85">
        <v>0.0882234</v>
      </c>
      <c r="GI85">
        <v>0.0890075</v>
      </c>
      <c r="GJ85">
        <v>0.0964853</v>
      </c>
      <c r="GK85">
        <v>0.0959951</v>
      </c>
      <c r="GL85">
        <v>23492.6</v>
      </c>
      <c r="GM85">
        <v>22171.3</v>
      </c>
      <c r="GN85">
        <v>23045.3</v>
      </c>
      <c r="GO85">
        <v>23701</v>
      </c>
      <c r="GP85">
        <v>35492.5</v>
      </c>
      <c r="GQ85">
        <v>35461</v>
      </c>
      <c r="GR85">
        <v>41554.2</v>
      </c>
      <c r="GS85">
        <v>42261.8</v>
      </c>
      <c r="GT85">
        <v>1.89263</v>
      </c>
      <c r="GU85">
        <v>1.79535</v>
      </c>
      <c r="GV85">
        <v>0.0911802</v>
      </c>
      <c r="GW85">
        <v>0</v>
      </c>
      <c r="GX85">
        <v>28.5151</v>
      </c>
      <c r="GY85">
        <v>999.9</v>
      </c>
      <c r="GZ85">
        <v>56.843</v>
      </c>
      <c r="HA85">
        <v>30.313</v>
      </c>
      <c r="HB85">
        <v>27.4557</v>
      </c>
      <c r="HC85">
        <v>54.2828</v>
      </c>
      <c r="HD85">
        <v>39.5913</v>
      </c>
      <c r="HE85">
        <v>1</v>
      </c>
      <c r="HF85">
        <v>0.10437</v>
      </c>
      <c r="HG85">
        <v>-1.64617</v>
      </c>
      <c r="HH85">
        <v>20.2285</v>
      </c>
      <c r="HI85">
        <v>5.23346</v>
      </c>
      <c r="HJ85">
        <v>11.992</v>
      </c>
      <c r="HK85">
        <v>4.95575</v>
      </c>
      <c r="HL85">
        <v>3.304</v>
      </c>
      <c r="HM85">
        <v>999.9</v>
      </c>
      <c r="HN85">
        <v>9999</v>
      </c>
      <c r="HO85">
        <v>9999</v>
      </c>
      <c r="HP85">
        <v>9999</v>
      </c>
      <c r="HQ85">
        <v>1.86856</v>
      </c>
      <c r="HR85">
        <v>1.86428</v>
      </c>
      <c r="HS85">
        <v>1.8718</v>
      </c>
      <c r="HT85">
        <v>1.86274</v>
      </c>
      <c r="HU85">
        <v>1.86217</v>
      </c>
      <c r="HV85">
        <v>1.86859</v>
      </c>
      <c r="HW85">
        <v>1.85873</v>
      </c>
      <c r="HX85">
        <v>1.86508</v>
      </c>
      <c r="HY85">
        <v>5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5.699</v>
      </c>
      <c r="IM85">
        <v>0.3109</v>
      </c>
      <c r="IN85">
        <v>4.24591870636989</v>
      </c>
      <c r="IO85">
        <v>0.00406324532283829</v>
      </c>
      <c r="IP85">
        <v>-1.45373754250553e-06</v>
      </c>
      <c r="IQ85">
        <v>2.45784242640463e-10</v>
      </c>
      <c r="IR85">
        <v>0.0444475935836347</v>
      </c>
      <c r="IS85">
        <v>0.00491888386651684</v>
      </c>
      <c r="IT85">
        <v>0.000226889049496401</v>
      </c>
      <c r="IU85">
        <v>4.01595507822366e-06</v>
      </c>
      <c r="IV85">
        <v>-0</v>
      </c>
      <c r="IW85">
        <v>2035</v>
      </c>
      <c r="IX85">
        <v>2</v>
      </c>
      <c r="IY85">
        <v>30</v>
      </c>
      <c r="IZ85">
        <v>187568.7</v>
      </c>
      <c r="JA85">
        <v>187568.6</v>
      </c>
      <c r="JB85">
        <v>1.03394</v>
      </c>
      <c r="JC85">
        <v>2.37671</v>
      </c>
      <c r="JD85">
        <v>1.4978</v>
      </c>
      <c r="JE85">
        <v>2.3291</v>
      </c>
      <c r="JF85">
        <v>1.54419</v>
      </c>
      <c r="JG85">
        <v>2.33154</v>
      </c>
      <c r="JH85">
        <v>35.6613</v>
      </c>
      <c r="JI85">
        <v>24.1575</v>
      </c>
      <c r="JJ85">
        <v>18</v>
      </c>
      <c r="JK85">
        <v>545.39</v>
      </c>
      <c r="JL85">
        <v>426.213</v>
      </c>
      <c r="JM85">
        <v>31.5776</v>
      </c>
      <c r="JN85">
        <v>28.9592</v>
      </c>
      <c r="JO85">
        <v>30</v>
      </c>
      <c r="JP85">
        <v>28.8027</v>
      </c>
      <c r="JQ85">
        <v>28.8263</v>
      </c>
      <c r="JR85">
        <v>20.7432</v>
      </c>
      <c r="JS85">
        <v>32.7843</v>
      </c>
      <c r="JT85">
        <v>64.3543</v>
      </c>
      <c r="JU85">
        <v>31.5862</v>
      </c>
      <c r="JV85">
        <v>420</v>
      </c>
      <c r="JW85">
        <v>22.397</v>
      </c>
      <c r="JX85">
        <v>93.1279</v>
      </c>
      <c r="JY85">
        <v>98.4973</v>
      </c>
    </row>
    <row r="86" spans="1:285">
      <c r="A86">
        <v>70</v>
      </c>
      <c r="B86">
        <v>1758503829.1</v>
      </c>
      <c r="C86">
        <v>587</v>
      </c>
      <c r="D86" t="s">
        <v>567</v>
      </c>
      <c r="E86" t="s">
        <v>568</v>
      </c>
      <c r="F86">
        <v>5</v>
      </c>
      <c r="G86" t="s">
        <v>419</v>
      </c>
      <c r="H86" t="s">
        <v>420</v>
      </c>
      <c r="I86" t="s">
        <v>421</v>
      </c>
      <c r="J86">
        <v>1758503826.1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5</v>
      </c>
      <c r="DB86">
        <v>0.5</v>
      </c>
      <c r="DC86" t="s">
        <v>423</v>
      </c>
      <c r="DD86">
        <v>2</v>
      </c>
      <c r="DE86">
        <v>1758503826.1</v>
      </c>
      <c r="DF86">
        <v>420.549333333333</v>
      </c>
      <c r="DG86">
        <v>420.034333333333</v>
      </c>
      <c r="DH86">
        <v>22.5856333333333</v>
      </c>
      <c r="DI86">
        <v>22.2966</v>
      </c>
      <c r="DJ86">
        <v>414.850333333333</v>
      </c>
      <c r="DK86">
        <v>22.2746666666667</v>
      </c>
      <c r="DL86">
        <v>499.990333333333</v>
      </c>
      <c r="DM86">
        <v>89.7961666666667</v>
      </c>
      <c r="DN86">
        <v>0.0342338666666667</v>
      </c>
      <c r="DO86">
        <v>30.8878333333333</v>
      </c>
      <c r="DP86">
        <v>29.9961</v>
      </c>
      <c r="DQ86">
        <v>999.9</v>
      </c>
      <c r="DR86">
        <v>0</v>
      </c>
      <c r="DS86">
        <v>0</v>
      </c>
      <c r="DT86">
        <v>9988.75</v>
      </c>
      <c r="DU86">
        <v>0</v>
      </c>
      <c r="DV86">
        <v>0.61206</v>
      </c>
      <c r="DW86">
        <v>0.514831666666667</v>
      </c>
      <c r="DX86">
        <v>430.267</v>
      </c>
      <c r="DY86">
        <v>429.613333333333</v>
      </c>
      <c r="DZ86">
        <v>0.289025666666667</v>
      </c>
      <c r="EA86">
        <v>420.034333333333</v>
      </c>
      <c r="EB86">
        <v>22.2966</v>
      </c>
      <c r="EC86">
        <v>2.02810333333333</v>
      </c>
      <c r="ED86">
        <v>2.00215</v>
      </c>
      <c r="EE86">
        <v>17.6654666666667</v>
      </c>
      <c r="EF86">
        <v>17.4613333333333</v>
      </c>
      <c r="EG86">
        <v>0.00500016</v>
      </c>
      <c r="EH86">
        <v>0</v>
      </c>
      <c r="EI86">
        <v>0</v>
      </c>
      <c r="EJ86">
        <v>0</v>
      </c>
      <c r="EK86">
        <v>758.6</v>
      </c>
      <c r="EL86">
        <v>0.00500016</v>
      </c>
      <c r="EM86">
        <v>-22.5333333333333</v>
      </c>
      <c r="EN86">
        <v>-1.1</v>
      </c>
      <c r="EO86">
        <v>37.312</v>
      </c>
      <c r="EP86">
        <v>41.354</v>
      </c>
      <c r="EQ86">
        <v>39.375</v>
      </c>
      <c r="ER86">
        <v>41.5</v>
      </c>
      <c r="ES86">
        <v>40.625</v>
      </c>
      <c r="ET86">
        <v>0</v>
      </c>
      <c r="EU86">
        <v>0</v>
      </c>
      <c r="EV86">
        <v>0</v>
      </c>
      <c r="EW86">
        <v>1758503831</v>
      </c>
      <c r="EX86">
        <v>0</v>
      </c>
      <c r="EY86">
        <v>763.073076923077</v>
      </c>
      <c r="EZ86">
        <v>-0.338461714688808</v>
      </c>
      <c r="FA86">
        <v>-5.39145276922396</v>
      </c>
      <c r="FB86">
        <v>-27.5961538461539</v>
      </c>
      <c r="FC86">
        <v>15</v>
      </c>
      <c r="FD86">
        <v>0</v>
      </c>
      <c r="FE86" t="s">
        <v>424</v>
      </c>
      <c r="FF86">
        <v>1747249705.1</v>
      </c>
      <c r="FG86">
        <v>1747249711.1</v>
      </c>
      <c r="FH86">
        <v>0</v>
      </c>
      <c r="FI86">
        <v>0.871</v>
      </c>
      <c r="FJ86">
        <v>0.066</v>
      </c>
      <c r="FK86">
        <v>5.486</v>
      </c>
      <c r="FL86">
        <v>0.145</v>
      </c>
      <c r="FM86">
        <v>420</v>
      </c>
      <c r="FN86">
        <v>16</v>
      </c>
      <c r="FO86">
        <v>0.27</v>
      </c>
      <c r="FP86">
        <v>0.16</v>
      </c>
      <c r="FQ86">
        <v>0.41305119047619</v>
      </c>
      <c r="FR86">
        <v>0.240674025974026</v>
      </c>
      <c r="FS86">
        <v>0.0549312304471683</v>
      </c>
      <c r="FT86">
        <v>1</v>
      </c>
      <c r="FU86">
        <v>763.044117647059</v>
      </c>
      <c r="FV86">
        <v>-3.99541643078819</v>
      </c>
      <c r="FW86">
        <v>6.24524247993768</v>
      </c>
      <c r="FX86">
        <v>-1</v>
      </c>
      <c r="FY86">
        <v>0.272355476190476</v>
      </c>
      <c r="FZ86">
        <v>0.0631745454545455</v>
      </c>
      <c r="GA86">
        <v>0.00895920977924285</v>
      </c>
      <c r="GB86">
        <v>1</v>
      </c>
      <c r="GC86">
        <v>2</v>
      </c>
      <c r="GD86">
        <v>2</v>
      </c>
      <c r="GE86" t="s">
        <v>443</v>
      </c>
      <c r="GF86">
        <v>3.12575</v>
      </c>
      <c r="GG86">
        <v>2.65978</v>
      </c>
      <c r="GH86">
        <v>0.0882036</v>
      </c>
      <c r="GI86">
        <v>0.0889895</v>
      </c>
      <c r="GJ86">
        <v>0.0964666</v>
      </c>
      <c r="GK86">
        <v>0.096025</v>
      </c>
      <c r="GL86">
        <v>23493.1</v>
      </c>
      <c r="GM86">
        <v>22171.5</v>
      </c>
      <c r="GN86">
        <v>23045.2</v>
      </c>
      <c r="GO86">
        <v>23700.7</v>
      </c>
      <c r="GP86">
        <v>35493.3</v>
      </c>
      <c r="GQ86">
        <v>35459.5</v>
      </c>
      <c r="GR86">
        <v>41554.3</v>
      </c>
      <c r="GS86">
        <v>42261.5</v>
      </c>
      <c r="GT86">
        <v>1.89275</v>
      </c>
      <c r="GU86">
        <v>1.7953</v>
      </c>
      <c r="GV86">
        <v>0.0910684</v>
      </c>
      <c r="GW86">
        <v>0</v>
      </c>
      <c r="GX86">
        <v>28.5133</v>
      </c>
      <c r="GY86">
        <v>999.9</v>
      </c>
      <c r="GZ86">
        <v>56.818</v>
      </c>
      <c r="HA86">
        <v>30.293</v>
      </c>
      <c r="HB86">
        <v>27.4133</v>
      </c>
      <c r="HC86">
        <v>54.0828</v>
      </c>
      <c r="HD86">
        <v>39.5553</v>
      </c>
      <c r="HE86">
        <v>1</v>
      </c>
      <c r="HF86">
        <v>0.104352</v>
      </c>
      <c r="HG86">
        <v>-1.62515</v>
      </c>
      <c r="HH86">
        <v>20.2285</v>
      </c>
      <c r="HI86">
        <v>5.23271</v>
      </c>
      <c r="HJ86">
        <v>11.992</v>
      </c>
      <c r="HK86">
        <v>4.95575</v>
      </c>
      <c r="HL86">
        <v>3.304</v>
      </c>
      <c r="HM86">
        <v>999.9</v>
      </c>
      <c r="HN86">
        <v>9999</v>
      </c>
      <c r="HO86">
        <v>9999</v>
      </c>
      <c r="HP86">
        <v>9999</v>
      </c>
      <c r="HQ86">
        <v>1.86856</v>
      </c>
      <c r="HR86">
        <v>1.86428</v>
      </c>
      <c r="HS86">
        <v>1.8718</v>
      </c>
      <c r="HT86">
        <v>1.86275</v>
      </c>
      <c r="HU86">
        <v>1.86216</v>
      </c>
      <c r="HV86">
        <v>1.86859</v>
      </c>
      <c r="HW86">
        <v>1.85873</v>
      </c>
      <c r="HX86">
        <v>1.86508</v>
      </c>
      <c r="HY86">
        <v>5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5.699</v>
      </c>
      <c r="IM86">
        <v>0.3108</v>
      </c>
      <c r="IN86">
        <v>4.24591870636989</v>
      </c>
      <c r="IO86">
        <v>0.00406324532283829</v>
      </c>
      <c r="IP86">
        <v>-1.45373754250553e-06</v>
      </c>
      <c r="IQ86">
        <v>2.45784242640463e-10</v>
      </c>
      <c r="IR86">
        <v>0.0444475935836347</v>
      </c>
      <c r="IS86">
        <v>0.00491888386651684</v>
      </c>
      <c r="IT86">
        <v>0.000226889049496401</v>
      </c>
      <c r="IU86">
        <v>4.01595507822366e-06</v>
      </c>
      <c r="IV86">
        <v>-0</v>
      </c>
      <c r="IW86">
        <v>2035</v>
      </c>
      <c r="IX86">
        <v>2</v>
      </c>
      <c r="IY86">
        <v>30</v>
      </c>
      <c r="IZ86">
        <v>187568.7</v>
      </c>
      <c r="JA86">
        <v>187568.6</v>
      </c>
      <c r="JB86">
        <v>1.03394</v>
      </c>
      <c r="JC86">
        <v>2.37915</v>
      </c>
      <c r="JD86">
        <v>1.4978</v>
      </c>
      <c r="JE86">
        <v>2.3291</v>
      </c>
      <c r="JF86">
        <v>1.54419</v>
      </c>
      <c r="JG86">
        <v>2.34375</v>
      </c>
      <c r="JH86">
        <v>35.6613</v>
      </c>
      <c r="JI86">
        <v>24.1575</v>
      </c>
      <c r="JJ86">
        <v>18</v>
      </c>
      <c r="JK86">
        <v>545.463</v>
      </c>
      <c r="JL86">
        <v>426.178</v>
      </c>
      <c r="JM86">
        <v>31.585</v>
      </c>
      <c r="JN86">
        <v>28.959</v>
      </c>
      <c r="JO86">
        <v>30</v>
      </c>
      <c r="JP86">
        <v>28.8017</v>
      </c>
      <c r="JQ86">
        <v>28.8255</v>
      </c>
      <c r="JR86">
        <v>20.7462</v>
      </c>
      <c r="JS86">
        <v>32.7843</v>
      </c>
      <c r="JT86">
        <v>64.3543</v>
      </c>
      <c r="JU86">
        <v>31.5862</v>
      </c>
      <c r="JV86">
        <v>420</v>
      </c>
      <c r="JW86">
        <v>22.4004</v>
      </c>
      <c r="JX86">
        <v>93.1279</v>
      </c>
      <c r="JY86">
        <v>98.4963</v>
      </c>
    </row>
    <row r="87" spans="1:285">
      <c r="A87">
        <v>71</v>
      </c>
      <c r="B87">
        <v>1758503831.1</v>
      </c>
      <c r="C87">
        <v>589</v>
      </c>
      <c r="D87" t="s">
        <v>569</v>
      </c>
      <c r="E87" t="s">
        <v>570</v>
      </c>
      <c r="F87">
        <v>5</v>
      </c>
      <c r="G87" t="s">
        <v>419</v>
      </c>
      <c r="H87" t="s">
        <v>420</v>
      </c>
      <c r="I87" t="s">
        <v>421</v>
      </c>
      <c r="J87">
        <v>1758503828.1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5</v>
      </c>
      <c r="DB87">
        <v>0.5</v>
      </c>
      <c r="DC87" t="s">
        <v>423</v>
      </c>
      <c r="DD87">
        <v>2</v>
      </c>
      <c r="DE87">
        <v>1758503828.1</v>
      </c>
      <c r="DF87">
        <v>420.503666666667</v>
      </c>
      <c r="DG87">
        <v>419.958666666667</v>
      </c>
      <c r="DH87">
        <v>22.5805</v>
      </c>
      <c r="DI87">
        <v>22.2954</v>
      </c>
      <c r="DJ87">
        <v>414.805</v>
      </c>
      <c r="DK87">
        <v>22.2696333333333</v>
      </c>
      <c r="DL87">
        <v>500</v>
      </c>
      <c r="DM87">
        <v>89.7968333333333</v>
      </c>
      <c r="DN87">
        <v>0.0340894666666667</v>
      </c>
      <c r="DO87">
        <v>30.8888666666667</v>
      </c>
      <c r="DP87">
        <v>29.9979666666667</v>
      </c>
      <c r="DQ87">
        <v>999.9</v>
      </c>
      <c r="DR87">
        <v>0</v>
      </c>
      <c r="DS87">
        <v>0</v>
      </c>
      <c r="DT87">
        <v>9999.98333333333</v>
      </c>
      <c r="DU87">
        <v>0</v>
      </c>
      <c r="DV87">
        <v>0.61206</v>
      </c>
      <c r="DW87">
        <v>0.545084666666667</v>
      </c>
      <c r="DX87">
        <v>430.218333333333</v>
      </c>
      <c r="DY87">
        <v>429.535333333333</v>
      </c>
      <c r="DZ87">
        <v>0.285080666666667</v>
      </c>
      <c r="EA87">
        <v>419.958666666667</v>
      </c>
      <c r="EB87">
        <v>22.2954</v>
      </c>
      <c r="EC87">
        <v>2.02765333333333</v>
      </c>
      <c r="ED87">
        <v>2.00205666666667</v>
      </c>
      <c r="EE87">
        <v>17.6619666666667</v>
      </c>
      <c r="EF87">
        <v>17.4606</v>
      </c>
      <c r="EG87">
        <v>0.00500016</v>
      </c>
      <c r="EH87">
        <v>0</v>
      </c>
      <c r="EI87">
        <v>0</v>
      </c>
      <c r="EJ87">
        <v>0</v>
      </c>
      <c r="EK87">
        <v>763.166666666667</v>
      </c>
      <c r="EL87">
        <v>0.00500016</v>
      </c>
      <c r="EM87">
        <v>-27.5333333333333</v>
      </c>
      <c r="EN87">
        <v>-1.63333333333333</v>
      </c>
      <c r="EO87">
        <v>37.312</v>
      </c>
      <c r="EP87">
        <v>41.375</v>
      </c>
      <c r="EQ87">
        <v>39.375</v>
      </c>
      <c r="ER87">
        <v>41.5206666666667</v>
      </c>
      <c r="ES87">
        <v>40.625</v>
      </c>
      <c r="ET87">
        <v>0</v>
      </c>
      <c r="EU87">
        <v>0</v>
      </c>
      <c r="EV87">
        <v>0</v>
      </c>
      <c r="EW87">
        <v>1758503832.8</v>
      </c>
      <c r="EX87">
        <v>0</v>
      </c>
      <c r="EY87">
        <v>763.568</v>
      </c>
      <c r="EZ87">
        <v>12.6999999281685</v>
      </c>
      <c r="FA87">
        <v>-15.0461537619315</v>
      </c>
      <c r="FB87">
        <v>-28.112</v>
      </c>
      <c r="FC87">
        <v>15</v>
      </c>
      <c r="FD87">
        <v>0</v>
      </c>
      <c r="FE87" t="s">
        <v>424</v>
      </c>
      <c r="FF87">
        <v>1747249705.1</v>
      </c>
      <c r="FG87">
        <v>1747249711.1</v>
      </c>
      <c r="FH87">
        <v>0</v>
      </c>
      <c r="FI87">
        <v>0.871</v>
      </c>
      <c r="FJ87">
        <v>0.066</v>
      </c>
      <c r="FK87">
        <v>5.486</v>
      </c>
      <c r="FL87">
        <v>0.145</v>
      </c>
      <c r="FM87">
        <v>420</v>
      </c>
      <c r="FN87">
        <v>16</v>
      </c>
      <c r="FO87">
        <v>0.27</v>
      </c>
      <c r="FP87">
        <v>0.16</v>
      </c>
      <c r="FQ87">
        <v>0.425467476190476</v>
      </c>
      <c r="FR87">
        <v>0.525079090909091</v>
      </c>
      <c r="FS87">
        <v>0.0723915275749199</v>
      </c>
      <c r="FT87">
        <v>0</v>
      </c>
      <c r="FU87">
        <v>763.005882352941</v>
      </c>
      <c r="FV87">
        <v>0.501145854115822</v>
      </c>
      <c r="FW87">
        <v>6.18203950624286</v>
      </c>
      <c r="FX87">
        <v>-1</v>
      </c>
      <c r="FY87">
        <v>0.274426142857143</v>
      </c>
      <c r="FZ87">
        <v>0.0758904155844158</v>
      </c>
      <c r="GA87">
        <v>0.0100236774749814</v>
      </c>
      <c r="GB87">
        <v>1</v>
      </c>
      <c r="GC87">
        <v>1</v>
      </c>
      <c r="GD87">
        <v>2</v>
      </c>
      <c r="GE87" t="s">
        <v>425</v>
      </c>
      <c r="GF87">
        <v>3.12578</v>
      </c>
      <c r="GG87">
        <v>2.65954</v>
      </c>
      <c r="GH87">
        <v>0.0881867</v>
      </c>
      <c r="GI87">
        <v>0.0889886</v>
      </c>
      <c r="GJ87">
        <v>0.096468</v>
      </c>
      <c r="GK87">
        <v>0.0961277</v>
      </c>
      <c r="GL87">
        <v>23493.2</v>
      </c>
      <c r="GM87">
        <v>22171.3</v>
      </c>
      <c r="GN87">
        <v>23044.9</v>
      </c>
      <c r="GO87">
        <v>23700.5</v>
      </c>
      <c r="GP87">
        <v>35493.4</v>
      </c>
      <c r="GQ87">
        <v>35455.4</v>
      </c>
      <c r="GR87">
        <v>41554.5</v>
      </c>
      <c r="GS87">
        <v>42261.4</v>
      </c>
      <c r="GT87">
        <v>1.8927</v>
      </c>
      <c r="GU87">
        <v>1.79513</v>
      </c>
      <c r="GV87">
        <v>0.0909939</v>
      </c>
      <c r="GW87">
        <v>0</v>
      </c>
      <c r="GX87">
        <v>28.5121</v>
      </c>
      <c r="GY87">
        <v>999.9</v>
      </c>
      <c r="GZ87">
        <v>56.818</v>
      </c>
      <c r="HA87">
        <v>30.293</v>
      </c>
      <c r="HB87">
        <v>27.4148</v>
      </c>
      <c r="HC87">
        <v>54.3328</v>
      </c>
      <c r="HD87">
        <v>39.5513</v>
      </c>
      <c r="HE87">
        <v>1</v>
      </c>
      <c r="HF87">
        <v>0.104289</v>
      </c>
      <c r="HG87">
        <v>-1.61639</v>
      </c>
      <c r="HH87">
        <v>20.2286</v>
      </c>
      <c r="HI87">
        <v>5.23182</v>
      </c>
      <c r="HJ87">
        <v>11.992</v>
      </c>
      <c r="HK87">
        <v>4.95585</v>
      </c>
      <c r="HL87">
        <v>3.304</v>
      </c>
      <c r="HM87">
        <v>999.9</v>
      </c>
      <c r="HN87">
        <v>9999</v>
      </c>
      <c r="HO87">
        <v>9999</v>
      </c>
      <c r="HP87">
        <v>9999</v>
      </c>
      <c r="HQ87">
        <v>1.86856</v>
      </c>
      <c r="HR87">
        <v>1.86431</v>
      </c>
      <c r="HS87">
        <v>1.8718</v>
      </c>
      <c r="HT87">
        <v>1.86274</v>
      </c>
      <c r="HU87">
        <v>1.86217</v>
      </c>
      <c r="HV87">
        <v>1.86859</v>
      </c>
      <c r="HW87">
        <v>1.85875</v>
      </c>
      <c r="HX87">
        <v>1.86508</v>
      </c>
      <c r="HY87">
        <v>5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5.698</v>
      </c>
      <c r="IM87">
        <v>0.3107</v>
      </c>
      <c r="IN87">
        <v>4.24591870636989</v>
      </c>
      <c r="IO87">
        <v>0.00406324532283829</v>
      </c>
      <c r="IP87">
        <v>-1.45373754250553e-06</v>
      </c>
      <c r="IQ87">
        <v>2.45784242640463e-10</v>
      </c>
      <c r="IR87">
        <v>0.0444475935836347</v>
      </c>
      <c r="IS87">
        <v>0.00491888386651684</v>
      </c>
      <c r="IT87">
        <v>0.000226889049496401</v>
      </c>
      <c r="IU87">
        <v>4.01595507822366e-06</v>
      </c>
      <c r="IV87">
        <v>-0</v>
      </c>
      <c r="IW87">
        <v>2035</v>
      </c>
      <c r="IX87">
        <v>2</v>
      </c>
      <c r="IY87">
        <v>30</v>
      </c>
      <c r="IZ87">
        <v>187568.8</v>
      </c>
      <c r="JA87">
        <v>187568.7</v>
      </c>
      <c r="JB87">
        <v>1.03394</v>
      </c>
      <c r="JC87">
        <v>2.37427</v>
      </c>
      <c r="JD87">
        <v>1.4978</v>
      </c>
      <c r="JE87">
        <v>2.3291</v>
      </c>
      <c r="JF87">
        <v>1.54419</v>
      </c>
      <c r="JG87">
        <v>2.37061</v>
      </c>
      <c r="JH87">
        <v>35.638</v>
      </c>
      <c r="JI87">
        <v>24.1663</v>
      </c>
      <c r="JJ87">
        <v>18</v>
      </c>
      <c r="JK87">
        <v>545.43</v>
      </c>
      <c r="JL87">
        <v>426.066</v>
      </c>
      <c r="JM87">
        <v>31.5885</v>
      </c>
      <c r="JN87">
        <v>28.9577</v>
      </c>
      <c r="JO87">
        <v>29.9999</v>
      </c>
      <c r="JP87">
        <v>28.8017</v>
      </c>
      <c r="JQ87">
        <v>28.8243</v>
      </c>
      <c r="JR87">
        <v>20.7471</v>
      </c>
      <c r="JS87">
        <v>32.7843</v>
      </c>
      <c r="JT87">
        <v>64.3543</v>
      </c>
      <c r="JU87">
        <v>31.5862</v>
      </c>
      <c r="JV87">
        <v>420</v>
      </c>
      <c r="JW87">
        <v>22.4006</v>
      </c>
      <c r="JX87">
        <v>93.1278</v>
      </c>
      <c r="JY87">
        <v>98.4959</v>
      </c>
    </row>
    <row r="88" spans="1:285">
      <c r="A88">
        <v>72</v>
      </c>
      <c r="B88">
        <v>1758503833.1</v>
      </c>
      <c r="C88">
        <v>591</v>
      </c>
      <c r="D88" t="s">
        <v>571</v>
      </c>
      <c r="E88" t="s">
        <v>572</v>
      </c>
      <c r="F88">
        <v>5</v>
      </c>
      <c r="G88" t="s">
        <v>419</v>
      </c>
      <c r="H88" t="s">
        <v>420</v>
      </c>
      <c r="I88" t="s">
        <v>421</v>
      </c>
      <c r="J88">
        <v>1758503830.1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5</v>
      </c>
      <c r="DB88">
        <v>0.5</v>
      </c>
      <c r="DC88" t="s">
        <v>423</v>
      </c>
      <c r="DD88">
        <v>2</v>
      </c>
      <c r="DE88">
        <v>1758503830.1</v>
      </c>
      <c r="DF88">
        <v>420.426</v>
      </c>
      <c r="DG88">
        <v>419.913333333333</v>
      </c>
      <c r="DH88">
        <v>22.5779</v>
      </c>
      <c r="DI88">
        <v>22.3119333333333</v>
      </c>
      <c r="DJ88">
        <v>414.727666666667</v>
      </c>
      <c r="DK88">
        <v>22.2670666666667</v>
      </c>
      <c r="DL88">
        <v>500.018</v>
      </c>
      <c r="DM88">
        <v>89.7973666666667</v>
      </c>
      <c r="DN88">
        <v>0.0339746666666667</v>
      </c>
      <c r="DO88">
        <v>30.8898666666667</v>
      </c>
      <c r="DP88">
        <v>29.9969</v>
      </c>
      <c r="DQ88">
        <v>999.9</v>
      </c>
      <c r="DR88">
        <v>0</v>
      </c>
      <c r="DS88">
        <v>0</v>
      </c>
      <c r="DT88">
        <v>9999.98333333333</v>
      </c>
      <c r="DU88">
        <v>0</v>
      </c>
      <c r="DV88">
        <v>0.61206</v>
      </c>
      <c r="DW88">
        <v>0.512959666666667</v>
      </c>
      <c r="DX88">
        <v>430.137666666667</v>
      </c>
      <c r="DY88">
        <v>429.496</v>
      </c>
      <c r="DZ88">
        <v>0.26595</v>
      </c>
      <c r="EA88">
        <v>419.913333333333</v>
      </c>
      <c r="EB88">
        <v>22.3119333333333</v>
      </c>
      <c r="EC88">
        <v>2.02743</v>
      </c>
      <c r="ED88">
        <v>2.00355333333333</v>
      </c>
      <c r="EE88">
        <v>17.6602333333333</v>
      </c>
      <c r="EF88">
        <v>17.4724333333333</v>
      </c>
      <c r="EG88">
        <v>0.00500016</v>
      </c>
      <c r="EH88">
        <v>0</v>
      </c>
      <c r="EI88">
        <v>0</v>
      </c>
      <c r="EJ88">
        <v>0</v>
      </c>
      <c r="EK88">
        <v>768.733333333333</v>
      </c>
      <c r="EL88">
        <v>0.00500016</v>
      </c>
      <c r="EM88">
        <v>-28.4</v>
      </c>
      <c r="EN88">
        <v>-1.06666666666667</v>
      </c>
      <c r="EO88">
        <v>37.312</v>
      </c>
      <c r="EP88">
        <v>41.375</v>
      </c>
      <c r="EQ88">
        <v>39.3956666666667</v>
      </c>
      <c r="ER88">
        <v>41.5206666666667</v>
      </c>
      <c r="ES88">
        <v>40.625</v>
      </c>
      <c r="ET88">
        <v>0</v>
      </c>
      <c r="EU88">
        <v>0</v>
      </c>
      <c r="EV88">
        <v>0</v>
      </c>
      <c r="EW88">
        <v>1758503835.2</v>
      </c>
      <c r="EX88">
        <v>0</v>
      </c>
      <c r="EY88">
        <v>763.82</v>
      </c>
      <c r="EZ88">
        <v>40.9230770728535</v>
      </c>
      <c r="FA88">
        <v>-14.1230769096276</v>
      </c>
      <c r="FB88">
        <v>-28.036</v>
      </c>
      <c r="FC88">
        <v>15</v>
      </c>
      <c r="FD88">
        <v>0</v>
      </c>
      <c r="FE88" t="s">
        <v>424</v>
      </c>
      <c r="FF88">
        <v>1747249705.1</v>
      </c>
      <c r="FG88">
        <v>1747249711.1</v>
      </c>
      <c r="FH88">
        <v>0</v>
      </c>
      <c r="FI88">
        <v>0.871</v>
      </c>
      <c r="FJ88">
        <v>0.066</v>
      </c>
      <c r="FK88">
        <v>5.486</v>
      </c>
      <c r="FL88">
        <v>0.145</v>
      </c>
      <c r="FM88">
        <v>420</v>
      </c>
      <c r="FN88">
        <v>16</v>
      </c>
      <c r="FO88">
        <v>0.27</v>
      </c>
      <c r="FP88">
        <v>0.16</v>
      </c>
      <c r="FQ88">
        <v>0.432679761904762</v>
      </c>
      <c r="FR88">
        <v>0.627675584415584</v>
      </c>
      <c r="FS88">
        <v>0.0753048166877251</v>
      </c>
      <c r="FT88">
        <v>0</v>
      </c>
      <c r="FU88">
        <v>763.5</v>
      </c>
      <c r="FV88">
        <v>5.58899915397299</v>
      </c>
      <c r="FW88">
        <v>6.65259790033408</v>
      </c>
      <c r="FX88">
        <v>-1</v>
      </c>
      <c r="FY88">
        <v>0.273499333333333</v>
      </c>
      <c r="FZ88">
        <v>0.0385110389610391</v>
      </c>
      <c r="GA88">
        <v>0.0113281322687552</v>
      </c>
      <c r="GB88">
        <v>1</v>
      </c>
      <c r="GC88">
        <v>1</v>
      </c>
      <c r="GD88">
        <v>2</v>
      </c>
      <c r="GE88" t="s">
        <v>425</v>
      </c>
      <c r="GF88">
        <v>3.12566</v>
      </c>
      <c r="GG88">
        <v>2.65955</v>
      </c>
      <c r="GH88">
        <v>0.0881874</v>
      </c>
      <c r="GI88">
        <v>0.0890057</v>
      </c>
      <c r="GJ88">
        <v>0.0964831</v>
      </c>
      <c r="GK88">
        <v>0.0961927</v>
      </c>
      <c r="GL88">
        <v>23493.2</v>
      </c>
      <c r="GM88">
        <v>22171.1</v>
      </c>
      <c r="GN88">
        <v>23044.9</v>
      </c>
      <c r="GO88">
        <v>23700.7</v>
      </c>
      <c r="GP88">
        <v>35492.9</v>
      </c>
      <c r="GQ88">
        <v>35453.2</v>
      </c>
      <c r="GR88">
        <v>41554.5</v>
      </c>
      <c r="GS88">
        <v>42261.8</v>
      </c>
      <c r="GT88">
        <v>1.89275</v>
      </c>
      <c r="GU88">
        <v>1.79525</v>
      </c>
      <c r="GV88">
        <v>0.0913888</v>
      </c>
      <c r="GW88">
        <v>0</v>
      </c>
      <c r="GX88">
        <v>28.5109</v>
      </c>
      <c r="GY88">
        <v>999.9</v>
      </c>
      <c r="GZ88">
        <v>56.818</v>
      </c>
      <c r="HA88">
        <v>30.293</v>
      </c>
      <c r="HB88">
        <v>27.4129</v>
      </c>
      <c r="HC88">
        <v>54.2828</v>
      </c>
      <c r="HD88">
        <v>39.6434</v>
      </c>
      <c r="HE88">
        <v>1</v>
      </c>
      <c r="HF88">
        <v>0.104273</v>
      </c>
      <c r="HG88">
        <v>-1.60231</v>
      </c>
      <c r="HH88">
        <v>20.2287</v>
      </c>
      <c r="HI88">
        <v>5.23092</v>
      </c>
      <c r="HJ88">
        <v>11.992</v>
      </c>
      <c r="HK88">
        <v>4.9558</v>
      </c>
      <c r="HL88">
        <v>3.304</v>
      </c>
      <c r="HM88">
        <v>999.9</v>
      </c>
      <c r="HN88">
        <v>9999</v>
      </c>
      <c r="HO88">
        <v>9999</v>
      </c>
      <c r="HP88">
        <v>9999</v>
      </c>
      <c r="HQ88">
        <v>1.86856</v>
      </c>
      <c r="HR88">
        <v>1.86431</v>
      </c>
      <c r="HS88">
        <v>1.87181</v>
      </c>
      <c r="HT88">
        <v>1.86273</v>
      </c>
      <c r="HU88">
        <v>1.86216</v>
      </c>
      <c r="HV88">
        <v>1.86859</v>
      </c>
      <c r="HW88">
        <v>1.85877</v>
      </c>
      <c r="HX88">
        <v>1.86508</v>
      </c>
      <c r="HY88">
        <v>5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5.698</v>
      </c>
      <c r="IM88">
        <v>0.3109</v>
      </c>
      <c r="IN88">
        <v>4.24591870636989</v>
      </c>
      <c r="IO88">
        <v>0.00406324532283829</v>
      </c>
      <c r="IP88">
        <v>-1.45373754250553e-06</v>
      </c>
      <c r="IQ88">
        <v>2.45784242640463e-10</v>
      </c>
      <c r="IR88">
        <v>0.0444475935836347</v>
      </c>
      <c r="IS88">
        <v>0.00491888386651684</v>
      </c>
      <c r="IT88">
        <v>0.000226889049496401</v>
      </c>
      <c r="IU88">
        <v>4.01595507822366e-06</v>
      </c>
      <c r="IV88">
        <v>-0</v>
      </c>
      <c r="IW88">
        <v>2035</v>
      </c>
      <c r="IX88">
        <v>2</v>
      </c>
      <c r="IY88">
        <v>30</v>
      </c>
      <c r="IZ88">
        <v>187568.8</v>
      </c>
      <c r="JA88">
        <v>187568.7</v>
      </c>
      <c r="JB88">
        <v>1.03394</v>
      </c>
      <c r="JC88">
        <v>2.38037</v>
      </c>
      <c r="JD88">
        <v>1.4978</v>
      </c>
      <c r="JE88">
        <v>2.3291</v>
      </c>
      <c r="JF88">
        <v>1.54419</v>
      </c>
      <c r="JG88">
        <v>2.37427</v>
      </c>
      <c r="JH88">
        <v>35.6613</v>
      </c>
      <c r="JI88">
        <v>24.1663</v>
      </c>
      <c r="JJ88">
        <v>18</v>
      </c>
      <c r="JK88">
        <v>545.463</v>
      </c>
      <c r="JL88">
        <v>426.136</v>
      </c>
      <c r="JM88">
        <v>31.5909</v>
      </c>
      <c r="JN88">
        <v>28.9568</v>
      </c>
      <c r="JO88">
        <v>29.9999</v>
      </c>
      <c r="JP88">
        <v>28.8017</v>
      </c>
      <c r="JQ88">
        <v>28.8238</v>
      </c>
      <c r="JR88">
        <v>20.7445</v>
      </c>
      <c r="JS88">
        <v>32.7843</v>
      </c>
      <c r="JT88">
        <v>64.3543</v>
      </c>
      <c r="JU88">
        <v>31.5886</v>
      </c>
      <c r="JV88">
        <v>420</v>
      </c>
      <c r="JW88">
        <v>22.3963</v>
      </c>
      <c r="JX88">
        <v>93.1278</v>
      </c>
      <c r="JY88">
        <v>98.4968</v>
      </c>
    </row>
    <row r="89" spans="1:285">
      <c r="A89">
        <v>73</v>
      </c>
      <c r="B89">
        <v>1758503835.1</v>
      </c>
      <c r="C89">
        <v>593</v>
      </c>
      <c r="D89" t="s">
        <v>573</v>
      </c>
      <c r="E89" t="s">
        <v>574</v>
      </c>
      <c r="F89">
        <v>5</v>
      </c>
      <c r="G89" t="s">
        <v>419</v>
      </c>
      <c r="H89" t="s">
        <v>420</v>
      </c>
      <c r="I89" t="s">
        <v>421</v>
      </c>
      <c r="J89">
        <v>1758503832.1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5</v>
      </c>
      <c r="DB89">
        <v>0.5</v>
      </c>
      <c r="DC89" t="s">
        <v>423</v>
      </c>
      <c r="DD89">
        <v>2</v>
      </c>
      <c r="DE89">
        <v>1758503832.1</v>
      </c>
      <c r="DF89">
        <v>420.376333333333</v>
      </c>
      <c r="DG89">
        <v>419.944333333333</v>
      </c>
      <c r="DH89">
        <v>22.58</v>
      </c>
      <c r="DI89">
        <v>22.3340333333333</v>
      </c>
      <c r="DJ89">
        <v>414.678333333333</v>
      </c>
      <c r="DK89">
        <v>22.2691</v>
      </c>
      <c r="DL89">
        <v>500.002</v>
      </c>
      <c r="DM89">
        <v>89.7974333333333</v>
      </c>
      <c r="DN89">
        <v>0.0340265333333333</v>
      </c>
      <c r="DO89">
        <v>30.8910666666667</v>
      </c>
      <c r="DP89">
        <v>29.9971333333333</v>
      </c>
      <c r="DQ89">
        <v>999.9</v>
      </c>
      <c r="DR89">
        <v>0</v>
      </c>
      <c r="DS89">
        <v>0</v>
      </c>
      <c r="DT89">
        <v>9991.86</v>
      </c>
      <c r="DU89">
        <v>0</v>
      </c>
      <c r="DV89">
        <v>0.61206</v>
      </c>
      <c r="DW89">
        <v>0.432179666666667</v>
      </c>
      <c r="DX89">
        <v>430.087666666667</v>
      </c>
      <c r="DY89">
        <v>429.537666666667</v>
      </c>
      <c r="DZ89">
        <v>0.245962</v>
      </c>
      <c r="EA89">
        <v>419.944333333333</v>
      </c>
      <c r="EB89">
        <v>22.3340333333333</v>
      </c>
      <c r="EC89">
        <v>2.02762</v>
      </c>
      <c r="ED89">
        <v>2.00553666666667</v>
      </c>
      <c r="EE89">
        <v>17.6617</v>
      </c>
      <c r="EF89">
        <v>17.4881</v>
      </c>
      <c r="EG89">
        <v>0.00500016</v>
      </c>
      <c r="EH89">
        <v>0</v>
      </c>
      <c r="EI89">
        <v>0</v>
      </c>
      <c r="EJ89">
        <v>0</v>
      </c>
      <c r="EK89">
        <v>768.166666666667</v>
      </c>
      <c r="EL89">
        <v>0.00500016</v>
      </c>
      <c r="EM89">
        <v>-29.3333333333333</v>
      </c>
      <c r="EN89">
        <v>-1.96666666666667</v>
      </c>
      <c r="EO89">
        <v>37.312</v>
      </c>
      <c r="EP89">
        <v>41.375</v>
      </c>
      <c r="EQ89">
        <v>39.3956666666667</v>
      </c>
      <c r="ER89">
        <v>41.5206666666667</v>
      </c>
      <c r="ES89">
        <v>40.625</v>
      </c>
      <c r="ET89">
        <v>0</v>
      </c>
      <c r="EU89">
        <v>0</v>
      </c>
      <c r="EV89">
        <v>0</v>
      </c>
      <c r="EW89">
        <v>1758503837</v>
      </c>
      <c r="EX89">
        <v>0</v>
      </c>
      <c r="EY89">
        <v>763.873076923077</v>
      </c>
      <c r="EZ89">
        <v>14.3076924454272</v>
      </c>
      <c r="FA89">
        <v>-3.1863248852616</v>
      </c>
      <c r="FB89">
        <v>-28.1230769230769</v>
      </c>
      <c r="FC89">
        <v>15</v>
      </c>
      <c r="FD89">
        <v>0</v>
      </c>
      <c r="FE89" t="s">
        <v>424</v>
      </c>
      <c r="FF89">
        <v>1747249705.1</v>
      </c>
      <c r="FG89">
        <v>1747249711.1</v>
      </c>
      <c r="FH89">
        <v>0</v>
      </c>
      <c r="FI89">
        <v>0.871</v>
      </c>
      <c r="FJ89">
        <v>0.066</v>
      </c>
      <c r="FK89">
        <v>5.486</v>
      </c>
      <c r="FL89">
        <v>0.145</v>
      </c>
      <c r="FM89">
        <v>420</v>
      </c>
      <c r="FN89">
        <v>16</v>
      </c>
      <c r="FO89">
        <v>0.27</v>
      </c>
      <c r="FP89">
        <v>0.16</v>
      </c>
      <c r="FQ89">
        <v>0.434647428571429</v>
      </c>
      <c r="FR89">
        <v>0.404928623376624</v>
      </c>
      <c r="FS89">
        <v>0.0737891433991358</v>
      </c>
      <c r="FT89">
        <v>1</v>
      </c>
      <c r="FU89">
        <v>763.858823529412</v>
      </c>
      <c r="FV89">
        <v>17.3842627431486</v>
      </c>
      <c r="FW89">
        <v>6.72274968460074</v>
      </c>
      <c r="FX89">
        <v>-1</v>
      </c>
      <c r="FY89">
        <v>0.270369095238095</v>
      </c>
      <c r="FZ89">
        <v>-0.0287834025974033</v>
      </c>
      <c r="GA89">
        <v>0.0160357450861231</v>
      </c>
      <c r="GB89">
        <v>1</v>
      </c>
      <c r="GC89">
        <v>2</v>
      </c>
      <c r="GD89">
        <v>2</v>
      </c>
      <c r="GE89" t="s">
        <v>443</v>
      </c>
      <c r="GF89">
        <v>3.12563</v>
      </c>
      <c r="GG89">
        <v>2.65969</v>
      </c>
      <c r="GH89">
        <v>0.0881944</v>
      </c>
      <c r="GI89">
        <v>0.089018</v>
      </c>
      <c r="GJ89">
        <v>0.0965023</v>
      </c>
      <c r="GK89">
        <v>0.0962007</v>
      </c>
      <c r="GL89">
        <v>23493.1</v>
      </c>
      <c r="GM89">
        <v>22171.2</v>
      </c>
      <c r="GN89">
        <v>23045</v>
      </c>
      <c r="GO89">
        <v>23701.1</v>
      </c>
      <c r="GP89">
        <v>35492.1</v>
      </c>
      <c r="GQ89">
        <v>35453.3</v>
      </c>
      <c r="GR89">
        <v>41554.5</v>
      </c>
      <c r="GS89">
        <v>42262.3</v>
      </c>
      <c r="GT89">
        <v>1.89265</v>
      </c>
      <c r="GU89">
        <v>1.79533</v>
      </c>
      <c r="GV89">
        <v>0.0916645</v>
      </c>
      <c r="GW89">
        <v>0</v>
      </c>
      <c r="GX89">
        <v>28.5096</v>
      </c>
      <c r="GY89">
        <v>999.9</v>
      </c>
      <c r="GZ89">
        <v>56.818</v>
      </c>
      <c r="HA89">
        <v>30.293</v>
      </c>
      <c r="HB89">
        <v>27.4127</v>
      </c>
      <c r="HC89">
        <v>54.0228</v>
      </c>
      <c r="HD89">
        <v>39.6955</v>
      </c>
      <c r="HE89">
        <v>1</v>
      </c>
      <c r="HF89">
        <v>0.104251</v>
      </c>
      <c r="HG89">
        <v>-1.59577</v>
      </c>
      <c r="HH89">
        <v>20.2287</v>
      </c>
      <c r="HI89">
        <v>5.23062</v>
      </c>
      <c r="HJ89">
        <v>11.992</v>
      </c>
      <c r="HK89">
        <v>4.95575</v>
      </c>
      <c r="HL89">
        <v>3.304</v>
      </c>
      <c r="HM89">
        <v>999.9</v>
      </c>
      <c r="HN89">
        <v>9999</v>
      </c>
      <c r="HO89">
        <v>9999</v>
      </c>
      <c r="HP89">
        <v>9999</v>
      </c>
      <c r="HQ89">
        <v>1.86856</v>
      </c>
      <c r="HR89">
        <v>1.86429</v>
      </c>
      <c r="HS89">
        <v>1.87181</v>
      </c>
      <c r="HT89">
        <v>1.86272</v>
      </c>
      <c r="HU89">
        <v>1.86214</v>
      </c>
      <c r="HV89">
        <v>1.86859</v>
      </c>
      <c r="HW89">
        <v>1.85874</v>
      </c>
      <c r="HX89">
        <v>1.86509</v>
      </c>
      <c r="HY89">
        <v>5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5.698</v>
      </c>
      <c r="IM89">
        <v>0.311</v>
      </c>
      <c r="IN89">
        <v>4.24591870636989</v>
      </c>
      <c r="IO89">
        <v>0.00406324532283829</v>
      </c>
      <c r="IP89">
        <v>-1.45373754250553e-06</v>
      </c>
      <c r="IQ89">
        <v>2.45784242640463e-10</v>
      </c>
      <c r="IR89">
        <v>0.0444475935836347</v>
      </c>
      <c r="IS89">
        <v>0.00491888386651684</v>
      </c>
      <c r="IT89">
        <v>0.000226889049496401</v>
      </c>
      <c r="IU89">
        <v>4.01595507822366e-06</v>
      </c>
      <c r="IV89">
        <v>-0</v>
      </c>
      <c r="IW89">
        <v>2035</v>
      </c>
      <c r="IX89">
        <v>2</v>
      </c>
      <c r="IY89">
        <v>30</v>
      </c>
      <c r="IZ89">
        <v>187568.8</v>
      </c>
      <c r="JA89">
        <v>187568.7</v>
      </c>
      <c r="JB89">
        <v>1.03394</v>
      </c>
      <c r="JC89">
        <v>2.38281</v>
      </c>
      <c r="JD89">
        <v>1.4978</v>
      </c>
      <c r="JE89">
        <v>2.3291</v>
      </c>
      <c r="JF89">
        <v>1.54419</v>
      </c>
      <c r="JG89">
        <v>2.37915</v>
      </c>
      <c r="JH89">
        <v>35.6613</v>
      </c>
      <c r="JI89">
        <v>24.1663</v>
      </c>
      <c r="JJ89">
        <v>18</v>
      </c>
      <c r="JK89">
        <v>545.396</v>
      </c>
      <c r="JL89">
        <v>426.18</v>
      </c>
      <c r="JM89">
        <v>31.5919</v>
      </c>
      <c r="JN89">
        <v>28.9568</v>
      </c>
      <c r="JO89">
        <v>29.9999</v>
      </c>
      <c r="JP89">
        <v>28.8015</v>
      </c>
      <c r="JQ89">
        <v>28.8238</v>
      </c>
      <c r="JR89">
        <v>20.7448</v>
      </c>
      <c r="JS89">
        <v>32.7843</v>
      </c>
      <c r="JT89">
        <v>64.3543</v>
      </c>
      <c r="JU89">
        <v>31.5886</v>
      </c>
      <c r="JV89">
        <v>420</v>
      </c>
      <c r="JW89">
        <v>22.3943</v>
      </c>
      <c r="JX89">
        <v>93.1279</v>
      </c>
      <c r="JY89">
        <v>98.498</v>
      </c>
    </row>
    <row r="90" spans="1:285">
      <c r="A90">
        <v>74</v>
      </c>
      <c r="B90">
        <v>1758503837.1</v>
      </c>
      <c r="C90">
        <v>595</v>
      </c>
      <c r="D90" t="s">
        <v>575</v>
      </c>
      <c r="E90" t="s">
        <v>576</v>
      </c>
      <c r="F90">
        <v>5</v>
      </c>
      <c r="G90" t="s">
        <v>419</v>
      </c>
      <c r="H90" t="s">
        <v>420</v>
      </c>
      <c r="I90" t="s">
        <v>421</v>
      </c>
      <c r="J90">
        <v>1758503834.1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5</v>
      </c>
      <c r="DB90">
        <v>0.5</v>
      </c>
      <c r="DC90" t="s">
        <v>423</v>
      </c>
      <c r="DD90">
        <v>2</v>
      </c>
      <c r="DE90">
        <v>1758503834.1</v>
      </c>
      <c r="DF90">
        <v>420.375333333333</v>
      </c>
      <c r="DG90">
        <v>419.995</v>
      </c>
      <c r="DH90">
        <v>22.5848333333333</v>
      </c>
      <c r="DI90">
        <v>22.3477666666667</v>
      </c>
      <c r="DJ90">
        <v>414.677333333333</v>
      </c>
      <c r="DK90">
        <v>22.2738333333333</v>
      </c>
      <c r="DL90">
        <v>499.961333333333</v>
      </c>
      <c r="DM90">
        <v>89.7978</v>
      </c>
      <c r="DN90">
        <v>0.0340382333333333</v>
      </c>
      <c r="DO90">
        <v>30.8924333333333</v>
      </c>
      <c r="DP90">
        <v>30.0009333333333</v>
      </c>
      <c r="DQ90">
        <v>999.9</v>
      </c>
      <c r="DR90">
        <v>0</v>
      </c>
      <c r="DS90">
        <v>0</v>
      </c>
      <c r="DT90">
        <v>9994.99333333333</v>
      </c>
      <c r="DU90">
        <v>0</v>
      </c>
      <c r="DV90">
        <v>0.61206</v>
      </c>
      <c r="DW90">
        <v>0.380361</v>
      </c>
      <c r="DX90">
        <v>430.088666666667</v>
      </c>
      <c r="DY90">
        <v>429.595666666667</v>
      </c>
      <c r="DZ90">
        <v>0.237048333333333</v>
      </c>
      <c r="EA90">
        <v>419.995</v>
      </c>
      <c r="EB90">
        <v>22.3477666666667</v>
      </c>
      <c r="EC90">
        <v>2.02806333333333</v>
      </c>
      <c r="ED90">
        <v>2.00678</v>
      </c>
      <c r="EE90">
        <v>17.6651666666667</v>
      </c>
      <c r="EF90">
        <v>17.4979333333333</v>
      </c>
      <c r="EG90">
        <v>0.00500016</v>
      </c>
      <c r="EH90">
        <v>0</v>
      </c>
      <c r="EI90">
        <v>0</v>
      </c>
      <c r="EJ90">
        <v>0</v>
      </c>
      <c r="EK90">
        <v>766.066666666667</v>
      </c>
      <c r="EL90">
        <v>0.00500016</v>
      </c>
      <c r="EM90">
        <v>-27.1333333333333</v>
      </c>
      <c r="EN90">
        <v>-1.96666666666667</v>
      </c>
      <c r="EO90">
        <v>37.312</v>
      </c>
      <c r="EP90">
        <v>41.375</v>
      </c>
      <c r="EQ90">
        <v>39.3956666666667</v>
      </c>
      <c r="ER90">
        <v>41.5</v>
      </c>
      <c r="ES90">
        <v>40.625</v>
      </c>
      <c r="ET90">
        <v>0</v>
      </c>
      <c r="EU90">
        <v>0</v>
      </c>
      <c r="EV90">
        <v>0</v>
      </c>
      <c r="EW90">
        <v>1758503838.8</v>
      </c>
      <c r="EX90">
        <v>0</v>
      </c>
      <c r="EY90">
        <v>764.724</v>
      </c>
      <c r="EZ90">
        <v>9.68461558233548</v>
      </c>
      <c r="FA90">
        <v>-7.68461549919268</v>
      </c>
      <c r="FB90">
        <v>-28.476</v>
      </c>
      <c r="FC90">
        <v>15</v>
      </c>
      <c r="FD90">
        <v>0</v>
      </c>
      <c r="FE90" t="s">
        <v>424</v>
      </c>
      <c r="FF90">
        <v>1747249705.1</v>
      </c>
      <c r="FG90">
        <v>1747249711.1</v>
      </c>
      <c r="FH90">
        <v>0</v>
      </c>
      <c r="FI90">
        <v>0.871</v>
      </c>
      <c r="FJ90">
        <v>0.066</v>
      </c>
      <c r="FK90">
        <v>5.486</v>
      </c>
      <c r="FL90">
        <v>0.145</v>
      </c>
      <c r="FM90">
        <v>420</v>
      </c>
      <c r="FN90">
        <v>16</v>
      </c>
      <c r="FO90">
        <v>0.27</v>
      </c>
      <c r="FP90">
        <v>0.16</v>
      </c>
      <c r="FQ90">
        <v>0.429085952380952</v>
      </c>
      <c r="FR90">
        <v>0.187899194805196</v>
      </c>
      <c r="FS90">
        <v>0.0787322381913329</v>
      </c>
      <c r="FT90">
        <v>1</v>
      </c>
      <c r="FU90">
        <v>763.667647058824</v>
      </c>
      <c r="FV90">
        <v>8.06875474468304</v>
      </c>
      <c r="FW90">
        <v>6.67998417522938</v>
      </c>
      <c r="FX90">
        <v>-1</v>
      </c>
      <c r="FY90">
        <v>0.267328333333333</v>
      </c>
      <c r="FZ90">
        <v>-0.0854887012987013</v>
      </c>
      <c r="GA90">
        <v>0.0190469674234967</v>
      </c>
      <c r="GB90">
        <v>1</v>
      </c>
      <c r="GC90">
        <v>2</v>
      </c>
      <c r="GD90">
        <v>2</v>
      </c>
      <c r="GE90" t="s">
        <v>443</v>
      </c>
      <c r="GF90">
        <v>3.12575</v>
      </c>
      <c r="GG90">
        <v>2.65958</v>
      </c>
      <c r="GH90">
        <v>0.0882066</v>
      </c>
      <c r="GI90">
        <v>0.0890059</v>
      </c>
      <c r="GJ90">
        <v>0.0965268</v>
      </c>
      <c r="GK90">
        <v>0.0962025</v>
      </c>
      <c r="GL90">
        <v>23493.1</v>
      </c>
      <c r="GM90">
        <v>22171.5</v>
      </c>
      <c r="GN90">
        <v>23045.3</v>
      </c>
      <c r="GO90">
        <v>23701.1</v>
      </c>
      <c r="GP90">
        <v>35491.1</v>
      </c>
      <c r="GQ90">
        <v>35453.5</v>
      </c>
      <c r="GR90">
        <v>41554.4</v>
      </c>
      <c r="GS90">
        <v>42262.7</v>
      </c>
      <c r="GT90">
        <v>1.89247</v>
      </c>
      <c r="GU90">
        <v>1.79522</v>
      </c>
      <c r="GV90">
        <v>0.0919178</v>
      </c>
      <c r="GW90">
        <v>0</v>
      </c>
      <c r="GX90">
        <v>28.5084</v>
      </c>
      <c r="GY90">
        <v>999.9</v>
      </c>
      <c r="GZ90">
        <v>56.794</v>
      </c>
      <c r="HA90">
        <v>30.293</v>
      </c>
      <c r="HB90">
        <v>27.4036</v>
      </c>
      <c r="HC90">
        <v>54.4228</v>
      </c>
      <c r="HD90">
        <v>39.7316</v>
      </c>
      <c r="HE90">
        <v>1</v>
      </c>
      <c r="HF90">
        <v>0.104037</v>
      </c>
      <c r="HG90">
        <v>-1.5896</v>
      </c>
      <c r="HH90">
        <v>20.2288</v>
      </c>
      <c r="HI90">
        <v>5.23032</v>
      </c>
      <c r="HJ90">
        <v>11.992</v>
      </c>
      <c r="HK90">
        <v>4.9558</v>
      </c>
      <c r="HL90">
        <v>3.304</v>
      </c>
      <c r="HM90">
        <v>999.9</v>
      </c>
      <c r="HN90">
        <v>9999</v>
      </c>
      <c r="HO90">
        <v>9999</v>
      </c>
      <c r="HP90">
        <v>9999</v>
      </c>
      <c r="HQ90">
        <v>1.86856</v>
      </c>
      <c r="HR90">
        <v>1.86429</v>
      </c>
      <c r="HS90">
        <v>1.87181</v>
      </c>
      <c r="HT90">
        <v>1.8627</v>
      </c>
      <c r="HU90">
        <v>1.86215</v>
      </c>
      <c r="HV90">
        <v>1.86859</v>
      </c>
      <c r="HW90">
        <v>1.85874</v>
      </c>
      <c r="HX90">
        <v>1.86509</v>
      </c>
      <c r="HY90">
        <v>5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5.699</v>
      </c>
      <c r="IM90">
        <v>0.3112</v>
      </c>
      <c r="IN90">
        <v>4.24591870636989</v>
      </c>
      <c r="IO90">
        <v>0.00406324532283829</v>
      </c>
      <c r="IP90">
        <v>-1.45373754250553e-06</v>
      </c>
      <c r="IQ90">
        <v>2.45784242640463e-10</v>
      </c>
      <c r="IR90">
        <v>0.0444475935836347</v>
      </c>
      <c r="IS90">
        <v>0.00491888386651684</v>
      </c>
      <c r="IT90">
        <v>0.000226889049496401</v>
      </c>
      <c r="IU90">
        <v>4.01595507822366e-06</v>
      </c>
      <c r="IV90">
        <v>-0</v>
      </c>
      <c r="IW90">
        <v>2035</v>
      </c>
      <c r="IX90">
        <v>2</v>
      </c>
      <c r="IY90">
        <v>30</v>
      </c>
      <c r="IZ90">
        <v>187568.9</v>
      </c>
      <c r="JA90">
        <v>187568.8</v>
      </c>
      <c r="JB90">
        <v>1.03394</v>
      </c>
      <c r="JC90">
        <v>2.38037</v>
      </c>
      <c r="JD90">
        <v>1.4978</v>
      </c>
      <c r="JE90">
        <v>2.3291</v>
      </c>
      <c r="JF90">
        <v>1.54419</v>
      </c>
      <c r="JG90">
        <v>2.39624</v>
      </c>
      <c r="JH90">
        <v>35.6613</v>
      </c>
      <c r="JI90">
        <v>24.1575</v>
      </c>
      <c r="JJ90">
        <v>18</v>
      </c>
      <c r="JK90">
        <v>545.272</v>
      </c>
      <c r="JL90">
        <v>426.121</v>
      </c>
      <c r="JM90">
        <v>31.5924</v>
      </c>
      <c r="JN90">
        <v>28.9559</v>
      </c>
      <c r="JO90">
        <v>29.9999</v>
      </c>
      <c r="JP90">
        <v>28.8002</v>
      </c>
      <c r="JQ90">
        <v>28.8238</v>
      </c>
      <c r="JR90">
        <v>20.7458</v>
      </c>
      <c r="JS90">
        <v>32.7843</v>
      </c>
      <c r="JT90">
        <v>64.3543</v>
      </c>
      <c r="JU90">
        <v>31.5022</v>
      </c>
      <c r="JV90">
        <v>420</v>
      </c>
      <c r="JW90">
        <v>22.394</v>
      </c>
      <c r="JX90">
        <v>93.1283</v>
      </c>
      <c r="JY90">
        <v>98.4987</v>
      </c>
    </row>
    <row r="91" spans="1:285">
      <c r="A91">
        <v>75</v>
      </c>
      <c r="B91">
        <v>1758503839.1</v>
      </c>
      <c r="C91">
        <v>597</v>
      </c>
      <c r="D91" t="s">
        <v>577</v>
      </c>
      <c r="E91" t="s">
        <v>578</v>
      </c>
      <c r="F91">
        <v>5</v>
      </c>
      <c r="G91" t="s">
        <v>419</v>
      </c>
      <c r="H91" t="s">
        <v>420</v>
      </c>
      <c r="I91" t="s">
        <v>421</v>
      </c>
      <c r="J91">
        <v>1758503836.1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5</v>
      </c>
      <c r="DB91">
        <v>0.5</v>
      </c>
      <c r="DC91" t="s">
        <v>423</v>
      </c>
      <c r="DD91">
        <v>2</v>
      </c>
      <c r="DE91">
        <v>1758503836.1</v>
      </c>
      <c r="DF91">
        <v>420.408666666667</v>
      </c>
      <c r="DG91">
        <v>420.013333333333</v>
      </c>
      <c r="DH91">
        <v>22.5913</v>
      </c>
      <c r="DI91">
        <v>22.3511666666667</v>
      </c>
      <c r="DJ91">
        <v>414.710666666667</v>
      </c>
      <c r="DK91">
        <v>22.2802</v>
      </c>
      <c r="DL91">
        <v>499.918</v>
      </c>
      <c r="DM91">
        <v>89.7983333333333</v>
      </c>
      <c r="DN91">
        <v>0.0339969666666667</v>
      </c>
      <c r="DO91">
        <v>30.8935333333333</v>
      </c>
      <c r="DP91">
        <v>30.0046333333333</v>
      </c>
      <c r="DQ91">
        <v>999.9</v>
      </c>
      <c r="DR91">
        <v>0</v>
      </c>
      <c r="DS91">
        <v>0</v>
      </c>
      <c r="DT91">
        <v>10008.3266666667</v>
      </c>
      <c r="DU91">
        <v>0</v>
      </c>
      <c r="DV91">
        <v>0.61206</v>
      </c>
      <c r="DW91">
        <v>0.395324666666667</v>
      </c>
      <c r="DX91">
        <v>430.125666666667</v>
      </c>
      <c r="DY91">
        <v>429.616</v>
      </c>
      <c r="DZ91">
        <v>0.240126333333333</v>
      </c>
      <c r="EA91">
        <v>420.013333333333</v>
      </c>
      <c r="EB91">
        <v>22.3511666666667</v>
      </c>
      <c r="EC91">
        <v>2.02866</v>
      </c>
      <c r="ED91">
        <v>2.00709666666667</v>
      </c>
      <c r="EE91">
        <v>17.6698333333333</v>
      </c>
      <c r="EF91">
        <v>17.5004333333333</v>
      </c>
      <c r="EG91">
        <v>0.00500016</v>
      </c>
      <c r="EH91">
        <v>0</v>
      </c>
      <c r="EI91">
        <v>0</v>
      </c>
      <c r="EJ91">
        <v>0</v>
      </c>
      <c r="EK91">
        <v>762.7</v>
      </c>
      <c r="EL91">
        <v>0.00500016</v>
      </c>
      <c r="EM91">
        <v>-26.8333333333333</v>
      </c>
      <c r="EN91">
        <v>-2.43333333333333</v>
      </c>
      <c r="EO91">
        <v>37.312</v>
      </c>
      <c r="EP91">
        <v>41.375</v>
      </c>
      <c r="EQ91">
        <v>39.3956666666667</v>
      </c>
      <c r="ER91">
        <v>41.5206666666667</v>
      </c>
      <c r="ES91">
        <v>40.625</v>
      </c>
      <c r="ET91">
        <v>0</v>
      </c>
      <c r="EU91">
        <v>0</v>
      </c>
      <c r="EV91">
        <v>0</v>
      </c>
      <c r="EW91">
        <v>1758503841.2</v>
      </c>
      <c r="EX91">
        <v>0</v>
      </c>
      <c r="EY91">
        <v>764.9</v>
      </c>
      <c r="EZ91">
        <v>-6.83846117899981</v>
      </c>
      <c r="FA91">
        <v>18.5846151205209</v>
      </c>
      <c r="FB91">
        <v>-28.804</v>
      </c>
      <c r="FC91">
        <v>15</v>
      </c>
      <c r="FD91">
        <v>0</v>
      </c>
      <c r="FE91" t="s">
        <v>424</v>
      </c>
      <c r="FF91">
        <v>1747249705.1</v>
      </c>
      <c r="FG91">
        <v>1747249711.1</v>
      </c>
      <c r="FH91">
        <v>0</v>
      </c>
      <c r="FI91">
        <v>0.871</v>
      </c>
      <c r="FJ91">
        <v>0.066</v>
      </c>
      <c r="FK91">
        <v>5.486</v>
      </c>
      <c r="FL91">
        <v>0.145</v>
      </c>
      <c r="FM91">
        <v>420</v>
      </c>
      <c r="FN91">
        <v>16</v>
      </c>
      <c r="FO91">
        <v>0.27</v>
      </c>
      <c r="FP91">
        <v>0.16</v>
      </c>
      <c r="FQ91">
        <v>0.435079047619048</v>
      </c>
      <c r="FR91">
        <v>0.0752227792207791</v>
      </c>
      <c r="FS91">
        <v>0.0769542725658595</v>
      </c>
      <c r="FT91">
        <v>1</v>
      </c>
      <c r="FU91">
        <v>764.176470588235</v>
      </c>
      <c r="FV91">
        <v>8.10695184798567</v>
      </c>
      <c r="FW91">
        <v>6.84217280691764</v>
      </c>
      <c r="FX91">
        <v>-1</v>
      </c>
      <c r="FY91">
        <v>0.264737571428571</v>
      </c>
      <c r="FZ91">
        <v>-0.11983612987013</v>
      </c>
      <c r="GA91">
        <v>0.0204372687476567</v>
      </c>
      <c r="GB91">
        <v>0</v>
      </c>
      <c r="GC91">
        <v>1</v>
      </c>
      <c r="GD91">
        <v>2</v>
      </c>
      <c r="GE91" t="s">
        <v>425</v>
      </c>
      <c r="GF91">
        <v>3.12563</v>
      </c>
      <c r="GG91">
        <v>2.65969</v>
      </c>
      <c r="GH91">
        <v>0.0882097</v>
      </c>
      <c r="GI91">
        <v>0.0890042</v>
      </c>
      <c r="GJ91">
        <v>0.0965436</v>
      </c>
      <c r="GK91">
        <v>0.0962051</v>
      </c>
      <c r="GL91">
        <v>23493.3</v>
      </c>
      <c r="GM91">
        <v>22171.8</v>
      </c>
      <c r="GN91">
        <v>23045.6</v>
      </c>
      <c r="GO91">
        <v>23701.4</v>
      </c>
      <c r="GP91">
        <v>35490.5</v>
      </c>
      <c r="GQ91">
        <v>35453.9</v>
      </c>
      <c r="GR91">
        <v>41554.6</v>
      </c>
      <c r="GS91">
        <v>42263.3</v>
      </c>
      <c r="GT91">
        <v>1.8923</v>
      </c>
      <c r="GU91">
        <v>1.79552</v>
      </c>
      <c r="GV91">
        <v>0.0918135</v>
      </c>
      <c r="GW91">
        <v>0</v>
      </c>
      <c r="GX91">
        <v>28.5072</v>
      </c>
      <c r="GY91">
        <v>999.9</v>
      </c>
      <c r="GZ91">
        <v>56.794</v>
      </c>
      <c r="HA91">
        <v>30.293</v>
      </c>
      <c r="HB91">
        <v>27.4049</v>
      </c>
      <c r="HC91">
        <v>54.2528</v>
      </c>
      <c r="HD91">
        <v>39.7917</v>
      </c>
      <c r="HE91">
        <v>1</v>
      </c>
      <c r="HF91">
        <v>0.103737</v>
      </c>
      <c r="HG91">
        <v>-1.37702</v>
      </c>
      <c r="HH91">
        <v>20.2305</v>
      </c>
      <c r="HI91">
        <v>5.23047</v>
      </c>
      <c r="HJ91">
        <v>11.992</v>
      </c>
      <c r="HK91">
        <v>4.9558</v>
      </c>
      <c r="HL91">
        <v>3.304</v>
      </c>
      <c r="HM91">
        <v>999.9</v>
      </c>
      <c r="HN91">
        <v>9999</v>
      </c>
      <c r="HO91">
        <v>9999</v>
      </c>
      <c r="HP91">
        <v>9999</v>
      </c>
      <c r="HQ91">
        <v>1.86857</v>
      </c>
      <c r="HR91">
        <v>1.8643</v>
      </c>
      <c r="HS91">
        <v>1.87181</v>
      </c>
      <c r="HT91">
        <v>1.86269</v>
      </c>
      <c r="HU91">
        <v>1.86217</v>
      </c>
      <c r="HV91">
        <v>1.86859</v>
      </c>
      <c r="HW91">
        <v>1.85874</v>
      </c>
      <c r="HX91">
        <v>1.86509</v>
      </c>
      <c r="HY91">
        <v>5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5.698</v>
      </c>
      <c r="IM91">
        <v>0.3113</v>
      </c>
      <c r="IN91">
        <v>4.24591870636989</v>
      </c>
      <c r="IO91">
        <v>0.00406324532283829</v>
      </c>
      <c r="IP91">
        <v>-1.45373754250553e-06</v>
      </c>
      <c r="IQ91">
        <v>2.45784242640463e-10</v>
      </c>
      <c r="IR91">
        <v>0.0444475935836347</v>
      </c>
      <c r="IS91">
        <v>0.00491888386651684</v>
      </c>
      <c r="IT91">
        <v>0.000226889049496401</v>
      </c>
      <c r="IU91">
        <v>4.01595507822366e-06</v>
      </c>
      <c r="IV91">
        <v>-0</v>
      </c>
      <c r="IW91">
        <v>2035</v>
      </c>
      <c r="IX91">
        <v>2</v>
      </c>
      <c r="IY91">
        <v>30</v>
      </c>
      <c r="IZ91">
        <v>187568.9</v>
      </c>
      <c r="JA91">
        <v>187568.8</v>
      </c>
      <c r="JB91">
        <v>1.03394</v>
      </c>
      <c r="JC91">
        <v>2.38525</v>
      </c>
      <c r="JD91">
        <v>1.4978</v>
      </c>
      <c r="JE91">
        <v>2.3291</v>
      </c>
      <c r="JF91">
        <v>1.54419</v>
      </c>
      <c r="JG91">
        <v>2.32178</v>
      </c>
      <c r="JH91">
        <v>35.6613</v>
      </c>
      <c r="JI91">
        <v>24.1575</v>
      </c>
      <c r="JJ91">
        <v>18</v>
      </c>
      <c r="JK91">
        <v>545.149</v>
      </c>
      <c r="JL91">
        <v>426.298</v>
      </c>
      <c r="JM91">
        <v>31.5873</v>
      </c>
      <c r="JN91">
        <v>28.9546</v>
      </c>
      <c r="JO91">
        <v>29.9999</v>
      </c>
      <c r="JP91">
        <v>28.7993</v>
      </c>
      <c r="JQ91">
        <v>28.8237</v>
      </c>
      <c r="JR91">
        <v>20.7459</v>
      </c>
      <c r="JS91">
        <v>32.7843</v>
      </c>
      <c r="JT91">
        <v>64.3543</v>
      </c>
      <c r="JU91">
        <v>31.5022</v>
      </c>
      <c r="JV91">
        <v>420</v>
      </c>
      <c r="JW91">
        <v>22.394</v>
      </c>
      <c r="JX91">
        <v>93.1289</v>
      </c>
      <c r="JY91">
        <v>98.5</v>
      </c>
    </row>
    <row r="92" spans="1:285">
      <c r="A92">
        <v>76</v>
      </c>
      <c r="B92">
        <v>1758503841.1</v>
      </c>
      <c r="C92">
        <v>599</v>
      </c>
      <c r="D92" t="s">
        <v>579</v>
      </c>
      <c r="E92" t="s">
        <v>580</v>
      </c>
      <c r="F92">
        <v>5</v>
      </c>
      <c r="G92" t="s">
        <v>419</v>
      </c>
      <c r="H92" t="s">
        <v>420</v>
      </c>
      <c r="I92" t="s">
        <v>421</v>
      </c>
      <c r="J92">
        <v>1758503838.1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5</v>
      </c>
      <c r="DB92">
        <v>0.5</v>
      </c>
      <c r="DC92" t="s">
        <v>423</v>
      </c>
      <c r="DD92">
        <v>2</v>
      </c>
      <c r="DE92">
        <v>1758503838.1</v>
      </c>
      <c r="DF92">
        <v>420.428333333333</v>
      </c>
      <c r="DG92">
        <v>420.006333333333</v>
      </c>
      <c r="DH92">
        <v>22.5971333333333</v>
      </c>
      <c r="DI92">
        <v>22.3516</v>
      </c>
      <c r="DJ92">
        <v>414.730333333333</v>
      </c>
      <c r="DK92">
        <v>22.2859333333333</v>
      </c>
      <c r="DL92">
        <v>499.920666666667</v>
      </c>
      <c r="DM92">
        <v>89.7984333333333</v>
      </c>
      <c r="DN92">
        <v>0.03397</v>
      </c>
      <c r="DO92">
        <v>30.8946666666667</v>
      </c>
      <c r="DP92">
        <v>30.0059333333333</v>
      </c>
      <c r="DQ92">
        <v>999.9</v>
      </c>
      <c r="DR92">
        <v>0</v>
      </c>
      <c r="DS92">
        <v>0</v>
      </c>
      <c r="DT92">
        <v>10012.2833333333</v>
      </c>
      <c r="DU92">
        <v>0</v>
      </c>
      <c r="DV92">
        <v>0.61206</v>
      </c>
      <c r="DW92">
        <v>0.422119</v>
      </c>
      <c r="DX92">
        <v>430.148333333333</v>
      </c>
      <c r="DY92">
        <v>429.609</v>
      </c>
      <c r="DZ92">
        <v>0.245533333333333</v>
      </c>
      <c r="EA92">
        <v>420.006333333333</v>
      </c>
      <c r="EB92">
        <v>22.3516</v>
      </c>
      <c r="EC92">
        <v>2.02918666666667</v>
      </c>
      <c r="ED92">
        <v>2.00714</v>
      </c>
      <c r="EE92">
        <v>17.6739666666667</v>
      </c>
      <c r="EF92">
        <v>17.5007666666667</v>
      </c>
      <c r="EG92">
        <v>0.00500016</v>
      </c>
      <c r="EH92">
        <v>0</v>
      </c>
      <c r="EI92">
        <v>0</v>
      </c>
      <c r="EJ92">
        <v>0</v>
      </c>
      <c r="EK92">
        <v>760.9</v>
      </c>
      <c r="EL92">
        <v>0.00500016</v>
      </c>
      <c r="EM92">
        <v>-27.5333333333333</v>
      </c>
      <c r="EN92">
        <v>-2.53333333333333</v>
      </c>
      <c r="EO92">
        <v>37.312</v>
      </c>
      <c r="EP92">
        <v>41.375</v>
      </c>
      <c r="EQ92">
        <v>39.4163333333333</v>
      </c>
      <c r="ER92">
        <v>41.5206666666667</v>
      </c>
      <c r="ES92">
        <v>40.625</v>
      </c>
      <c r="ET92">
        <v>0</v>
      </c>
      <c r="EU92">
        <v>0</v>
      </c>
      <c r="EV92">
        <v>0</v>
      </c>
      <c r="EW92">
        <v>1758503843</v>
      </c>
      <c r="EX92">
        <v>0</v>
      </c>
      <c r="EY92">
        <v>763.915384615385</v>
      </c>
      <c r="EZ92">
        <v>-13.7230767830864</v>
      </c>
      <c r="FA92">
        <v>12.3282050208062</v>
      </c>
      <c r="FB92">
        <v>-28.1384615384615</v>
      </c>
      <c r="FC92">
        <v>15</v>
      </c>
      <c r="FD92">
        <v>0</v>
      </c>
      <c r="FE92" t="s">
        <v>424</v>
      </c>
      <c r="FF92">
        <v>1747249705.1</v>
      </c>
      <c r="FG92">
        <v>1747249711.1</v>
      </c>
      <c r="FH92">
        <v>0</v>
      </c>
      <c r="FI92">
        <v>0.871</v>
      </c>
      <c r="FJ92">
        <v>0.066</v>
      </c>
      <c r="FK92">
        <v>5.486</v>
      </c>
      <c r="FL92">
        <v>0.145</v>
      </c>
      <c r="FM92">
        <v>420</v>
      </c>
      <c r="FN92">
        <v>16</v>
      </c>
      <c r="FO92">
        <v>0.27</v>
      </c>
      <c r="FP92">
        <v>0.16</v>
      </c>
      <c r="FQ92">
        <v>0.446876190476191</v>
      </c>
      <c r="FR92">
        <v>-0.0304791428571421</v>
      </c>
      <c r="FS92">
        <v>0.0721179221312924</v>
      </c>
      <c r="FT92">
        <v>1</v>
      </c>
      <c r="FU92">
        <v>763.738235294118</v>
      </c>
      <c r="FV92">
        <v>13.7372040438215</v>
      </c>
      <c r="FW92">
        <v>6.60129286382967</v>
      </c>
      <c r="FX92">
        <v>-1</v>
      </c>
      <c r="FY92">
        <v>0.262530666666667</v>
      </c>
      <c r="FZ92">
        <v>-0.134888727272727</v>
      </c>
      <c r="GA92">
        <v>0.0209350486876806</v>
      </c>
      <c r="GB92">
        <v>0</v>
      </c>
      <c r="GC92">
        <v>1</v>
      </c>
      <c r="GD92">
        <v>2</v>
      </c>
      <c r="GE92" t="s">
        <v>425</v>
      </c>
      <c r="GF92">
        <v>3.12561</v>
      </c>
      <c r="GG92">
        <v>2.65978</v>
      </c>
      <c r="GH92">
        <v>0.0882018</v>
      </c>
      <c r="GI92">
        <v>0.0890125</v>
      </c>
      <c r="GJ92">
        <v>0.0965513</v>
      </c>
      <c r="GK92">
        <v>0.0961989</v>
      </c>
      <c r="GL92">
        <v>23493.4</v>
      </c>
      <c r="GM92">
        <v>22171.8</v>
      </c>
      <c r="GN92">
        <v>23045.5</v>
      </c>
      <c r="GO92">
        <v>23701.7</v>
      </c>
      <c r="GP92">
        <v>35490.3</v>
      </c>
      <c r="GQ92">
        <v>35454.5</v>
      </c>
      <c r="GR92">
        <v>41554.6</v>
      </c>
      <c r="GS92">
        <v>42263.6</v>
      </c>
      <c r="GT92">
        <v>1.89245</v>
      </c>
      <c r="GU92">
        <v>1.79555</v>
      </c>
      <c r="GV92">
        <v>0.0919402</v>
      </c>
      <c r="GW92">
        <v>0</v>
      </c>
      <c r="GX92">
        <v>28.5067</v>
      </c>
      <c r="GY92">
        <v>999.9</v>
      </c>
      <c r="GZ92">
        <v>56.794</v>
      </c>
      <c r="HA92">
        <v>30.293</v>
      </c>
      <c r="HB92">
        <v>27.4027</v>
      </c>
      <c r="HC92">
        <v>53.9928</v>
      </c>
      <c r="HD92">
        <v>39.7957</v>
      </c>
      <c r="HE92">
        <v>1</v>
      </c>
      <c r="HF92">
        <v>0.103638</v>
      </c>
      <c r="HG92">
        <v>-1.22431</v>
      </c>
      <c r="HH92">
        <v>20.2318</v>
      </c>
      <c r="HI92">
        <v>5.23062</v>
      </c>
      <c r="HJ92">
        <v>11.992</v>
      </c>
      <c r="HK92">
        <v>4.9557</v>
      </c>
      <c r="HL92">
        <v>3.304</v>
      </c>
      <c r="HM92">
        <v>999.9</v>
      </c>
      <c r="HN92">
        <v>9999</v>
      </c>
      <c r="HO92">
        <v>9999</v>
      </c>
      <c r="HP92">
        <v>9999</v>
      </c>
      <c r="HQ92">
        <v>1.86857</v>
      </c>
      <c r="HR92">
        <v>1.86429</v>
      </c>
      <c r="HS92">
        <v>1.87181</v>
      </c>
      <c r="HT92">
        <v>1.86273</v>
      </c>
      <c r="HU92">
        <v>1.86217</v>
      </c>
      <c r="HV92">
        <v>1.86859</v>
      </c>
      <c r="HW92">
        <v>1.85872</v>
      </c>
      <c r="HX92">
        <v>1.8651</v>
      </c>
      <c r="HY92">
        <v>5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5.699</v>
      </c>
      <c r="IM92">
        <v>0.3113</v>
      </c>
      <c r="IN92">
        <v>4.24591870636989</v>
      </c>
      <c r="IO92">
        <v>0.00406324532283829</v>
      </c>
      <c r="IP92">
        <v>-1.45373754250553e-06</v>
      </c>
      <c r="IQ92">
        <v>2.45784242640463e-10</v>
      </c>
      <c r="IR92">
        <v>0.0444475935836347</v>
      </c>
      <c r="IS92">
        <v>0.00491888386651684</v>
      </c>
      <c r="IT92">
        <v>0.000226889049496401</v>
      </c>
      <c r="IU92">
        <v>4.01595507822366e-06</v>
      </c>
      <c r="IV92">
        <v>-0</v>
      </c>
      <c r="IW92">
        <v>2035</v>
      </c>
      <c r="IX92">
        <v>2</v>
      </c>
      <c r="IY92">
        <v>30</v>
      </c>
      <c r="IZ92">
        <v>187568.9</v>
      </c>
      <c r="JA92">
        <v>187568.8</v>
      </c>
      <c r="JB92">
        <v>1.03394</v>
      </c>
      <c r="JC92">
        <v>2.38525</v>
      </c>
      <c r="JD92">
        <v>1.49902</v>
      </c>
      <c r="JE92">
        <v>2.3291</v>
      </c>
      <c r="JF92">
        <v>1.54419</v>
      </c>
      <c r="JG92">
        <v>2.27051</v>
      </c>
      <c r="JH92">
        <v>35.6613</v>
      </c>
      <c r="JI92">
        <v>24.1575</v>
      </c>
      <c r="JJ92">
        <v>18</v>
      </c>
      <c r="JK92">
        <v>545.247</v>
      </c>
      <c r="JL92">
        <v>426.304</v>
      </c>
      <c r="JM92">
        <v>31.5582</v>
      </c>
      <c r="JN92">
        <v>28.954</v>
      </c>
      <c r="JO92">
        <v>29.9999</v>
      </c>
      <c r="JP92">
        <v>28.7993</v>
      </c>
      <c r="JQ92">
        <v>28.8225</v>
      </c>
      <c r="JR92">
        <v>20.7446</v>
      </c>
      <c r="JS92">
        <v>32.7843</v>
      </c>
      <c r="JT92">
        <v>64.3543</v>
      </c>
      <c r="JU92">
        <v>31.5022</v>
      </c>
      <c r="JV92">
        <v>420</v>
      </c>
      <c r="JW92">
        <v>22.394</v>
      </c>
      <c r="JX92">
        <v>93.1289</v>
      </c>
      <c r="JY92">
        <v>98.5009</v>
      </c>
    </row>
    <row r="93" spans="1:285">
      <c r="A93">
        <v>77</v>
      </c>
      <c r="B93">
        <v>1758503843.1</v>
      </c>
      <c r="C93">
        <v>601</v>
      </c>
      <c r="D93" t="s">
        <v>581</v>
      </c>
      <c r="E93" t="s">
        <v>582</v>
      </c>
      <c r="F93">
        <v>5</v>
      </c>
      <c r="G93" t="s">
        <v>419</v>
      </c>
      <c r="H93" t="s">
        <v>420</v>
      </c>
      <c r="I93" t="s">
        <v>421</v>
      </c>
      <c r="J93">
        <v>1758503840.1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5</v>
      </c>
      <c r="DB93">
        <v>0.5</v>
      </c>
      <c r="DC93" t="s">
        <v>423</v>
      </c>
      <c r="DD93">
        <v>2</v>
      </c>
      <c r="DE93">
        <v>1758503840.1</v>
      </c>
      <c r="DF93">
        <v>420.450333333333</v>
      </c>
      <c r="DG93">
        <v>420.008</v>
      </c>
      <c r="DH93">
        <v>22.6018333333333</v>
      </c>
      <c r="DI93">
        <v>22.3512666666667</v>
      </c>
      <c r="DJ93">
        <v>414.752</v>
      </c>
      <c r="DK93">
        <v>22.2905333333333</v>
      </c>
      <c r="DL93">
        <v>499.967</v>
      </c>
      <c r="DM93">
        <v>89.7973666666667</v>
      </c>
      <c r="DN93">
        <v>0.0340507333333333</v>
      </c>
      <c r="DO93">
        <v>30.8953666666667</v>
      </c>
      <c r="DP93">
        <v>30.005</v>
      </c>
      <c r="DQ93">
        <v>999.9</v>
      </c>
      <c r="DR93">
        <v>0</v>
      </c>
      <c r="DS93">
        <v>0</v>
      </c>
      <c r="DT93">
        <v>10004.7833333333</v>
      </c>
      <c r="DU93">
        <v>0</v>
      </c>
      <c r="DV93">
        <v>0.61206</v>
      </c>
      <c r="DW93">
        <v>0.442626666666667</v>
      </c>
      <c r="DX93">
        <v>430.173</v>
      </c>
      <c r="DY93">
        <v>429.610333333333</v>
      </c>
      <c r="DZ93">
        <v>0.250545666666667</v>
      </c>
      <c r="EA93">
        <v>420.008</v>
      </c>
      <c r="EB93">
        <v>22.3512666666667</v>
      </c>
      <c r="EC93">
        <v>2.02958333333333</v>
      </c>
      <c r="ED93">
        <v>2.00708666666667</v>
      </c>
      <c r="EE93">
        <v>17.6770666666667</v>
      </c>
      <c r="EF93">
        <v>17.5003333333333</v>
      </c>
      <c r="EG93">
        <v>0.00500016</v>
      </c>
      <c r="EH93">
        <v>0</v>
      </c>
      <c r="EI93">
        <v>0</v>
      </c>
      <c r="EJ93">
        <v>0</v>
      </c>
      <c r="EK93">
        <v>761.666666666667</v>
      </c>
      <c r="EL93">
        <v>0.00500016</v>
      </c>
      <c r="EM93">
        <v>-25.2333333333333</v>
      </c>
      <c r="EN93">
        <v>-2.56666666666667</v>
      </c>
      <c r="EO93">
        <v>37.312</v>
      </c>
      <c r="EP93">
        <v>41.375</v>
      </c>
      <c r="EQ93">
        <v>39.437</v>
      </c>
      <c r="ER93">
        <v>41.5413333333333</v>
      </c>
      <c r="ES93">
        <v>40.625</v>
      </c>
      <c r="ET93">
        <v>0</v>
      </c>
      <c r="EU93">
        <v>0</v>
      </c>
      <c r="EV93">
        <v>0</v>
      </c>
      <c r="EW93">
        <v>1758503844.8</v>
      </c>
      <c r="EX93">
        <v>0</v>
      </c>
      <c r="EY93">
        <v>764.632</v>
      </c>
      <c r="EZ93">
        <v>-14.6461538285662</v>
      </c>
      <c r="FA93">
        <v>16.9384613719917</v>
      </c>
      <c r="FB93">
        <v>-27.584</v>
      </c>
      <c r="FC93">
        <v>15</v>
      </c>
      <c r="FD93">
        <v>0</v>
      </c>
      <c r="FE93" t="s">
        <v>424</v>
      </c>
      <c r="FF93">
        <v>1747249705.1</v>
      </c>
      <c r="FG93">
        <v>1747249711.1</v>
      </c>
      <c r="FH93">
        <v>0</v>
      </c>
      <c r="FI93">
        <v>0.871</v>
      </c>
      <c r="FJ93">
        <v>0.066</v>
      </c>
      <c r="FK93">
        <v>5.486</v>
      </c>
      <c r="FL93">
        <v>0.145</v>
      </c>
      <c r="FM93">
        <v>420</v>
      </c>
      <c r="FN93">
        <v>16</v>
      </c>
      <c r="FO93">
        <v>0.27</v>
      </c>
      <c r="FP93">
        <v>0.16</v>
      </c>
      <c r="FQ93">
        <v>0.448983333333333</v>
      </c>
      <c r="FR93">
        <v>-0.174126701298702</v>
      </c>
      <c r="FS93">
        <v>0.0710701435279215</v>
      </c>
      <c r="FT93">
        <v>1</v>
      </c>
      <c r="FU93">
        <v>763.711764705882</v>
      </c>
      <c r="FV93">
        <v>-1.49732612142294</v>
      </c>
      <c r="FW93">
        <v>6.57024328969736</v>
      </c>
      <c r="FX93">
        <v>-1</v>
      </c>
      <c r="FY93">
        <v>0.260852333333333</v>
      </c>
      <c r="FZ93">
        <v>-0.137748545454546</v>
      </c>
      <c r="GA93">
        <v>0.0210113720055487</v>
      </c>
      <c r="GB93">
        <v>0</v>
      </c>
      <c r="GC93">
        <v>1</v>
      </c>
      <c r="GD93">
        <v>2</v>
      </c>
      <c r="GE93" t="s">
        <v>425</v>
      </c>
      <c r="GF93">
        <v>3.12581</v>
      </c>
      <c r="GG93">
        <v>2.65983</v>
      </c>
      <c r="GH93">
        <v>0.0882077</v>
      </c>
      <c r="GI93">
        <v>0.0890094</v>
      </c>
      <c r="GJ93">
        <v>0.0965574</v>
      </c>
      <c r="GK93">
        <v>0.0961945</v>
      </c>
      <c r="GL93">
        <v>23493.3</v>
      </c>
      <c r="GM93">
        <v>22172.1</v>
      </c>
      <c r="GN93">
        <v>23045.5</v>
      </c>
      <c r="GO93">
        <v>23701.8</v>
      </c>
      <c r="GP93">
        <v>35490.1</v>
      </c>
      <c r="GQ93">
        <v>35454.8</v>
      </c>
      <c r="GR93">
        <v>41554.7</v>
      </c>
      <c r="GS93">
        <v>42263.9</v>
      </c>
      <c r="GT93">
        <v>1.8927</v>
      </c>
      <c r="GU93">
        <v>1.7952</v>
      </c>
      <c r="GV93">
        <v>0.0920296</v>
      </c>
      <c r="GW93">
        <v>0</v>
      </c>
      <c r="GX93">
        <v>28.506</v>
      </c>
      <c r="GY93">
        <v>999.9</v>
      </c>
      <c r="GZ93">
        <v>56.77</v>
      </c>
      <c r="HA93">
        <v>30.293</v>
      </c>
      <c r="HB93">
        <v>27.3909</v>
      </c>
      <c r="HC93">
        <v>53.8528</v>
      </c>
      <c r="HD93">
        <v>39.6715</v>
      </c>
      <c r="HE93">
        <v>1</v>
      </c>
      <c r="HF93">
        <v>0.103608</v>
      </c>
      <c r="HG93">
        <v>-1.32191</v>
      </c>
      <c r="HH93">
        <v>20.2314</v>
      </c>
      <c r="HI93">
        <v>5.23062</v>
      </c>
      <c r="HJ93">
        <v>11.992</v>
      </c>
      <c r="HK93">
        <v>4.9557</v>
      </c>
      <c r="HL93">
        <v>3.304</v>
      </c>
      <c r="HM93">
        <v>999.9</v>
      </c>
      <c r="HN93">
        <v>9999</v>
      </c>
      <c r="HO93">
        <v>9999</v>
      </c>
      <c r="HP93">
        <v>9999</v>
      </c>
      <c r="HQ93">
        <v>1.86857</v>
      </c>
      <c r="HR93">
        <v>1.86429</v>
      </c>
      <c r="HS93">
        <v>1.87182</v>
      </c>
      <c r="HT93">
        <v>1.86275</v>
      </c>
      <c r="HU93">
        <v>1.86218</v>
      </c>
      <c r="HV93">
        <v>1.86858</v>
      </c>
      <c r="HW93">
        <v>1.85873</v>
      </c>
      <c r="HX93">
        <v>1.86509</v>
      </c>
      <c r="HY93">
        <v>5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5.698</v>
      </c>
      <c r="IM93">
        <v>0.3114</v>
      </c>
      <c r="IN93">
        <v>4.24591870636989</v>
      </c>
      <c r="IO93">
        <v>0.00406324532283829</v>
      </c>
      <c r="IP93">
        <v>-1.45373754250553e-06</v>
      </c>
      <c r="IQ93">
        <v>2.45784242640463e-10</v>
      </c>
      <c r="IR93">
        <v>0.0444475935836347</v>
      </c>
      <c r="IS93">
        <v>0.00491888386651684</v>
      </c>
      <c r="IT93">
        <v>0.000226889049496401</v>
      </c>
      <c r="IU93">
        <v>4.01595507822366e-06</v>
      </c>
      <c r="IV93">
        <v>-0</v>
      </c>
      <c r="IW93">
        <v>2035</v>
      </c>
      <c r="IX93">
        <v>2</v>
      </c>
      <c r="IY93">
        <v>30</v>
      </c>
      <c r="IZ93">
        <v>187569</v>
      </c>
      <c r="JA93">
        <v>187568.9</v>
      </c>
      <c r="JB93">
        <v>1.03394</v>
      </c>
      <c r="JC93">
        <v>2.38037</v>
      </c>
      <c r="JD93">
        <v>1.49902</v>
      </c>
      <c r="JE93">
        <v>2.3291</v>
      </c>
      <c r="JF93">
        <v>1.54419</v>
      </c>
      <c r="JG93">
        <v>2.30713</v>
      </c>
      <c r="JH93">
        <v>35.6613</v>
      </c>
      <c r="JI93">
        <v>24.1575</v>
      </c>
      <c r="JJ93">
        <v>18</v>
      </c>
      <c r="JK93">
        <v>545.409</v>
      </c>
      <c r="JL93">
        <v>426.089</v>
      </c>
      <c r="JM93">
        <v>31.5204</v>
      </c>
      <c r="JN93">
        <v>28.9528</v>
      </c>
      <c r="JO93">
        <v>29.9998</v>
      </c>
      <c r="JP93">
        <v>28.799</v>
      </c>
      <c r="JQ93">
        <v>28.8214</v>
      </c>
      <c r="JR93">
        <v>20.7445</v>
      </c>
      <c r="JS93">
        <v>32.7843</v>
      </c>
      <c r="JT93">
        <v>64.3543</v>
      </c>
      <c r="JU93">
        <v>31.4976</v>
      </c>
      <c r="JV93">
        <v>420</v>
      </c>
      <c r="JW93">
        <v>22.394</v>
      </c>
      <c r="JX93">
        <v>93.1289</v>
      </c>
      <c r="JY93">
        <v>98.5016</v>
      </c>
    </row>
    <row r="94" spans="1:285">
      <c r="A94">
        <v>78</v>
      </c>
      <c r="B94">
        <v>1758503845.1</v>
      </c>
      <c r="C94">
        <v>603</v>
      </c>
      <c r="D94" t="s">
        <v>583</v>
      </c>
      <c r="E94" t="s">
        <v>584</v>
      </c>
      <c r="F94">
        <v>5</v>
      </c>
      <c r="G94" t="s">
        <v>419</v>
      </c>
      <c r="H94" t="s">
        <v>420</v>
      </c>
      <c r="I94" t="s">
        <v>421</v>
      </c>
      <c r="J94">
        <v>1758503842.1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5</v>
      </c>
      <c r="DB94">
        <v>0.5</v>
      </c>
      <c r="DC94" t="s">
        <v>423</v>
      </c>
      <c r="DD94">
        <v>2</v>
      </c>
      <c r="DE94">
        <v>1758503842.1</v>
      </c>
      <c r="DF94">
        <v>420.486</v>
      </c>
      <c r="DG94">
        <v>420.027666666667</v>
      </c>
      <c r="DH94">
        <v>22.6047</v>
      </c>
      <c r="DI94">
        <v>22.3504666666667</v>
      </c>
      <c r="DJ94">
        <v>414.787333333333</v>
      </c>
      <c r="DK94">
        <v>22.2933333333333</v>
      </c>
      <c r="DL94">
        <v>500.007</v>
      </c>
      <c r="DM94">
        <v>89.7961333333333</v>
      </c>
      <c r="DN94">
        <v>0.034152</v>
      </c>
      <c r="DO94">
        <v>30.8952</v>
      </c>
      <c r="DP94">
        <v>30.0039333333333</v>
      </c>
      <c r="DQ94">
        <v>999.9</v>
      </c>
      <c r="DR94">
        <v>0</v>
      </c>
      <c r="DS94">
        <v>0</v>
      </c>
      <c r="DT94">
        <v>9997.71666666667</v>
      </c>
      <c r="DU94">
        <v>0</v>
      </c>
      <c r="DV94">
        <v>0.61206</v>
      </c>
      <c r="DW94">
        <v>0.458546666666667</v>
      </c>
      <c r="DX94">
        <v>430.210666666667</v>
      </c>
      <c r="DY94">
        <v>429.63</v>
      </c>
      <c r="DZ94">
        <v>0.254203333333333</v>
      </c>
      <c r="EA94">
        <v>420.027666666667</v>
      </c>
      <c r="EB94">
        <v>22.3504666666667</v>
      </c>
      <c r="EC94">
        <v>2.02981</v>
      </c>
      <c r="ED94">
        <v>2.00698666666667</v>
      </c>
      <c r="EE94">
        <v>17.6788333333333</v>
      </c>
      <c r="EF94">
        <v>17.4995666666667</v>
      </c>
      <c r="EG94">
        <v>0.00500016</v>
      </c>
      <c r="EH94">
        <v>0</v>
      </c>
      <c r="EI94">
        <v>0</v>
      </c>
      <c r="EJ94">
        <v>0</v>
      </c>
      <c r="EK94">
        <v>766.333333333333</v>
      </c>
      <c r="EL94">
        <v>0.00500016</v>
      </c>
      <c r="EM94">
        <v>-28.4</v>
      </c>
      <c r="EN94">
        <v>-2.9</v>
      </c>
      <c r="EO94">
        <v>37.312</v>
      </c>
      <c r="EP94">
        <v>41.375</v>
      </c>
      <c r="EQ94">
        <v>39.437</v>
      </c>
      <c r="ER94">
        <v>41.5206666666667</v>
      </c>
      <c r="ES94">
        <v>40.625</v>
      </c>
      <c r="ET94">
        <v>0</v>
      </c>
      <c r="EU94">
        <v>0</v>
      </c>
      <c r="EV94">
        <v>0</v>
      </c>
      <c r="EW94">
        <v>1758503847.2</v>
      </c>
      <c r="EX94">
        <v>0</v>
      </c>
      <c r="EY94">
        <v>764.332</v>
      </c>
      <c r="EZ94">
        <v>7.86153846520517</v>
      </c>
      <c r="FA94">
        <v>-1.03846153846156</v>
      </c>
      <c r="FB94">
        <v>-27.516</v>
      </c>
      <c r="FC94">
        <v>15</v>
      </c>
      <c r="FD94">
        <v>0</v>
      </c>
      <c r="FE94" t="s">
        <v>424</v>
      </c>
      <c r="FF94">
        <v>1747249705.1</v>
      </c>
      <c r="FG94">
        <v>1747249711.1</v>
      </c>
      <c r="FH94">
        <v>0</v>
      </c>
      <c r="FI94">
        <v>0.871</v>
      </c>
      <c r="FJ94">
        <v>0.066</v>
      </c>
      <c r="FK94">
        <v>5.486</v>
      </c>
      <c r="FL94">
        <v>0.145</v>
      </c>
      <c r="FM94">
        <v>420</v>
      </c>
      <c r="FN94">
        <v>16</v>
      </c>
      <c r="FO94">
        <v>0.27</v>
      </c>
      <c r="FP94">
        <v>0.16</v>
      </c>
      <c r="FQ94">
        <v>0.452857619047619</v>
      </c>
      <c r="FR94">
        <v>-0.239326519480519</v>
      </c>
      <c r="FS94">
        <v>0.0699762851383212</v>
      </c>
      <c r="FT94">
        <v>1</v>
      </c>
      <c r="FU94">
        <v>764.35</v>
      </c>
      <c r="FV94">
        <v>-0.866310066447238</v>
      </c>
      <c r="FW94">
        <v>6.65800049476082</v>
      </c>
      <c r="FX94">
        <v>-1</v>
      </c>
      <c r="FY94">
        <v>0.259780571428571</v>
      </c>
      <c r="FZ94">
        <v>-0.134027142857143</v>
      </c>
      <c r="GA94">
        <v>0.0209568514528382</v>
      </c>
      <c r="GB94">
        <v>0</v>
      </c>
      <c r="GC94">
        <v>1</v>
      </c>
      <c r="GD94">
        <v>2</v>
      </c>
      <c r="GE94" t="s">
        <v>425</v>
      </c>
      <c r="GF94">
        <v>3.12585</v>
      </c>
      <c r="GG94">
        <v>2.6597</v>
      </c>
      <c r="GH94">
        <v>0.0882163</v>
      </c>
      <c r="GI94">
        <v>0.0890081</v>
      </c>
      <c r="GJ94">
        <v>0.096556</v>
      </c>
      <c r="GK94">
        <v>0.0961932</v>
      </c>
      <c r="GL94">
        <v>23493.3</v>
      </c>
      <c r="GM94">
        <v>22172.1</v>
      </c>
      <c r="GN94">
        <v>23045.7</v>
      </c>
      <c r="GO94">
        <v>23701.8</v>
      </c>
      <c r="GP94">
        <v>35490.6</v>
      </c>
      <c r="GQ94">
        <v>35454.8</v>
      </c>
      <c r="GR94">
        <v>41555.2</v>
      </c>
      <c r="GS94">
        <v>42263.7</v>
      </c>
      <c r="GT94">
        <v>1.89287</v>
      </c>
      <c r="GU94">
        <v>1.79497</v>
      </c>
      <c r="GV94">
        <v>0.0920668</v>
      </c>
      <c r="GW94">
        <v>0</v>
      </c>
      <c r="GX94">
        <v>28.5048</v>
      </c>
      <c r="GY94">
        <v>999.9</v>
      </c>
      <c r="GZ94">
        <v>56.77</v>
      </c>
      <c r="HA94">
        <v>30.313</v>
      </c>
      <c r="HB94">
        <v>27.4204</v>
      </c>
      <c r="HC94">
        <v>54.3428</v>
      </c>
      <c r="HD94">
        <v>39.6354</v>
      </c>
      <c r="HE94">
        <v>1</v>
      </c>
      <c r="HF94">
        <v>0.103537</v>
      </c>
      <c r="HG94">
        <v>-1.38528</v>
      </c>
      <c r="HH94">
        <v>20.231</v>
      </c>
      <c r="HI94">
        <v>5.23062</v>
      </c>
      <c r="HJ94">
        <v>11.992</v>
      </c>
      <c r="HK94">
        <v>4.9558</v>
      </c>
      <c r="HL94">
        <v>3.304</v>
      </c>
      <c r="HM94">
        <v>999.9</v>
      </c>
      <c r="HN94">
        <v>9999</v>
      </c>
      <c r="HO94">
        <v>9999</v>
      </c>
      <c r="HP94">
        <v>9999</v>
      </c>
      <c r="HQ94">
        <v>1.86856</v>
      </c>
      <c r="HR94">
        <v>1.86429</v>
      </c>
      <c r="HS94">
        <v>1.87182</v>
      </c>
      <c r="HT94">
        <v>1.86275</v>
      </c>
      <c r="HU94">
        <v>1.86218</v>
      </c>
      <c r="HV94">
        <v>1.86859</v>
      </c>
      <c r="HW94">
        <v>1.85876</v>
      </c>
      <c r="HX94">
        <v>1.86509</v>
      </c>
      <c r="HY94">
        <v>5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5.699</v>
      </c>
      <c r="IM94">
        <v>0.3114</v>
      </c>
      <c r="IN94">
        <v>4.24591870636989</v>
      </c>
      <c r="IO94">
        <v>0.00406324532283829</v>
      </c>
      <c r="IP94">
        <v>-1.45373754250553e-06</v>
      </c>
      <c r="IQ94">
        <v>2.45784242640463e-10</v>
      </c>
      <c r="IR94">
        <v>0.0444475935836347</v>
      </c>
      <c r="IS94">
        <v>0.00491888386651684</v>
      </c>
      <c r="IT94">
        <v>0.000226889049496401</v>
      </c>
      <c r="IU94">
        <v>4.01595507822366e-06</v>
      </c>
      <c r="IV94">
        <v>-0</v>
      </c>
      <c r="IW94">
        <v>2035</v>
      </c>
      <c r="IX94">
        <v>2</v>
      </c>
      <c r="IY94">
        <v>30</v>
      </c>
      <c r="IZ94">
        <v>187569</v>
      </c>
      <c r="JA94">
        <v>187568.9</v>
      </c>
      <c r="JB94">
        <v>1.03394</v>
      </c>
      <c r="JC94">
        <v>2.37549</v>
      </c>
      <c r="JD94">
        <v>1.49902</v>
      </c>
      <c r="JE94">
        <v>2.3291</v>
      </c>
      <c r="JF94">
        <v>1.54419</v>
      </c>
      <c r="JG94">
        <v>2.31323</v>
      </c>
      <c r="JH94">
        <v>35.6613</v>
      </c>
      <c r="JI94">
        <v>24.1575</v>
      </c>
      <c r="JJ94">
        <v>18</v>
      </c>
      <c r="JK94">
        <v>545.512</v>
      </c>
      <c r="JL94">
        <v>425.956</v>
      </c>
      <c r="JM94">
        <v>31.5002</v>
      </c>
      <c r="JN94">
        <v>28.9518</v>
      </c>
      <c r="JO94">
        <v>29.9998</v>
      </c>
      <c r="JP94">
        <v>28.7978</v>
      </c>
      <c r="JQ94">
        <v>28.8214</v>
      </c>
      <c r="JR94">
        <v>20.7448</v>
      </c>
      <c r="JS94">
        <v>32.7843</v>
      </c>
      <c r="JT94">
        <v>64.3543</v>
      </c>
      <c r="JU94">
        <v>31.4976</v>
      </c>
      <c r="JV94">
        <v>420</v>
      </c>
      <c r="JW94">
        <v>22.394</v>
      </c>
      <c r="JX94">
        <v>93.1299</v>
      </c>
      <c r="JY94">
        <v>98.5012</v>
      </c>
    </row>
    <row r="95" spans="1:285">
      <c r="A95">
        <v>79</v>
      </c>
      <c r="B95">
        <v>1758503847.1</v>
      </c>
      <c r="C95">
        <v>605</v>
      </c>
      <c r="D95" t="s">
        <v>585</v>
      </c>
      <c r="E95" t="s">
        <v>586</v>
      </c>
      <c r="F95">
        <v>5</v>
      </c>
      <c r="G95" t="s">
        <v>419</v>
      </c>
      <c r="H95" t="s">
        <v>420</v>
      </c>
      <c r="I95" t="s">
        <v>421</v>
      </c>
      <c r="J95">
        <v>1758503844.1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5</v>
      </c>
      <c r="DB95">
        <v>0.5</v>
      </c>
      <c r="DC95" t="s">
        <v>423</v>
      </c>
      <c r="DD95">
        <v>2</v>
      </c>
      <c r="DE95">
        <v>1758503844.1</v>
      </c>
      <c r="DF95">
        <v>420.496666666667</v>
      </c>
      <c r="DG95">
        <v>420.026333333333</v>
      </c>
      <c r="DH95">
        <v>22.6053333333333</v>
      </c>
      <c r="DI95">
        <v>22.3491</v>
      </c>
      <c r="DJ95">
        <v>414.798</v>
      </c>
      <c r="DK95">
        <v>22.2939333333333</v>
      </c>
      <c r="DL95">
        <v>500.041666666667</v>
      </c>
      <c r="DM95">
        <v>89.7957666666667</v>
      </c>
      <c r="DN95">
        <v>0.0341205</v>
      </c>
      <c r="DO95">
        <v>30.8942</v>
      </c>
      <c r="DP95">
        <v>30.0038333333333</v>
      </c>
      <c r="DQ95">
        <v>999.9</v>
      </c>
      <c r="DR95">
        <v>0</v>
      </c>
      <c r="DS95">
        <v>0</v>
      </c>
      <c r="DT95">
        <v>9999.38333333333</v>
      </c>
      <c r="DU95">
        <v>0</v>
      </c>
      <c r="DV95">
        <v>0.61206</v>
      </c>
      <c r="DW95">
        <v>0.470519666666667</v>
      </c>
      <c r="DX95">
        <v>430.222</v>
      </c>
      <c r="DY95">
        <v>429.628</v>
      </c>
      <c r="DZ95">
        <v>0.256183666666667</v>
      </c>
      <c r="EA95">
        <v>420.026333333333</v>
      </c>
      <c r="EB95">
        <v>22.3491</v>
      </c>
      <c r="EC95">
        <v>2.02986</v>
      </c>
      <c r="ED95">
        <v>2.00685666666667</v>
      </c>
      <c r="EE95">
        <v>17.6792</v>
      </c>
      <c r="EF95">
        <v>17.4985333333333</v>
      </c>
      <c r="EG95">
        <v>0.00500016</v>
      </c>
      <c r="EH95">
        <v>0</v>
      </c>
      <c r="EI95">
        <v>0</v>
      </c>
      <c r="EJ95">
        <v>0</v>
      </c>
      <c r="EK95">
        <v>771.033333333333</v>
      </c>
      <c r="EL95">
        <v>0.00500016</v>
      </c>
      <c r="EM95">
        <v>-27</v>
      </c>
      <c r="EN95">
        <v>-2.63333333333333</v>
      </c>
      <c r="EO95">
        <v>37.312</v>
      </c>
      <c r="EP95">
        <v>41.375</v>
      </c>
      <c r="EQ95">
        <v>39.4163333333333</v>
      </c>
      <c r="ER95">
        <v>41.5206666666667</v>
      </c>
      <c r="ES95">
        <v>40.625</v>
      </c>
      <c r="ET95">
        <v>0</v>
      </c>
      <c r="EU95">
        <v>0</v>
      </c>
      <c r="EV95">
        <v>0</v>
      </c>
      <c r="EW95">
        <v>1758503849</v>
      </c>
      <c r="EX95">
        <v>0</v>
      </c>
      <c r="EY95">
        <v>764.815384615385</v>
      </c>
      <c r="EZ95">
        <v>20.7452988319052</v>
      </c>
      <c r="FA95">
        <v>-4.41025642000994</v>
      </c>
      <c r="FB95">
        <v>-27.3153846153846</v>
      </c>
      <c r="FC95">
        <v>15</v>
      </c>
      <c r="FD95">
        <v>0</v>
      </c>
      <c r="FE95" t="s">
        <v>424</v>
      </c>
      <c r="FF95">
        <v>1747249705.1</v>
      </c>
      <c r="FG95">
        <v>1747249711.1</v>
      </c>
      <c r="FH95">
        <v>0</v>
      </c>
      <c r="FI95">
        <v>0.871</v>
      </c>
      <c r="FJ95">
        <v>0.066</v>
      </c>
      <c r="FK95">
        <v>5.486</v>
      </c>
      <c r="FL95">
        <v>0.145</v>
      </c>
      <c r="FM95">
        <v>420</v>
      </c>
      <c r="FN95">
        <v>16</v>
      </c>
      <c r="FO95">
        <v>0.27</v>
      </c>
      <c r="FP95">
        <v>0.16</v>
      </c>
      <c r="FQ95">
        <v>0.459043952380952</v>
      </c>
      <c r="FR95">
        <v>-0.194608129870129</v>
      </c>
      <c r="FS95">
        <v>0.071098936930286</v>
      </c>
      <c r="FT95">
        <v>1</v>
      </c>
      <c r="FU95">
        <v>764.891176470588</v>
      </c>
      <c r="FV95">
        <v>-2.01222300595259</v>
      </c>
      <c r="FW95">
        <v>6.62927409951536</v>
      </c>
      <c r="FX95">
        <v>-1</v>
      </c>
      <c r="FY95">
        <v>0.258105476190476</v>
      </c>
      <c r="FZ95">
        <v>-0.112175376623377</v>
      </c>
      <c r="GA95">
        <v>0.0203739173445786</v>
      </c>
      <c r="GB95">
        <v>0</v>
      </c>
      <c r="GC95">
        <v>1</v>
      </c>
      <c r="GD95">
        <v>2</v>
      </c>
      <c r="GE95" t="s">
        <v>425</v>
      </c>
      <c r="GF95">
        <v>3.12578</v>
      </c>
      <c r="GG95">
        <v>2.65955</v>
      </c>
      <c r="GH95">
        <v>0.0882095</v>
      </c>
      <c r="GI95">
        <v>0.0890065</v>
      </c>
      <c r="GJ95">
        <v>0.0965538</v>
      </c>
      <c r="GK95">
        <v>0.0961881</v>
      </c>
      <c r="GL95">
        <v>23493.5</v>
      </c>
      <c r="GM95">
        <v>22172</v>
      </c>
      <c r="GN95">
        <v>23045.7</v>
      </c>
      <c r="GO95">
        <v>23701.7</v>
      </c>
      <c r="GP95">
        <v>35490.7</v>
      </c>
      <c r="GQ95">
        <v>35454.8</v>
      </c>
      <c r="GR95">
        <v>41555.3</v>
      </c>
      <c r="GS95">
        <v>42263.5</v>
      </c>
      <c r="GT95">
        <v>1.8929</v>
      </c>
      <c r="GU95">
        <v>1.79495</v>
      </c>
      <c r="GV95">
        <v>0.0917837</v>
      </c>
      <c r="GW95">
        <v>0</v>
      </c>
      <c r="GX95">
        <v>28.5043</v>
      </c>
      <c r="GY95">
        <v>999.9</v>
      </c>
      <c r="GZ95">
        <v>56.77</v>
      </c>
      <c r="HA95">
        <v>30.313</v>
      </c>
      <c r="HB95">
        <v>27.4216</v>
      </c>
      <c r="HC95">
        <v>54.5628</v>
      </c>
      <c r="HD95">
        <v>39.5753</v>
      </c>
      <c r="HE95">
        <v>1</v>
      </c>
      <c r="HF95">
        <v>0.103562</v>
      </c>
      <c r="HG95">
        <v>-1.42648</v>
      </c>
      <c r="HH95">
        <v>20.2307</v>
      </c>
      <c r="HI95">
        <v>5.23032</v>
      </c>
      <c r="HJ95">
        <v>11.992</v>
      </c>
      <c r="HK95">
        <v>4.9557</v>
      </c>
      <c r="HL95">
        <v>3.304</v>
      </c>
      <c r="HM95">
        <v>999.9</v>
      </c>
      <c r="HN95">
        <v>9999</v>
      </c>
      <c r="HO95">
        <v>9999</v>
      </c>
      <c r="HP95">
        <v>9999</v>
      </c>
      <c r="HQ95">
        <v>1.86856</v>
      </c>
      <c r="HR95">
        <v>1.86429</v>
      </c>
      <c r="HS95">
        <v>1.87181</v>
      </c>
      <c r="HT95">
        <v>1.86274</v>
      </c>
      <c r="HU95">
        <v>1.86217</v>
      </c>
      <c r="HV95">
        <v>1.86859</v>
      </c>
      <c r="HW95">
        <v>1.85875</v>
      </c>
      <c r="HX95">
        <v>1.86511</v>
      </c>
      <c r="HY95">
        <v>5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5.698</v>
      </c>
      <c r="IM95">
        <v>0.3113</v>
      </c>
      <c r="IN95">
        <v>4.24591870636989</v>
      </c>
      <c r="IO95">
        <v>0.00406324532283829</v>
      </c>
      <c r="IP95">
        <v>-1.45373754250553e-06</v>
      </c>
      <c r="IQ95">
        <v>2.45784242640463e-10</v>
      </c>
      <c r="IR95">
        <v>0.0444475935836347</v>
      </c>
      <c r="IS95">
        <v>0.00491888386651684</v>
      </c>
      <c r="IT95">
        <v>0.000226889049496401</v>
      </c>
      <c r="IU95">
        <v>4.01595507822366e-06</v>
      </c>
      <c r="IV95">
        <v>-0</v>
      </c>
      <c r="IW95">
        <v>2035</v>
      </c>
      <c r="IX95">
        <v>2</v>
      </c>
      <c r="IY95">
        <v>30</v>
      </c>
      <c r="IZ95">
        <v>187569</v>
      </c>
      <c r="JA95">
        <v>187568.9</v>
      </c>
      <c r="JB95">
        <v>1.03394</v>
      </c>
      <c r="JC95">
        <v>2.37793</v>
      </c>
      <c r="JD95">
        <v>1.4978</v>
      </c>
      <c r="JE95">
        <v>2.3291</v>
      </c>
      <c r="JF95">
        <v>1.54419</v>
      </c>
      <c r="JG95">
        <v>2.35352</v>
      </c>
      <c r="JH95">
        <v>35.6613</v>
      </c>
      <c r="JI95">
        <v>24.1663</v>
      </c>
      <c r="JJ95">
        <v>18</v>
      </c>
      <c r="JK95">
        <v>545.52</v>
      </c>
      <c r="JL95">
        <v>425.937</v>
      </c>
      <c r="JM95">
        <v>31.4909</v>
      </c>
      <c r="JN95">
        <v>28.9516</v>
      </c>
      <c r="JO95">
        <v>29.9998</v>
      </c>
      <c r="JP95">
        <v>28.7968</v>
      </c>
      <c r="JQ95">
        <v>28.8207</v>
      </c>
      <c r="JR95">
        <v>20.7451</v>
      </c>
      <c r="JS95">
        <v>32.7843</v>
      </c>
      <c r="JT95">
        <v>64.3543</v>
      </c>
      <c r="JU95">
        <v>31.494</v>
      </c>
      <c r="JV95">
        <v>420</v>
      </c>
      <c r="JW95">
        <v>22.394</v>
      </c>
      <c r="JX95">
        <v>93.1301</v>
      </c>
      <c r="JY95">
        <v>98.5007</v>
      </c>
    </row>
    <row r="96" spans="1:285">
      <c r="A96">
        <v>80</v>
      </c>
      <c r="B96">
        <v>1758503849.1</v>
      </c>
      <c r="C96">
        <v>607</v>
      </c>
      <c r="D96" t="s">
        <v>587</v>
      </c>
      <c r="E96" t="s">
        <v>588</v>
      </c>
      <c r="F96">
        <v>5</v>
      </c>
      <c r="G96" t="s">
        <v>419</v>
      </c>
      <c r="H96" t="s">
        <v>420</v>
      </c>
      <c r="I96" t="s">
        <v>421</v>
      </c>
      <c r="J96">
        <v>1758503846.1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5</v>
      </c>
      <c r="DB96">
        <v>0.5</v>
      </c>
      <c r="DC96" t="s">
        <v>423</v>
      </c>
      <c r="DD96">
        <v>2</v>
      </c>
      <c r="DE96">
        <v>1758503846.1</v>
      </c>
      <c r="DF96">
        <v>420.464666666667</v>
      </c>
      <c r="DG96">
        <v>420.001666666667</v>
      </c>
      <c r="DH96">
        <v>22.6058</v>
      </c>
      <c r="DI96">
        <v>22.3479333333333</v>
      </c>
      <c r="DJ96">
        <v>414.766</v>
      </c>
      <c r="DK96">
        <v>22.2944</v>
      </c>
      <c r="DL96">
        <v>500.036</v>
      </c>
      <c r="DM96">
        <v>89.7960666666667</v>
      </c>
      <c r="DN96">
        <v>0.0341069333333333</v>
      </c>
      <c r="DO96">
        <v>30.8924666666667</v>
      </c>
      <c r="DP96">
        <v>29.9991333333333</v>
      </c>
      <c r="DQ96">
        <v>999.9</v>
      </c>
      <c r="DR96">
        <v>0</v>
      </c>
      <c r="DS96">
        <v>0</v>
      </c>
      <c r="DT96">
        <v>9994.39</v>
      </c>
      <c r="DU96">
        <v>0</v>
      </c>
      <c r="DV96">
        <v>0.61206</v>
      </c>
      <c r="DW96">
        <v>0.463022666666667</v>
      </c>
      <c r="DX96">
        <v>430.189333333333</v>
      </c>
      <c r="DY96">
        <v>429.602333333333</v>
      </c>
      <c r="DZ96">
        <v>0.257832333333333</v>
      </c>
      <c r="EA96">
        <v>420.001666666667</v>
      </c>
      <c r="EB96">
        <v>22.3479333333333</v>
      </c>
      <c r="EC96">
        <v>2.02991</v>
      </c>
      <c r="ED96">
        <v>2.00675666666667</v>
      </c>
      <c r="EE96">
        <v>17.6796</v>
      </c>
      <c r="EF96">
        <v>17.4977666666667</v>
      </c>
      <c r="EG96">
        <v>0.00500016</v>
      </c>
      <c r="EH96">
        <v>0</v>
      </c>
      <c r="EI96">
        <v>0</v>
      </c>
      <c r="EJ96">
        <v>0</v>
      </c>
      <c r="EK96">
        <v>766.6</v>
      </c>
      <c r="EL96">
        <v>0.00500016</v>
      </c>
      <c r="EM96">
        <v>-28.9333333333333</v>
      </c>
      <c r="EN96">
        <v>-2.6</v>
      </c>
      <c r="EO96">
        <v>37.312</v>
      </c>
      <c r="EP96">
        <v>41.375</v>
      </c>
      <c r="EQ96">
        <v>39.4163333333333</v>
      </c>
      <c r="ER96">
        <v>41.5</v>
      </c>
      <c r="ES96">
        <v>40.625</v>
      </c>
      <c r="ET96">
        <v>0</v>
      </c>
      <c r="EU96">
        <v>0</v>
      </c>
      <c r="EV96">
        <v>0</v>
      </c>
      <c r="EW96">
        <v>1758503850.8</v>
      </c>
      <c r="EX96">
        <v>0</v>
      </c>
      <c r="EY96">
        <v>764.052</v>
      </c>
      <c r="EZ96">
        <v>13.0076921163683</v>
      </c>
      <c r="FA96">
        <v>-9.4307692204707</v>
      </c>
      <c r="FB96">
        <v>-28.044</v>
      </c>
      <c r="FC96">
        <v>15</v>
      </c>
      <c r="FD96">
        <v>0</v>
      </c>
      <c r="FE96" t="s">
        <v>424</v>
      </c>
      <c r="FF96">
        <v>1747249705.1</v>
      </c>
      <c r="FG96">
        <v>1747249711.1</v>
      </c>
      <c r="FH96">
        <v>0</v>
      </c>
      <c r="FI96">
        <v>0.871</v>
      </c>
      <c r="FJ96">
        <v>0.066</v>
      </c>
      <c r="FK96">
        <v>5.486</v>
      </c>
      <c r="FL96">
        <v>0.145</v>
      </c>
      <c r="FM96">
        <v>420</v>
      </c>
      <c r="FN96">
        <v>16</v>
      </c>
      <c r="FO96">
        <v>0.27</v>
      </c>
      <c r="FP96">
        <v>0.16</v>
      </c>
      <c r="FQ96">
        <v>0.457677904761905</v>
      </c>
      <c r="FR96">
        <v>-0.114799636363636</v>
      </c>
      <c r="FS96">
        <v>0.0706252010902521</v>
      </c>
      <c r="FT96">
        <v>1</v>
      </c>
      <c r="FU96">
        <v>765.611764705882</v>
      </c>
      <c r="FV96">
        <v>-1.45760126826172</v>
      </c>
      <c r="FW96">
        <v>6.13019358229423</v>
      </c>
      <c r="FX96">
        <v>-1</v>
      </c>
      <c r="FY96">
        <v>0.254935952380952</v>
      </c>
      <c r="FZ96">
        <v>-0.0561222857142853</v>
      </c>
      <c r="GA96">
        <v>0.0174504078775532</v>
      </c>
      <c r="GB96">
        <v>1</v>
      </c>
      <c r="GC96">
        <v>2</v>
      </c>
      <c r="GD96">
        <v>2</v>
      </c>
      <c r="GE96" t="s">
        <v>443</v>
      </c>
      <c r="GF96">
        <v>3.12564</v>
      </c>
      <c r="GG96">
        <v>2.65973</v>
      </c>
      <c r="GH96">
        <v>0.0881894</v>
      </c>
      <c r="GI96">
        <v>0.0890036</v>
      </c>
      <c r="GJ96">
        <v>0.0965558</v>
      </c>
      <c r="GK96">
        <v>0.0961879</v>
      </c>
      <c r="GL96">
        <v>23493.7</v>
      </c>
      <c r="GM96">
        <v>22172.1</v>
      </c>
      <c r="GN96">
        <v>23045.5</v>
      </c>
      <c r="GO96">
        <v>23701.7</v>
      </c>
      <c r="GP96">
        <v>35490.6</v>
      </c>
      <c r="GQ96">
        <v>35454.9</v>
      </c>
      <c r="GR96">
        <v>41555.2</v>
      </c>
      <c r="GS96">
        <v>42263.6</v>
      </c>
      <c r="GT96">
        <v>1.8927</v>
      </c>
      <c r="GU96">
        <v>1.79515</v>
      </c>
      <c r="GV96">
        <v>0.0906065</v>
      </c>
      <c r="GW96">
        <v>0</v>
      </c>
      <c r="GX96">
        <v>28.5037</v>
      </c>
      <c r="GY96">
        <v>999.9</v>
      </c>
      <c r="GZ96">
        <v>56.77</v>
      </c>
      <c r="HA96">
        <v>30.313</v>
      </c>
      <c r="HB96">
        <v>27.4228</v>
      </c>
      <c r="HC96">
        <v>54.3328</v>
      </c>
      <c r="HD96">
        <v>39.6194</v>
      </c>
      <c r="HE96">
        <v>1</v>
      </c>
      <c r="HF96">
        <v>0.103526</v>
      </c>
      <c r="HG96">
        <v>-1.45352</v>
      </c>
      <c r="HH96">
        <v>20.2305</v>
      </c>
      <c r="HI96">
        <v>5.23017</v>
      </c>
      <c r="HJ96">
        <v>11.992</v>
      </c>
      <c r="HK96">
        <v>4.95565</v>
      </c>
      <c r="HL96">
        <v>3.304</v>
      </c>
      <c r="HM96">
        <v>999.9</v>
      </c>
      <c r="HN96">
        <v>9999</v>
      </c>
      <c r="HO96">
        <v>9999</v>
      </c>
      <c r="HP96">
        <v>9999</v>
      </c>
      <c r="HQ96">
        <v>1.86857</v>
      </c>
      <c r="HR96">
        <v>1.86428</v>
      </c>
      <c r="HS96">
        <v>1.87182</v>
      </c>
      <c r="HT96">
        <v>1.86272</v>
      </c>
      <c r="HU96">
        <v>1.86218</v>
      </c>
      <c r="HV96">
        <v>1.86859</v>
      </c>
      <c r="HW96">
        <v>1.85875</v>
      </c>
      <c r="HX96">
        <v>1.86511</v>
      </c>
      <c r="HY96">
        <v>5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5.698</v>
      </c>
      <c r="IM96">
        <v>0.3114</v>
      </c>
      <c r="IN96">
        <v>4.24591870636989</v>
      </c>
      <c r="IO96">
        <v>0.00406324532283829</v>
      </c>
      <c r="IP96">
        <v>-1.45373754250553e-06</v>
      </c>
      <c r="IQ96">
        <v>2.45784242640463e-10</v>
      </c>
      <c r="IR96">
        <v>0.0444475935836347</v>
      </c>
      <c r="IS96">
        <v>0.00491888386651684</v>
      </c>
      <c r="IT96">
        <v>0.000226889049496401</v>
      </c>
      <c r="IU96">
        <v>4.01595507822366e-06</v>
      </c>
      <c r="IV96">
        <v>-0</v>
      </c>
      <c r="IW96">
        <v>2035</v>
      </c>
      <c r="IX96">
        <v>2</v>
      </c>
      <c r="IY96">
        <v>30</v>
      </c>
      <c r="IZ96">
        <v>187569.1</v>
      </c>
      <c r="JA96">
        <v>187569</v>
      </c>
      <c r="JB96">
        <v>1.03394</v>
      </c>
      <c r="JC96">
        <v>2.38037</v>
      </c>
      <c r="JD96">
        <v>1.4978</v>
      </c>
      <c r="JE96">
        <v>2.3291</v>
      </c>
      <c r="JF96">
        <v>1.54419</v>
      </c>
      <c r="JG96">
        <v>2.37671</v>
      </c>
      <c r="JH96">
        <v>35.6613</v>
      </c>
      <c r="JI96">
        <v>24.1663</v>
      </c>
      <c r="JJ96">
        <v>18</v>
      </c>
      <c r="JK96">
        <v>545.389</v>
      </c>
      <c r="JL96">
        <v>426.046</v>
      </c>
      <c r="JM96">
        <v>31.4864</v>
      </c>
      <c r="JN96">
        <v>28.9503</v>
      </c>
      <c r="JO96">
        <v>29.9998</v>
      </c>
      <c r="JP96">
        <v>28.7968</v>
      </c>
      <c r="JQ96">
        <v>28.8194</v>
      </c>
      <c r="JR96">
        <v>20.7449</v>
      </c>
      <c r="JS96">
        <v>32.7843</v>
      </c>
      <c r="JT96">
        <v>64.3543</v>
      </c>
      <c r="JU96">
        <v>31.494</v>
      </c>
      <c r="JV96">
        <v>420</v>
      </c>
      <c r="JW96">
        <v>22.394</v>
      </c>
      <c r="JX96">
        <v>93.1297</v>
      </c>
      <c r="JY96">
        <v>98.5011</v>
      </c>
    </row>
    <row r="97" spans="1:285">
      <c r="A97">
        <v>81</v>
      </c>
      <c r="B97">
        <v>1758503851.1</v>
      </c>
      <c r="C97">
        <v>609</v>
      </c>
      <c r="D97" t="s">
        <v>589</v>
      </c>
      <c r="E97" t="s">
        <v>590</v>
      </c>
      <c r="F97">
        <v>5</v>
      </c>
      <c r="G97" t="s">
        <v>419</v>
      </c>
      <c r="H97" t="s">
        <v>420</v>
      </c>
      <c r="I97" t="s">
        <v>421</v>
      </c>
      <c r="J97">
        <v>1758503848.1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5</v>
      </c>
      <c r="DB97">
        <v>0.5</v>
      </c>
      <c r="DC97" t="s">
        <v>423</v>
      </c>
      <c r="DD97">
        <v>2</v>
      </c>
      <c r="DE97">
        <v>1758503848.1</v>
      </c>
      <c r="DF97">
        <v>420.415333333333</v>
      </c>
      <c r="DG97">
        <v>419.99</v>
      </c>
      <c r="DH97">
        <v>22.6058333333333</v>
      </c>
      <c r="DI97">
        <v>22.3472666666667</v>
      </c>
      <c r="DJ97">
        <v>414.717</v>
      </c>
      <c r="DK97">
        <v>22.2944333333333</v>
      </c>
      <c r="DL97">
        <v>499.987</v>
      </c>
      <c r="DM97">
        <v>89.7968</v>
      </c>
      <c r="DN97">
        <v>0.0340972666666667</v>
      </c>
      <c r="DO97">
        <v>30.8909</v>
      </c>
      <c r="DP97">
        <v>29.9903333333333</v>
      </c>
      <c r="DQ97">
        <v>999.9</v>
      </c>
      <c r="DR97">
        <v>0</v>
      </c>
      <c r="DS97">
        <v>0</v>
      </c>
      <c r="DT97">
        <v>9995.62333333333</v>
      </c>
      <c r="DU97">
        <v>0</v>
      </c>
      <c r="DV97">
        <v>0.61206</v>
      </c>
      <c r="DW97">
        <v>0.425618333333333</v>
      </c>
      <c r="DX97">
        <v>430.139333333333</v>
      </c>
      <c r="DY97">
        <v>429.59</v>
      </c>
      <c r="DZ97">
        <v>0.258564</v>
      </c>
      <c r="EA97">
        <v>419.99</v>
      </c>
      <c r="EB97">
        <v>22.3472666666667</v>
      </c>
      <c r="EC97">
        <v>2.02993333333333</v>
      </c>
      <c r="ED97">
        <v>2.00671333333333</v>
      </c>
      <c r="EE97">
        <v>17.6797666666667</v>
      </c>
      <c r="EF97">
        <v>17.4974</v>
      </c>
      <c r="EG97">
        <v>0.00500016</v>
      </c>
      <c r="EH97">
        <v>0</v>
      </c>
      <c r="EI97">
        <v>0</v>
      </c>
      <c r="EJ97">
        <v>0</v>
      </c>
      <c r="EK97">
        <v>764.166666666667</v>
      </c>
      <c r="EL97">
        <v>0.00500016</v>
      </c>
      <c r="EM97">
        <v>-26.8333333333333</v>
      </c>
      <c r="EN97">
        <v>-1.53333333333333</v>
      </c>
      <c r="EO97">
        <v>37.312</v>
      </c>
      <c r="EP97">
        <v>41.375</v>
      </c>
      <c r="EQ97">
        <v>39.4163333333333</v>
      </c>
      <c r="ER97">
        <v>41.5</v>
      </c>
      <c r="ES97">
        <v>40.625</v>
      </c>
      <c r="ET97">
        <v>0</v>
      </c>
      <c r="EU97">
        <v>0</v>
      </c>
      <c r="EV97">
        <v>0</v>
      </c>
      <c r="EW97">
        <v>1758503853.2</v>
      </c>
      <c r="EX97">
        <v>0</v>
      </c>
      <c r="EY97">
        <v>763.796</v>
      </c>
      <c r="EZ97">
        <v>5.02307676963354</v>
      </c>
      <c r="FA97">
        <v>-10.3769231423354</v>
      </c>
      <c r="FB97">
        <v>-27.2</v>
      </c>
      <c r="FC97">
        <v>15</v>
      </c>
      <c r="FD97">
        <v>0</v>
      </c>
      <c r="FE97" t="s">
        <v>424</v>
      </c>
      <c r="FF97">
        <v>1747249705.1</v>
      </c>
      <c r="FG97">
        <v>1747249711.1</v>
      </c>
      <c r="FH97">
        <v>0</v>
      </c>
      <c r="FI97">
        <v>0.871</v>
      </c>
      <c r="FJ97">
        <v>0.066</v>
      </c>
      <c r="FK97">
        <v>5.486</v>
      </c>
      <c r="FL97">
        <v>0.145</v>
      </c>
      <c r="FM97">
        <v>420</v>
      </c>
      <c r="FN97">
        <v>16</v>
      </c>
      <c r="FO97">
        <v>0.27</v>
      </c>
      <c r="FP97">
        <v>0.16</v>
      </c>
      <c r="FQ97">
        <v>0.440977571428571</v>
      </c>
      <c r="FR97">
        <v>0.0131912727272731</v>
      </c>
      <c r="FS97">
        <v>0.0605915270027965</v>
      </c>
      <c r="FT97">
        <v>1</v>
      </c>
      <c r="FU97">
        <v>764.870588235294</v>
      </c>
      <c r="FV97">
        <v>-6.12375862897718</v>
      </c>
      <c r="FW97">
        <v>6.18368486240272</v>
      </c>
      <c r="FX97">
        <v>-1</v>
      </c>
      <c r="FY97">
        <v>0.25139780952381</v>
      </c>
      <c r="FZ97">
        <v>0.0241203896103896</v>
      </c>
      <c r="GA97">
        <v>0.0114424381418641</v>
      </c>
      <c r="GB97">
        <v>1</v>
      </c>
      <c r="GC97">
        <v>2</v>
      </c>
      <c r="GD97">
        <v>2</v>
      </c>
      <c r="GE97" t="s">
        <v>443</v>
      </c>
      <c r="GF97">
        <v>3.12562</v>
      </c>
      <c r="GG97">
        <v>2.65982</v>
      </c>
      <c r="GH97">
        <v>0.0881927</v>
      </c>
      <c r="GI97">
        <v>0.0890131</v>
      </c>
      <c r="GJ97">
        <v>0.0965578</v>
      </c>
      <c r="GK97">
        <v>0.0961871</v>
      </c>
      <c r="GL97">
        <v>23493.6</v>
      </c>
      <c r="GM97">
        <v>22171.9</v>
      </c>
      <c r="GN97">
        <v>23045.4</v>
      </c>
      <c r="GO97">
        <v>23701.7</v>
      </c>
      <c r="GP97">
        <v>35490.5</v>
      </c>
      <c r="GQ97">
        <v>35455</v>
      </c>
      <c r="GR97">
        <v>41555.2</v>
      </c>
      <c r="GS97">
        <v>42263.7</v>
      </c>
      <c r="GT97">
        <v>1.89263</v>
      </c>
      <c r="GU97">
        <v>1.79522</v>
      </c>
      <c r="GV97">
        <v>0.0904575</v>
      </c>
      <c r="GW97">
        <v>0</v>
      </c>
      <c r="GX97">
        <v>28.5029</v>
      </c>
      <c r="GY97">
        <v>999.9</v>
      </c>
      <c r="GZ97">
        <v>56.77</v>
      </c>
      <c r="HA97">
        <v>30.313</v>
      </c>
      <c r="HB97">
        <v>27.4205</v>
      </c>
      <c r="HC97">
        <v>54.4628</v>
      </c>
      <c r="HD97">
        <v>39.6755</v>
      </c>
      <c r="HE97">
        <v>1</v>
      </c>
      <c r="HF97">
        <v>0.103211</v>
      </c>
      <c r="HG97">
        <v>-1.47397</v>
      </c>
      <c r="HH97">
        <v>20.2303</v>
      </c>
      <c r="HI97">
        <v>5.23032</v>
      </c>
      <c r="HJ97">
        <v>11.992</v>
      </c>
      <c r="HK97">
        <v>4.9557</v>
      </c>
      <c r="HL97">
        <v>3.304</v>
      </c>
      <c r="HM97">
        <v>999.9</v>
      </c>
      <c r="HN97">
        <v>9999</v>
      </c>
      <c r="HO97">
        <v>9999</v>
      </c>
      <c r="HP97">
        <v>9999</v>
      </c>
      <c r="HQ97">
        <v>1.86858</v>
      </c>
      <c r="HR97">
        <v>1.8643</v>
      </c>
      <c r="HS97">
        <v>1.87181</v>
      </c>
      <c r="HT97">
        <v>1.8627</v>
      </c>
      <c r="HU97">
        <v>1.86217</v>
      </c>
      <c r="HV97">
        <v>1.86859</v>
      </c>
      <c r="HW97">
        <v>1.85877</v>
      </c>
      <c r="HX97">
        <v>1.86509</v>
      </c>
      <c r="HY97">
        <v>5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5.698</v>
      </c>
      <c r="IM97">
        <v>0.3114</v>
      </c>
      <c r="IN97">
        <v>4.24591870636989</v>
      </c>
      <c r="IO97">
        <v>0.00406324532283829</v>
      </c>
      <c r="IP97">
        <v>-1.45373754250553e-06</v>
      </c>
      <c r="IQ97">
        <v>2.45784242640463e-10</v>
      </c>
      <c r="IR97">
        <v>0.0444475935836347</v>
      </c>
      <c r="IS97">
        <v>0.00491888386651684</v>
      </c>
      <c r="IT97">
        <v>0.000226889049496401</v>
      </c>
      <c r="IU97">
        <v>4.01595507822366e-06</v>
      </c>
      <c r="IV97">
        <v>-0</v>
      </c>
      <c r="IW97">
        <v>2035</v>
      </c>
      <c r="IX97">
        <v>2</v>
      </c>
      <c r="IY97">
        <v>30</v>
      </c>
      <c r="IZ97">
        <v>187569.1</v>
      </c>
      <c r="JA97">
        <v>187569</v>
      </c>
      <c r="JB97">
        <v>1.03394</v>
      </c>
      <c r="JC97">
        <v>2.38037</v>
      </c>
      <c r="JD97">
        <v>1.4978</v>
      </c>
      <c r="JE97">
        <v>2.3291</v>
      </c>
      <c r="JF97">
        <v>1.54419</v>
      </c>
      <c r="JG97">
        <v>2.38281</v>
      </c>
      <c r="JH97">
        <v>35.6845</v>
      </c>
      <c r="JI97">
        <v>24.1663</v>
      </c>
      <c r="JJ97">
        <v>18</v>
      </c>
      <c r="JK97">
        <v>545.334</v>
      </c>
      <c r="JL97">
        <v>426.086</v>
      </c>
      <c r="JM97">
        <v>31.4839</v>
      </c>
      <c r="JN97">
        <v>28.9493</v>
      </c>
      <c r="JO97">
        <v>29.9998</v>
      </c>
      <c r="JP97">
        <v>28.796</v>
      </c>
      <c r="JQ97">
        <v>28.8189</v>
      </c>
      <c r="JR97">
        <v>20.7437</v>
      </c>
      <c r="JS97">
        <v>32.7843</v>
      </c>
      <c r="JT97">
        <v>64.3543</v>
      </c>
      <c r="JU97">
        <v>31.494</v>
      </c>
      <c r="JV97">
        <v>420</v>
      </c>
      <c r="JW97">
        <v>22.394</v>
      </c>
      <c r="JX97">
        <v>93.1296</v>
      </c>
      <c r="JY97">
        <v>98.5011</v>
      </c>
    </row>
    <row r="98" spans="1:285">
      <c r="A98">
        <v>82</v>
      </c>
      <c r="B98">
        <v>1758503853.1</v>
      </c>
      <c r="C98">
        <v>611</v>
      </c>
      <c r="D98" t="s">
        <v>591</v>
      </c>
      <c r="E98" t="s">
        <v>592</v>
      </c>
      <c r="F98">
        <v>5</v>
      </c>
      <c r="G98" t="s">
        <v>419</v>
      </c>
      <c r="H98" t="s">
        <v>420</v>
      </c>
      <c r="I98" t="s">
        <v>421</v>
      </c>
      <c r="J98">
        <v>1758503850.1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5</v>
      </c>
      <c r="DB98">
        <v>0.5</v>
      </c>
      <c r="DC98" t="s">
        <v>423</v>
      </c>
      <c r="DD98">
        <v>2</v>
      </c>
      <c r="DE98">
        <v>1758503850.1</v>
      </c>
      <c r="DF98">
        <v>420.387666666667</v>
      </c>
      <c r="DG98">
        <v>420.001</v>
      </c>
      <c r="DH98">
        <v>22.6058666666667</v>
      </c>
      <c r="DI98">
        <v>22.3468333333333</v>
      </c>
      <c r="DJ98">
        <v>414.689</v>
      </c>
      <c r="DK98">
        <v>22.2945</v>
      </c>
      <c r="DL98">
        <v>499.938</v>
      </c>
      <c r="DM98">
        <v>89.7973666666667</v>
      </c>
      <c r="DN98">
        <v>0.0340495333333333</v>
      </c>
      <c r="DO98">
        <v>30.8902</v>
      </c>
      <c r="DP98">
        <v>29.9832333333333</v>
      </c>
      <c r="DQ98">
        <v>999.9</v>
      </c>
      <c r="DR98">
        <v>0</v>
      </c>
      <c r="DS98">
        <v>0</v>
      </c>
      <c r="DT98">
        <v>10008.74</v>
      </c>
      <c r="DU98">
        <v>0</v>
      </c>
      <c r="DV98">
        <v>0.61206</v>
      </c>
      <c r="DW98">
        <v>0.386759333333333</v>
      </c>
      <c r="DX98">
        <v>430.110666666667</v>
      </c>
      <c r="DY98">
        <v>429.601</v>
      </c>
      <c r="DZ98">
        <v>0.259053</v>
      </c>
      <c r="EA98">
        <v>420.001</v>
      </c>
      <c r="EB98">
        <v>22.3468333333333</v>
      </c>
      <c r="EC98">
        <v>2.02995</v>
      </c>
      <c r="ED98">
        <v>2.00668666666667</v>
      </c>
      <c r="EE98">
        <v>17.6799</v>
      </c>
      <c r="EF98">
        <v>17.4972</v>
      </c>
      <c r="EG98">
        <v>0.00500016</v>
      </c>
      <c r="EH98">
        <v>0</v>
      </c>
      <c r="EI98">
        <v>0</v>
      </c>
      <c r="EJ98">
        <v>0</v>
      </c>
      <c r="EK98">
        <v>762.666666666667</v>
      </c>
      <c r="EL98">
        <v>0.00500016</v>
      </c>
      <c r="EM98">
        <v>-29.9333333333333</v>
      </c>
      <c r="EN98">
        <v>-1.93333333333333</v>
      </c>
      <c r="EO98">
        <v>37.312</v>
      </c>
      <c r="EP98">
        <v>41.375</v>
      </c>
      <c r="EQ98">
        <v>39.4163333333333</v>
      </c>
      <c r="ER98">
        <v>41.5</v>
      </c>
      <c r="ES98">
        <v>40.625</v>
      </c>
      <c r="ET98">
        <v>0</v>
      </c>
      <c r="EU98">
        <v>0</v>
      </c>
      <c r="EV98">
        <v>0</v>
      </c>
      <c r="EW98">
        <v>1758503855</v>
      </c>
      <c r="EX98">
        <v>0</v>
      </c>
      <c r="EY98">
        <v>764.438461538462</v>
      </c>
      <c r="EZ98">
        <v>17.9282048382233</v>
      </c>
      <c r="FA98">
        <v>-18.3931623540559</v>
      </c>
      <c r="FB98">
        <v>-27.7769230769231</v>
      </c>
      <c r="FC98">
        <v>15</v>
      </c>
      <c r="FD98">
        <v>0</v>
      </c>
      <c r="FE98" t="s">
        <v>424</v>
      </c>
      <c r="FF98">
        <v>1747249705.1</v>
      </c>
      <c r="FG98">
        <v>1747249711.1</v>
      </c>
      <c r="FH98">
        <v>0</v>
      </c>
      <c r="FI98">
        <v>0.871</v>
      </c>
      <c r="FJ98">
        <v>0.066</v>
      </c>
      <c r="FK98">
        <v>5.486</v>
      </c>
      <c r="FL98">
        <v>0.145</v>
      </c>
      <c r="FM98">
        <v>420</v>
      </c>
      <c r="FN98">
        <v>16</v>
      </c>
      <c r="FO98">
        <v>0.27</v>
      </c>
      <c r="FP98">
        <v>0.16</v>
      </c>
      <c r="FQ98">
        <v>0.423180047619048</v>
      </c>
      <c r="FR98">
        <v>0.0776487272727272</v>
      </c>
      <c r="FS98">
        <v>0.0547357624918952</v>
      </c>
      <c r="FT98">
        <v>1</v>
      </c>
      <c r="FU98">
        <v>764.355882352941</v>
      </c>
      <c r="FV98">
        <v>-6.23529419180769</v>
      </c>
      <c r="FW98">
        <v>5.67010691757637</v>
      </c>
      <c r="FX98">
        <v>-1</v>
      </c>
      <c r="FY98">
        <v>0.249965047619048</v>
      </c>
      <c r="FZ98">
        <v>0.0776158441558445</v>
      </c>
      <c r="GA98">
        <v>0.0088745392179575</v>
      </c>
      <c r="GB98">
        <v>1</v>
      </c>
      <c r="GC98">
        <v>2</v>
      </c>
      <c r="GD98">
        <v>2</v>
      </c>
      <c r="GE98" t="s">
        <v>443</v>
      </c>
      <c r="GF98">
        <v>3.1258</v>
      </c>
      <c r="GG98">
        <v>2.65976</v>
      </c>
      <c r="GH98">
        <v>0.0882005</v>
      </c>
      <c r="GI98">
        <v>0.0890134</v>
      </c>
      <c r="GJ98">
        <v>0.0965583</v>
      </c>
      <c r="GK98">
        <v>0.0961885</v>
      </c>
      <c r="GL98">
        <v>23493.4</v>
      </c>
      <c r="GM98">
        <v>22171.9</v>
      </c>
      <c r="GN98">
        <v>23045.4</v>
      </c>
      <c r="GO98">
        <v>23701.7</v>
      </c>
      <c r="GP98">
        <v>35490.5</v>
      </c>
      <c r="GQ98">
        <v>35455.1</v>
      </c>
      <c r="GR98">
        <v>41555.2</v>
      </c>
      <c r="GS98">
        <v>42263.8</v>
      </c>
      <c r="GT98">
        <v>1.89282</v>
      </c>
      <c r="GU98">
        <v>1.79497</v>
      </c>
      <c r="GV98">
        <v>0.091143</v>
      </c>
      <c r="GW98">
        <v>0</v>
      </c>
      <c r="GX98">
        <v>28.5025</v>
      </c>
      <c r="GY98">
        <v>999.9</v>
      </c>
      <c r="GZ98">
        <v>56.745</v>
      </c>
      <c r="HA98">
        <v>30.313</v>
      </c>
      <c r="HB98">
        <v>27.4114</v>
      </c>
      <c r="HC98">
        <v>54.1728</v>
      </c>
      <c r="HD98">
        <v>39.7035</v>
      </c>
      <c r="HE98">
        <v>1</v>
      </c>
      <c r="HF98">
        <v>0.103018</v>
      </c>
      <c r="HG98">
        <v>-1.49632</v>
      </c>
      <c r="HH98">
        <v>20.2301</v>
      </c>
      <c r="HI98">
        <v>5.23017</v>
      </c>
      <c r="HJ98">
        <v>11.992</v>
      </c>
      <c r="HK98">
        <v>4.95575</v>
      </c>
      <c r="HL98">
        <v>3.30398</v>
      </c>
      <c r="HM98">
        <v>999.9</v>
      </c>
      <c r="HN98">
        <v>9999</v>
      </c>
      <c r="HO98">
        <v>9999</v>
      </c>
      <c r="HP98">
        <v>9999</v>
      </c>
      <c r="HQ98">
        <v>1.86857</v>
      </c>
      <c r="HR98">
        <v>1.8643</v>
      </c>
      <c r="HS98">
        <v>1.87181</v>
      </c>
      <c r="HT98">
        <v>1.8627</v>
      </c>
      <c r="HU98">
        <v>1.86217</v>
      </c>
      <c r="HV98">
        <v>1.86859</v>
      </c>
      <c r="HW98">
        <v>1.85877</v>
      </c>
      <c r="HX98">
        <v>1.86508</v>
      </c>
      <c r="HY98">
        <v>5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5.699</v>
      </c>
      <c r="IM98">
        <v>0.3114</v>
      </c>
      <c r="IN98">
        <v>4.24591870636989</v>
      </c>
      <c r="IO98">
        <v>0.00406324532283829</v>
      </c>
      <c r="IP98">
        <v>-1.45373754250553e-06</v>
      </c>
      <c r="IQ98">
        <v>2.45784242640463e-10</v>
      </c>
      <c r="IR98">
        <v>0.0444475935836347</v>
      </c>
      <c r="IS98">
        <v>0.00491888386651684</v>
      </c>
      <c r="IT98">
        <v>0.000226889049496401</v>
      </c>
      <c r="IU98">
        <v>4.01595507822366e-06</v>
      </c>
      <c r="IV98">
        <v>-0</v>
      </c>
      <c r="IW98">
        <v>2035</v>
      </c>
      <c r="IX98">
        <v>2</v>
      </c>
      <c r="IY98">
        <v>30</v>
      </c>
      <c r="IZ98">
        <v>187569.1</v>
      </c>
      <c r="JA98">
        <v>187569</v>
      </c>
      <c r="JB98">
        <v>1.03394</v>
      </c>
      <c r="JC98">
        <v>2.38159</v>
      </c>
      <c r="JD98">
        <v>1.4978</v>
      </c>
      <c r="JE98">
        <v>2.3291</v>
      </c>
      <c r="JF98">
        <v>1.54419</v>
      </c>
      <c r="JG98">
        <v>2.40112</v>
      </c>
      <c r="JH98">
        <v>35.6845</v>
      </c>
      <c r="JI98">
        <v>24.1663</v>
      </c>
      <c r="JJ98">
        <v>18</v>
      </c>
      <c r="JK98">
        <v>545.454</v>
      </c>
      <c r="JL98">
        <v>425.939</v>
      </c>
      <c r="JM98">
        <v>31.4828</v>
      </c>
      <c r="JN98">
        <v>28.9484</v>
      </c>
      <c r="JO98">
        <v>29.9999</v>
      </c>
      <c r="JP98">
        <v>28.7947</v>
      </c>
      <c r="JQ98">
        <v>28.8189</v>
      </c>
      <c r="JR98">
        <v>20.7447</v>
      </c>
      <c r="JS98">
        <v>32.7843</v>
      </c>
      <c r="JT98">
        <v>64.3543</v>
      </c>
      <c r="JU98">
        <v>31.4927</v>
      </c>
      <c r="JV98">
        <v>420</v>
      </c>
      <c r="JW98">
        <v>22.394</v>
      </c>
      <c r="JX98">
        <v>93.1295</v>
      </c>
      <c r="JY98">
        <v>98.5014</v>
      </c>
    </row>
    <row r="99" spans="1:285">
      <c r="A99">
        <v>83</v>
      </c>
      <c r="B99">
        <v>1758503855.1</v>
      </c>
      <c r="C99">
        <v>613</v>
      </c>
      <c r="D99" t="s">
        <v>593</v>
      </c>
      <c r="E99" t="s">
        <v>594</v>
      </c>
      <c r="F99">
        <v>5</v>
      </c>
      <c r="G99" t="s">
        <v>419</v>
      </c>
      <c r="H99" t="s">
        <v>420</v>
      </c>
      <c r="I99" t="s">
        <v>421</v>
      </c>
      <c r="J99">
        <v>1758503852.1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5</v>
      </c>
      <c r="DB99">
        <v>0.5</v>
      </c>
      <c r="DC99" t="s">
        <v>423</v>
      </c>
      <c r="DD99">
        <v>2</v>
      </c>
      <c r="DE99">
        <v>1758503852.1</v>
      </c>
      <c r="DF99">
        <v>420.382666666667</v>
      </c>
      <c r="DG99">
        <v>420.010333333333</v>
      </c>
      <c r="DH99">
        <v>22.6059666666667</v>
      </c>
      <c r="DI99">
        <v>22.3466</v>
      </c>
      <c r="DJ99">
        <v>414.684</v>
      </c>
      <c r="DK99">
        <v>22.2946</v>
      </c>
      <c r="DL99">
        <v>499.983333333333</v>
      </c>
      <c r="DM99">
        <v>89.798</v>
      </c>
      <c r="DN99">
        <v>0.0339936666666667</v>
      </c>
      <c r="DO99">
        <v>30.8905666666667</v>
      </c>
      <c r="DP99">
        <v>29.9828</v>
      </c>
      <c r="DQ99">
        <v>999.9</v>
      </c>
      <c r="DR99">
        <v>0</v>
      </c>
      <c r="DS99">
        <v>0</v>
      </c>
      <c r="DT99">
        <v>10012.4933333333</v>
      </c>
      <c r="DU99">
        <v>0</v>
      </c>
      <c r="DV99">
        <v>0.61206</v>
      </c>
      <c r="DW99">
        <v>0.372212666666667</v>
      </c>
      <c r="DX99">
        <v>430.105333333333</v>
      </c>
      <c r="DY99">
        <v>429.610666666667</v>
      </c>
      <c r="DZ99">
        <v>0.259383666666667</v>
      </c>
      <c r="EA99">
        <v>420.010333333333</v>
      </c>
      <c r="EB99">
        <v>22.3466</v>
      </c>
      <c r="EC99">
        <v>2.02997333333333</v>
      </c>
      <c r="ED99">
        <v>2.00668</v>
      </c>
      <c r="EE99">
        <v>17.6800666666667</v>
      </c>
      <c r="EF99">
        <v>17.4971333333333</v>
      </c>
      <c r="EG99">
        <v>0.00500016</v>
      </c>
      <c r="EH99">
        <v>0</v>
      </c>
      <c r="EI99">
        <v>0</v>
      </c>
      <c r="EJ99">
        <v>0</v>
      </c>
      <c r="EK99">
        <v>764.166666666667</v>
      </c>
      <c r="EL99">
        <v>0.00500016</v>
      </c>
      <c r="EM99">
        <v>-29.0666666666667</v>
      </c>
      <c r="EN99">
        <v>-2.23333333333333</v>
      </c>
      <c r="EO99">
        <v>37.312</v>
      </c>
      <c r="EP99">
        <v>41.375</v>
      </c>
      <c r="EQ99">
        <v>39.4163333333333</v>
      </c>
      <c r="ER99">
        <v>41.5206666666667</v>
      </c>
      <c r="ES99">
        <v>40.6456666666667</v>
      </c>
      <c r="ET99">
        <v>0</v>
      </c>
      <c r="EU99">
        <v>0</v>
      </c>
      <c r="EV99">
        <v>0</v>
      </c>
      <c r="EW99">
        <v>1758503856.8</v>
      </c>
      <c r="EX99">
        <v>0</v>
      </c>
      <c r="EY99">
        <v>765.28</v>
      </c>
      <c r="EZ99">
        <v>10.723076461901</v>
      </c>
      <c r="FA99">
        <v>-19.323076836033</v>
      </c>
      <c r="FB99">
        <v>-28.38</v>
      </c>
      <c r="FC99">
        <v>15</v>
      </c>
      <c r="FD99">
        <v>0</v>
      </c>
      <c r="FE99" t="s">
        <v>424</v>
      </c>
      <c r="FF99">
        <v>1747249705.1</v>
      </c>
      <c r="FG99">
        <v>1747249711.1</v>
      </c>
      <c r="FH99">
        <v>0</v>
      </c>
      <c r="FI99">
        <v>0.871</v>
      </c>
      <c r="FJ99">
        <v>0.066</v>
      </c>
      <c r="FK99">
        <v>5.486</v>
      </c>
      <c r="FL99">
        <v>0.145</v>
      </c>
      <c r="FM99">
        <v>420</v>
      </c>
      <c r="FN99">
        <v>16</v>
      </c>
      <c r="FO99">
        <v>0.27</v>
      </c>
      <c r="FP99">
        <v>0.16</v>
      </c>
      <c r="FQ99">
        <v>0.417614190476191</v>
      </c>
      <c r="FR99">
        <v>0.00448979220779209</v>
      </c>
      <c r="FS99">
        <v>0.0566197565322675</v>
      </c>
      <c r="FT99">
        <v>1</v>
      </c>
      <c r="FU99">
        <v>764.402941176471</v>
      </c>
      <c r="FV99">
        <v>8.99159650701676</v>
      </c>
      <c r="FW99">
        <v>5.8326910999236</v>
      </c>
      <c r="FX99">
        <v>-1</v>
      </c>
      <c r="FY99">
        <v>0.25142680952381</v>
      </c>
      <c r="FZ99">
        <v>0.0784253766233767</v>
      </c>
      <c r="GA99">
        <v>0.00868554029143812</v>
      </c>
      <c r="GB99">
        <v>1</v>
      </c>
      <c r="GC99">
        <v>2</v>
      </c>
      <c r="GD99">
        <v>2</v>
      </c>
      <c r="GE99" t="s">
        <v>443</v>
      </c>
      <c r="GF99">
        <v>3.12584</v>
      </c>
      <c r="GG99">
        <v>2.65953</v>
      </c>
      <c r="GH99">
        <v>0.0881968</v>
      </c>
      <c r="GI99">
        <v>0.0890071</v>
      </c>
      <c r="GJ99">
        <v>0.0965654</v>
      </c>
      <c r="GK99">
        <v>0.0961863</v>
      </c>
      <c r="GL99">
        <v>23493.6</v>
      </c>
      <c r="GM99">
        <v>22172</v>
      </c>
      <c r="GN99">
        <v>23045.5</v>
      </c>
      <c r="GO99">
        <v>23701.7</v>
      </c>
      <c r="GP99">
        <v>35490.5</v>
      </c>
      <c r="GQ99">
        <v>35455.1</v>
      </c>
      <c r="GR99">
        <v>41555.6</v>
      </c>
      <c r="GS99">
        <v>42263.8</v>
      </c>
      <c r="GT99">
        <v>1.89282</v>
      </c>
      <c r="GU99">
        <v>1.79495</v>
      </c>
      <c r="GV99">
        <v>0.0913367</v>
      </c>
      <c r="GW99">
        <v>0</v>
      </c>
      <c r="GX99">
        <v>28.5032</v>
      </c>
      <c r="GY99">
        <v>999.9</v>
      </c>
      <c r="GZ99">
        <v>56.745</v>
      </c>
      <c r="HA99">
        <v>30.293</v>
      </c>
      <c r="HB99">
        <v>27.3781</v>
      </c>
      <c r="HC99">
        <v>54.0628</v>
      </c>
      <c r="HD99">
        <v>39.7035</v>
      </c>
      <c r="HE99">
        <v>1</v>
      </c>
      <c r="HF99">
        <v>0.103044</v>
      </c>
      <c r="HG99">
        <v>-1.5097</v>
      </c>
      <c r="HH99">
        <v>20.2299</v>
      </c>
      <c r="HI99">
        <v>5.23032</v>
      </c>
      <c r="HJ99">
        <v>11.992</v>
      </c>
      <c r="HK99">
        <v>4.95575</v>
      </c>
      <c r="HL99">
        <v>3.30398</v>
      </c>
      <c r="HM99">
        <v>999.9</v>
      </c>
      <c r="HN99">
        <v>9999</v>
      </c>
      <c r="HO99">
        <v>9999</v>
      </c>
      <c r="HP99">
        <v>9999</v>
      </c>
      <c r="HQ99">
        <v>1.86856</v>
      </c>
      <c r="HR99">
        <v>1.86429</v>
      </c>
      <c r="HS99">
        <v>1.87181</v>
      </c>
      <c r="HT99">
        <v>1.86272</v>
      </c>
      <c r="HU99">
        <v>1.86218</v>
      </c>
      <c r="HV99">
        <v>1.86859</v>
      </c>
      <c r="HW99">
        <v>1.85875</v>
      </c>
      <c r="HX99">
        <v>1.86508</v>
      </c>
      <c r="HY99">
        <v>5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5.699</v>
      </c>
      <c r="IM99">
        <v>0.3114</v>
      </c>
      <c r="IN99">
        <v>4.24591870636989</v>
      </c>
      <c r="IO99">
        <v>0.00406324532283829</v>
      </c>
      <c r="IP99">
        <v>-1.45373754250553e-06</v>
      </c>
      <c r="IQ99">
        <v>2.45784242640463e-10</v>
      </c>
      <c r="IR99">
        <v>0.0444475935836347</v>
      </c>
      <c r="IS99">
        <v>0.00491888386651684</v>
      </c>
      <c r="IT99">
        <v>0.000226889049496401</v>
      </c>
      <c r="IU99">
        <v>4.01595507822366e-06</v>
      </c>
      <c r="IV99">
        <v>-0</v>
      </c>
      <c r="IW99">
        <v>2035</v>
      </c>
      <c r="IX99">
        <v>2</v>
      </c>
      <c r="IY99">
        <v>30</v>
      </c>
      <c r="IZ99">
        <v>187569.2</v>
      </c>
      <c r="JA99">
        <v>187569.1</v>
      </c>
      <c r="JB99">
        <v>1.03394</v>
      </c>
      <c r="JC99">
        <v>2.38892</v>
      </c>
      <c r="JD99">
        <v>1.4978</v>
      </c>
      <c r="JE99">
        <v>2.3291</v>
      </c>
      <c r="JF99">
        <v>1.54419</v>
      </c>
      <c r="JG99">
        <v>2.37793</v>
      </c>
      <c r="JH99">
        <v>35.6845</v>
      </c>
      <c r="JI99">
        <v>24.1575</v>
      </c>
      <c r="JJ99">
        <v>18</v>
      </c>
      <c r="JK99">
        <v>545.45</v>
      </c>
      <c r="JL99">
        <v>425.924</v>
      </c>
      <c r="JM99">
        <v>31.4833</v>
      </c>
      <c r="JN99">
        <v>28.9472</v>
      </c>
      <c r="JO99">
        <v>29.9999</v>
      </c>
      <c r="JP99">
        <v>28.7944</v>
      </c>
      <c r="JQ99">
        <v>28.8188</v>
      </c>
      <c r="JR99">
        <v>20.7442</v>
      </c>
      <c r="JS99">
        <v>32.7843</v>
      </c>
      <c r="JT99">
        <v>64.3543</v>
      </c>
      <c r="JU99">
        <v>31.4927</v>
      </c>
      <c r="JV99">
        <v>420</v>
      </c>
      <c r="JW99">
        <v>22.394</v>
      </c>
      <c r="JX99">
        <v>93.1302</v>
      </c>
      <c r="JY99">
        <v>98.5012</v>
      </c>
    </row>
    <row r="100" spans="1:285">
      <c r="A100">
        <v>84</v>
      </c>
      <c r="B100">
        <v>1758503857.1</v>
      </c>
      <c r="C100">
        <v>615</v>
      </c>
      <c r="D100" t="s">
        <v>595</v>
      </c>
      <c r="E100" t="s">
        <v>596</v>
      </c>
      <c r="F100">
        <v>5</v>
      </c>
      <c r="G100" t="s">
        <v>419</v>
      </c>
      <c r="H100" t="s">
        <v>420</v>
      </c>
      <c r="I100" t="s">
        <v>421</v>
      </c>
      <c r="J100">
        <v>1758503854.1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5</v>
      </c>
      <c r="DB100">
        <v>0.5</v>
      </c>
      <c r="DC100" t="s">
        <v>423</v>
      </c>
      <c r="DD100">
        <v>2</v>
      </c>
      <c r="DE100">
        <v>1758503854.1</v>
      </c>
      <c r="DF100">
        <v>420.375333333333</v>
      </c>
      <c r="DG100">
        <v>420.023666666667</v>
      </c>
      <c r="DH100">
        <v>22.6062</v>
      </c>
      <c r="DI100">
        <v>22.3455333333333</v>
      </c>
      <c r="DJ100">
        <v>414.676666666667</v>
      </c>
      <c r="DK100">
        <v>22.2948333333333</v>
      </c>
      <c r="DL100">
        <v>500.057</v>
      </c>
      <c r="DM100">
        <v>89.7983</v>
      </c>
      <c r="DN100">
        <v>0.0339536333333333</v>
      </c>
      <c r="DO100">
        <v>30.8918666666667</v>
      </c>
      <c r="DP100">
        <v>29.9889</v>
      </c>
      <c r="DQ100">
        <v>999.9</v>
      </c>
      <c r="DR100">
        <v>0</v>
      </c>
      <c r="DS100">
        <v>0</v>
      </c>
      <c r="DT100">
        <v>10003.3266666667</v>
      </c>
      <c r="DU100">
        <v>0</v>
      </c>
      <c r="DV100">
        <v>0.61206</v>
      </c>
      <c r="DW100">
        <v>0.351379333333333</v>
      </c>
      <c r="DX100">
        <v>430.097666666667</v>
      </c>
      <c r="DY100">
        <v>429.624</v>
      </c>
      <c r="DZ100">
        <v>0.260671</v>
      </c>
      <c r="EA100">
        <v>420.023666666667</v>
      </c>
      <c r="EB100">
        <v>22.3455333333333</v>
      </c>
      <c r="EC100">
        <v>2.03</v>
      </c>
      <c r="ED100">
        <v>2.00659</v>
      </c>
      <c r="EE100">
        <v>17.6802666666667</v>
      </c>
      <c r="EF100">
        <v>17.4964333333333</v>
      </c>
      <c r="EG100">
        <v>0.00500016</v>
      </c>
      <c r="EH100">
        <v>0</v>
      </c>
      <c r="EI100">
        <v>0</v>
      </c>
      <c r="EJ100">
        <v>0</v>
      </c>
      <c r="EK100">
        <v>764.366666666667</v>
      </c>
      <c r="EL100">
        <v>0.00500016</v>
      </c>
      <c r="EM100">
        <v>-29.7</v>
      </c>
      <c r="EN100">
        <v>-3</v>
      </c>
      <c r="EO100">
        <v>37.312</v>
      </c>
      <c r="EP100">
        <v>41.375</v>
      </c>
      <c r="EQ100">
        <v>39.4163333333333</v>
      </c>
      <c r="ER100">
        <v>41.5206666666667</v>
      </c>
      <c r="ES100">
        <v>40.6456666666667</v>
      </c>
      <c r="ET100">
        <v>0</v>
      </c>
      <c r="EU100">
        <v>0</v>
      </c>
      <c r="EV100">
        <v>0</v>
      </c>
      <c r="EW100">
        <v>1758503859.2</v>
      </c>
      <c r="EX100">
        <v>0</v>
      </c>
      <c r="EY100">
        <v>765.216</v>
      </c>
      <c r="EZ100">
        <v>-13.7692309831974</v>
      </c>
      <c r="FA100">
        <v>1.24615381008542</v>
      </c>
      <c r="FB100">
        <v>-29.144</v>
      </c>
      <c r="FC100">
        <v>15</v>
      </c>
      <c r="FD100">
        <v>0</v>
      </c>
      <c r="FE100" t="s">
        <v>424</v>
      </c>
      <c r="FF100">
        <v>1747249705.1</v>
      </c>
      <c r="FG100">
        <v>1747249711.1</v>
      </c>
      <c r="FH100">
        <v>0</v>
      </c>
      <c r="FI100">
        <v>0.871</v>
      </c>
      <c r="FJ100">
        <v>0.066</v>
      </c>
      <c r="FK100">
        <v>5.486</v>
      </c>
      <c r="FL100">
        <v>0.145</v>
      </c>
      <c r="FM100">
        <v>420</v>
      </c>
      <c r="FN100">
        <v>16</v>
      </c>
      <c r="FO100">
        <v>0.27</v>
      </c>
      <c r="FP100">
        <v>0.16</v>
      </c>
      <c r="FQ100">
        <v>0.421141142857143</v>
      </c>
      <c r="FR100">
        <v>-0.149865584415584</v>
      </c>
      <c r="FS100">
        <v>0.0536387200845893</v>
      </c>
      <c r="FT100">
        <v>1</v>
      </c>
      <c r="FU100">
        <v>764.747058823529</v>
      </c>
      <c r="FV100">
        <v>10.6615735734575</v>
      </c>
      <c r="FW100">
        <v>5.85371854134153</v>
      </c>
      <c r="FX100">
        <v>-1</v>
      </c>
      <c r="FY100">
        <v>0.254058238095238</v>
      </c>
      <c r="FZ100">
        <v>0.0613260779220781</v>
      </c>
      <c r="GA100">
        <v>0.00692398920871186</v>
      </c>
      <c r="GB100">
        <v>1</v>
      </c>
      <c r="GC100">
        <v>2</v>
      </c>
      <c r="GD100">
        <v>2</v>
      </c>
      <c r="GE100" t="s">
        <v>443</v>
      </c>
      <c r="GF100">
        <v>3.12568</v>
      </c>
      <c r="GG100">
        <v>2.65957</v>
      </c>
      <c r="GH100">
        <v>0.0881961</v>
      </c>
      <c r="GI100">
        <v>0.0890156</v>
      </c>
      <c r="GJ100">
        <v>0.0965645</v>
      </c>
      <c r="GK100">
        <v>0.0961773</v>
      </c>
      <c r="GL100">
        <v>23493.8</v>
      </c>
      <c r="GM100">
        <v>22171.9</v>
      </c>
      <c r="GN100">
        <v>23045.7</v>
      </c>
      <c r="GO100">
        <v>23701.7</v>
      </c>
      <c r="GP100">
        <v>35490.7</v>
      </c>
      <c r="GQ100">
        <v>35455.2</v>
      </c>
      <c r="GR100">
        <v>41555.7</v>
      </c>
      <c r="GS100">
        <v>42263.5</v>
      </c>
      <c r="GT100">
        <v>1.89265</v>
      </c>
      <c r="GU100">
        <v>1.79535</v>
      </c>
      <c r="GV100">
        <v>0.0915974</v>
      </c>
      <c r="GW100">
        <v>0</v>
      </c>
      <c r="GX100">
        <v>28.5043</v>
      </c>
      <c r="GY100">
        <v>999.9</v>
      </c>
      <c r="GZ100">
        <v>56.745</v>
      </c>
      <c r="HA100">
        <v>30.293</v>
      </c>
      <c r="HB100">
        <v>27.3806</v>
      </c>
      <c r="HC100">
        <v>54.1328</v>
      </c>
      <c r="HD100">
        <v>39.7716</v>
      </c>
      <c r="HE100">
        <v>1</v>
      </c>
      <c r="HF100">
        <v>0.103049</v>
      </c>
      <c r="HG100">
        <v>-1.51889</v>
      </c>
      <c r="HH100">
        <v>20.2299</v>
      </c>
      <c r="HI100">
        <v>5.23062</v>
      </c>
      <c r="HJ100">
        <v>11.992</v>
      </c>
      <c r="HK100">
        <v>4.95565</v>
      </c>
      <c r="HL100">
        <v>3.304</v>
      </c>
      <c r="HM100">
        <v>999.9</v>
      </c>
      <c r="HN100">
        <v>9999</v>
      </c>
      <c r="HO100">
        <v>9999</v>
      </c>
      <c r="HP100">
        <v>9999</v>
      </c>
      <c r="HQ100">
        <v>1.86856</v>
      </c>
      <c r="HR100">
        <v>1.86429</v>
      </c>
      <c r="HS100">
        <v>1.87181</v>
      </c>
      <c r="HT100">
        <v>1.86272</v>
      </c>
      <c r="HU100">
        <v>1.86217</v>
      </c>
      <c r="HV100">
        <v>1.86859</v>
      </c>
      <c r="HW100">
        <v>1.85877</v>
      </c>
      <c r="HX100">
        <v>1.86508</v>
      </c>
      <c r="HY100">
        <v>5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5.698</v>
      </c>
      <c r="IM100">
        <v>0.3115</v>
      </c>
      <c r="IN100">
        <v>4.24591870636989</v>
      </c>
      <c r="IO100">
        <v>0.00406324532283829</v>
      </c>
      <c r="IP100">
        <v>-1.45373754250553e-06</v>
      </c>
      <c r="IQ100">
        <v>2.45784242640463e-10</v>
      </c>
      <c r="IR100">
        <v>0.0444475935836347</v>
      </c>
      <c r="IS100">
        <v>0.00491888386651684</v>
      </c>
      <c r="IT100">
        <v>0.000226889049496401</v>
      </c>
      <c r="IU100">
        <v>4.01595507822366e-06</v>
      </c>
      <c r="IV100">
        <v>-0</v>
      </c>
      <c r="IW100">
        <v>2035</v>
      </c>
      <c r="IX100">
        <v>2</v>
      </c>
      <c r="IY100">
        <v>30</v>
      </c>
      <c r="IZ100">
        <v>187569.2</v>
      </c>
      <c r="JA100">
        <v>187569.1</v>
      </c>
      <c r="JB100">
        <v>1.03394</v>
      </c>
      <c r="JC100">
        <v>2.3877</v>
      </c>
      <c r="JD100">
        <v>1.49902</v>
      </c>
      <c r="JE100">
        <v>2.3291</v>
      </c>
      <c r="JF100">
        <v>1.54419</v>
      </c>
      <c r="JG100">
        <v>2.29248</v>
      </c>
      <c r="JH100">
        <v>35.6845</v>
      </c>
      <c r="JI100">
        <v>24.1575</v>
      </c>
      <c r="JJ100">
        <v>18</v>
      </c>
      <c r="JK100">
        <v>545.336</v>
      </c>
      <c r="JL100">
        <v>426.15</v>
      </c>
      <c r="JM100">
        <v>31.4845</v>
      </c>
      <c r="JN100">
        <v>28.9468</v>
      </c>
      <c r="JO100">
        <v>29.9999</v>
      </c>
      <c r="JP100">
        <v>28.7944</v>
      </c>
      <c r="JQ100">
        <v>28.8176</v>
      </c>
      <c r="JR100">
        <v>20.743</v>
      </c>
      <c r="JS100">
        <v>32.7843</v>
      </c>
      <c r="JT100">
        <v>64.3543</v>
      </c>
      <c r="JU100">
        <v>31.4983</v>
      </c>
      <c r="JV100">
        <v>420</v>
      </c>
      <c r="JW100">
        <v>22.394</v>
      </c>
      <c r="JX100">
        <v>93.1307</v>
      </c>
      <c r="JY100">
        <v>98.5009</v>
      </c>
    </row>
    <row r="101" spans="1:285">
      <c r="A101">
        <v>85</v>
      </c>
      <c r="B101">
        <v>1758504283.1</v>
      </c>
      <c r="C101">
        <v>1041</v>
      </c>
      <c r="D101" t="s">
        <v>597</v>
      </c>
      <c r="E101" t="s">
        <v>598</v>
      </c>
      <c r="F101">
        <v>5</v>
      </c>
      <c r="G101" t="s">
        <v>419</v>
      </c>
      <c r="H101" t="s">
        <v>599</v>
      </c>
      <c r="I101" t="s">
        <v>421</v>
      </c>
      <c r="J101">
        <v>1758504280.1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2.96</v>
      </c>
      <c r="DB101">
        <v>0.5</v>
      </c>
      <c r="DC101" t="s">
        <v>423</v>
      </c>
      <c r="DD101">
        <v>2</v>
      </c>
      <c r="DE101">
        <v>1758504280.1</v>
      </c>
      <c r="DF101">
        <v>420.4928</v>
      </c>
      <c r="DG101">
        <v>420.097</v>
      </c>
      <c r="DH101">
        <v>22.5792</v>
      </c>
      <c r="DI101">
        <v>22.5335</v>
      </c>
      <c r="DJ101">
        <v>414.7938</v>
      </c>
      <c r="DK101">
        <v>22.26836</v>
      </c>
      <c r="DL101">
        <v>499.9724</v>
      </c>
      <c r="DM101">
        <v>89.79684</v>
      </c>
      <c r="DN101">
        <v>0.0345857</v>
      </c>
      <c r="DO101">
        <v>30.81804</v>
      </c>
      <c r="DP101">
        <v>30.0122</v>
      </c>
      <c r="DQ101">
        <v>999.9</v>
      </c>
      <c r="DR101">
        <v>0</v>
      </c>
      <c r="DS101">
        <v>0</v>
      </c>
      <c r="DT101">
        <v>9997.116</v>
      </c>
      <c r="DU101">
        <v>0</v>
      </c>
      <c r="DV101">
        <v>0.556418</v>
      </c>
      <c r="DW101">
        <v>0.3958802</v>
      </c>
      <c r="DX101">
        <v>430.2066</v>
      </c>
      <c r="DY101">
        <v>429.7814</v>
      </c>
      <c r="DZ101">
        <v>0.04566232</v>
      </c>
      <c r="EA101">
        <v>420.097</v>
      </c>
      <c r="EB101">
        <v>22.5335</v>
      </c>
      <c r="EC101">
        <v>2.027538</v>
      </c>
      <c r="ED101">
        <v>2.023438</v>
      </c>
      <c r="EE101">
        <v>17.66106</v>
      </c>
      <c r="EF101">
        <v>17.62896</v>
      </c>
      <c r="EG101">
        <v>0.00500016</v>
      </c>
      <c r="EH101">
        <v>0</v>
      </c>
      <c r="EI101">
        <v>0</v>
      </c>
      <c r="EJ101">
        <v>0</v>
      </c>
      <c r="EK101">
        <v>486.96</v>
      </c>
      <c r="EL101">
        <v>0.00500016</v>
      </c>
      <c r="EM101">
        <v>-29.62</v>
      </c>
      <c r="EN101">
        <v>-1.72</v>
      </c>
      <c r="EO101">
        <v>37.5</v>
      </c>
      <c r="EP101">
        <v>41.562</v>
      </c>
      <c r="EQ101">
        <v>39.5746</v>
      </c>
      <c r="ER101">
        <v>41.75</v>
      </c>
      <c r="ES101">
        <v>40.812</v>
      </c>
      <c r="ET101">
        <v>0</v>
      </c>
      <c r="EU101">
        <v>0</v>
      </c>
      <c r="EV101">
        <v>0</v>
      </c>
      <c r="EW101">
        <v>1758504285.2</v>
      </c>
      <c r="EX101">
        <v>0</v>
      </c>
      <c r="EY101">
        <v>484.72</v>
      </c>
      <c r="EZ101">
        <v>5.59999995048296</v>
      </c>
      <c r="FA101">
        <v>-25.3769232737713</v>
      </c>
      <c r="FB101">
        <v>-27.92</v>
      </c>
      <c r="FC101">
        <v>15</v>
      </c>
      <c r="FD101">
        <v>0</v>
      </c>
      <c r="FE101" t="s">
        <v>424</v>
      </c>
      <c r="FF101">
        <v>1747249705.1</v>
      </c>
      <c r="FG101">
        <v>1747249711.1</v>
      </c>
      <c r="FH101">
        <v>0</v>
      </c>
      <c r="FI101">
        <v>0.871</v>
      </c>
      <c r="FJ101">
        <v>0.066</v>
      </c>
      <c r="FK101">
        <v>5.486</v>
      </c>
      <c r="FL101">
        <v>0.145</v>
      </c>
      <c r="FM101">
        <v>420</v>
      </c>
      <c r="FN101">
        <v>16</v>
      </c>
      <c r="FO101">
        <v>0.27</v>
      </c>
      <c r="FP101">
        <v>0.16</v>
      </c>
      <c r="FQ101">
        <v>0.4674256</v>
      </c>
      <c r="FR101">
        <v>-0.532344090225564</v>
      </c>
      <c r="FS101">
        <v>0.0635189974963396</v>
      </c>
      <c r="FT101">
        <v>0</v>
      </c>
      <c r="FU101">
        <v>484.702941176471</v>
      </c>
      <c r="FV101">
        <v>2.44919777595111</v>
      </c>
      <c r="FW101">
        <v>5.45535275691886</v>
      </c>
      <c r="FX101">
        <v>-1</v>
      </c>
      <c r="FY101">
        <v>0.04464903</v>
      </c>
      <c r="FZ101">
        <v>0.00838733233082709</v>
      </c>
      <c r="GA101">
        <v>0.00121303087681229</v>
      </c>
      <c r="GB101">
        <v>1</v>
      </c>
      <c r="GC101">
        <v>1</v>
      </c>
      <c r="GD101">
        <v>2</v>
      </c>
      <c r="GE101" t="s">
        <v>425</v>
      </c>
      <c r="GF101">
        <v>3.12577</v>
      </c>
      <c r="GG101">
        <v>2.66041</v>
      </c>
      <c r="GH101">
        <v>0.0882493</v>
      </c>
      <c r="GI101">
        <v>0.0890662</v>
      </c>
      <c r="GJ101">
        <v>0.0964974</v>
      </c>
      <c r="GK101">
        <v>0.096786</v>
      </c>
      <c r="GL101">
        <v>23502.6</v>
      </c>
      <c r="GM101">
        <v>22183.5</v>
      </c>
      <c r="GN101">
        <v>23054.9</v>
      </c>
      <c r="GO101">
        <v>23714.7</v>
      </c>
      <c r="GP101">
        <v>35505.3</v>
      </c>
      <c r="GQ101">
        <v>35451.1</v>
      </c>
      <c r="GR101">
        <v>41569.8</v>
      </c>
      <c r="GS101">
        <v>42286.8</v>
      </c>
      <c r="GT101">
        <v>1.89535</v>
      </c>
      <c r="GU101">
        <v>1.79548</v>
      </c>
      <c r="GV101">
        <v>0.0877008</v>
      </c>
      <c r="GW101">
        <v>0</v>
      </c>
      <c r="GX101">
        <v>28.5862</v>
      </c>
      <c r="GY101">
        <v>999.9</v>
      </c>
      <c r="GZ101">
        <v>55.994</v>
      </c>
      <c r="HA101">
        <v>30.383</v>
      </c>
      <c r="HB101">
        <v>27.1576</v>
      </c>
      <c r="HC101">
        <v>53.8927</v>
      </c>
      <c r="HD101">
        <v>39.972</v>
      </c>
      <c r="HE101">
        <v>1</v>
      </c>
      <c r="HF101">
        <v>0.0878176</v>
      </c>
      <c r="HG101">
        <v>-1.4456</v>
      </c>
      <c r="HH101">
        <v>20.2307</v>
      </c>
      <c r="HI101">
        <v>5.23436</v>
      </c>
      <c r="HJ101">
        <v>11.992</v>
      </c>
      <c r="HK101">
        <v>4.9556</v>
      </c>
      <c r="HL101">
        <v>3.304</v>
      </c>
      <c r="HM101">
        <v>999.9</v>
      </c>
      <c r="HN101">
        <v>9999</v>
      </c>
      <c r="HO101">
        <v>9999</v>
      </c>
      <c r="HP101">
        <v>9999</v>
      </c>
      <c r="HQ101">
        <v>1.86854</v>
      </c>
      <c r="HR101">
        <v>1.86426</v>
      </c>
      <c r="HS101">
        <v>1.8718</v>
      </c>
      <c r="HT101">
        <v>1.86268</v>
      </c>
      <c r="HU101">
        <v>1.86217</v>
      </c>
      <c r="HV101">
        <v>1.86856</v>
      </c>
      <c r="HW101">
        <v>1.85869</v>
      </c>
      <c r="HX101">
        <v>1.86508</v>
      </c>
      <c r="HY101">
        <v>5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5.699</v>
      </c>
      <c r="IM101">
        <v>0.3108</v>
      </c>
      <c r="IN101">
        <v>4.24591870636989</v>
      </c>
      <c r="IO101">
        <v>0.00406324532283829</v>
      </c>
      <c r="IP101">
        <v>-1.45373754250553e-06</v>
      </c>
      <c r="IQ101">
        <v>2.45784242640463e-10</v>
      </c>
      <c r="IR101">
        <v>0.0444475935836347</v>
      </c>
      <c r="IS101">
        <v>0.00491888386651684</v>
      </c>
      <c r="IT101">
        <v>0.000226889049496401</v>
      </c>
      <c r="IU101">
        <v>4.01595507822366e-06</v>
      </c>
      <c r="IV101">
        <v>-0</v>
      </c>
      <c r="IW101">
        <v>2035</v>
      </c>
      <c r="IX101">
        <v>2</v>
      </c>
      <c r="IY101">
        <v>30</v>
      </c>
      <c r="IZ101">
        <v>187576.3</v>
      </c>
      <c r="JA101">
        <v>187576.2</v>
      </c>
      <c r="JB101">
        <v>1.02661</v>
      </c>
      <c r="JC101">
        <v>2.37793</v>
      </c>
      <c r="JD101">
        <v>1.4978</v>
      </c>
      <c r="JE101">
        <v>2.3291</v>
      </c>
      <c r="JF101">
        <v>1.54419</v>
      </c>
      <c r="JG101">
        <v>2.35229</v>
      </c>
      <c r="JH101">
        <v>35.8244</v>
      </c>
      <c r="JI101">
        <v>24.1663</v>
      </c>
      <c r="JJ101">
        <v>18</v>
      </c>
      <c r="JK101">
        <v>545.747</v>
      </c>
      <c r="JL101">
        <v>425.079</v>
      </c>
      <c r="JM101">
        <v>31.3734</v>
      </c>
      <c r="JN101">
        <v>28.7645</v>
      </c>
      <c r="JO101">
        <v>29.9999</v>
      </c>
      <c r="JP101">
        <v>28.6338</v>
      </c>
      <c r="JQ101">
        <v>28.6592</v>
      </c>
      <c r="JR101">
        <v>20.609</v>
      </c>
      <c r="JS101">
        <v>30.951</v>
      </c>
      <c r="JT101">
        <v>64.5477</v>
      </c>
      <c r="JU101">
        <v>31.3633</v>
      </c>
      <c r="JV101">
        <v>420</v>
      </c>
      <c r="JW101">
        <v>22.6242</v>
      </c>
      <c r="JX101">
        <v>93.1643</v>
      </c>
      <c r="JY101">
        <v>98.555</v>
      </c>
    </row>
    <row r="102" spans="1:285">
      <c r="A102">
        <v>86</v>
      </c>
      <c r="B102">
        <v>1758504285.1</v>
      </c>
      <c r="C102">
        <v>1043</v>
      </c>
      <c r="D102" t="s">
        <v>600</v>
      </c>
      <c r="E102" t="s">
        <v>601</v>
      </c>
      <c r="F102">
        <v>5</v>
      </c>
      <c r="G102" t="s">
        <v>419</v>
      </c>
      <c r="H102" t="s">
        <v>599</v>
      </c>
      <c r="I102" t="s">
        <v>421</v>
      </c>
      <c r="J102">
        <v>1758504281.85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2.96</v>
      </c>
      <c r="DB102">
        <v>0.5</v>
      </c>
      <c r="DC102" t="s">
        <v>423</v>
      </c>
      <c r="DD102">
        <v>2</v>
      </c>
      <c r="DE102">
        <v>1758504281.85</v>
      </c>
      <c r="DF102">
        <v>420.50775</v>
      </c>
      <c r="DG102">
        <v>420.11325</v>
      </c>
      <c r="DH102">
        <v>22.57695</v>
      </c>
      <c r="DI102">
        <v>22.532575</v>
      </c>
      <c r="DJ102">
        <v>414.80875</v>
      </c>
      <c r="DK102">
        <v>22.26615</v>
      </c>
      <c r="DL102">
        <v>499.9735</v>
      </c>
      <c r="DM102">
        <v>89.7958</v>
      </c>
      <c r="DN102">
        <v>0.03474395</v>
      </c>
      <c r="DO102">
        <v>30.81705</v>
      </c>
      <c r="DP102">
        <v>30.015225</v>
      </c>
      <c r="DQ102">
        <v>999.9</v>
      </c>
      <c r="DR102">
        <v>0</v>
      </c>
      <c r="DS102">
        <v>0</v>
      </c>
      <c r="DT102">
        <v>9995.615</v>
      </c>
      <c r="DU102">
        <v>0</v>
      </c>
      <c r="DV102">
        <v>0.556418</v>
      </c>
      <c r="DW102">
        <v>0.39450075</v>
      </c>
      <c r="DX102">
        <v>430.221</v>
      </c>
      <c r="DY102">
        <v>429.79775</v>
      </c>
      <c r="DZ102">
        <v>0.044357775</v>
      </c>
      <c r="EA102">
        <v>420.11325</v>
      </c>
      <c r="EB102">
        <v>22.532575</v>
      </c>
      <c r="EC102">
        <v>2.0273125</v>
      </c>
      <c r="ED102">
        <v>2.02333</v>
      </c>
      <c r="EE102">
        <v>17.6593</v>
      </c>
      <c r="EF102">
        <v>17.628125</v>
      </c>
      <c r="EG102">
        <v>0.00500016</v>
      </c>
      <c r="EH102">
        <v>0</v>
      </c>
      <c r="EI102">
        <v>0</v>
      </c>
      <c r="EJ102">
        <v>0</v>
      </c>
      <c r="EK102">
        <v>487.275</v>
      </c>
      <c r="EL102">
        <v>0.00500016</v>
      </c>
      <c r="EM102">
        <v>-28.425</v>
      </c>
      <c r="EN102">
        <v>-1.85</v>
      </c>
      <c r="EO102">
        <v>37.5</v>
      </c>
      <c r="EP102">
        <v>41.562</v>
      </c>
      <c r="EQ102">
        <v>39.5935</v>
      </c>
      <c r="ER102">
        <v>41.75</v>
      </c>
      <c r="ES102">
        <v>40.812</v>
      </c>
      <c r="ET102">
        <v>0</v>
      </c>
      <c r="EU102">
        <v>0</v>
      </c>
      <c r="EV102">
        <v>0</v>
      </c>
      <c r="EW102">
        <v>1758504287</v>
      </c>
      <c r="EX102">
        <v>0</v>
      </c>
      <c r="EY102">
        <v>485.211538461538</v>
      </c>
      <c r="EZ102">
        <v>1.66495708817657</v>
      </c>
      <c r="FA102">
        <v>-23.2991454287496</v>
      </c>
      <c r="FB102">
        <v>-29.0346153846154</v>
      </c>
      <c r="FC102">
        <v>15</v>
      </c>
      <c r="FD102">
        <v>0</v>
      </c>
      <c r="FE102" t="s">
        <v>424</v>
      </c>
      <c r="FF102">
        <v>1747249705.1</v>
      </c>
      <c r="FG102">
        <v>1747249711.1</v>
      </c>
      <c r="FH102">
        <v>0</v>
      </c>
      <c r="FI102">
        <v>0.871</v>
      </c>
      <c r="FJ102">
        <v>0.066</v>
      </c>
      <c r="FK102">
        <v>5.486</v>
      </c>
      <c r="FL102">
        <v>0.145</v>
      </c>
      <c r="FM102">
        <v>420</v>
      </c>
      <c r="FN102">
        <v>16</v>
      </c>
      <c r="FO102">
        <v>0.27</v>
      </c>
      <c r="FP102">
        <v>0.16</v>
      </c>
      <c r="FQ102">
        <v>0.462684333333333</v>
      </c>
      <c r="FR102">
        <v>-0.537336077922078</v>
      </c>
      <c r="FS102">
        <v>0.0655143375411849</v>
      </c>
      <c r="FT102">
        <v>0</v>
      </c>
      <c r="FU102">
        <v>484.652941176471</v>
      </c>
      <c r="FV102">
        <v>2.54545450280481</v>
      </c>
      <c r="FW102">
        <v>5.45318230319085</v>
      </c>
      <c r="FX102">
        <v>-1</v>
      </c>
      <c r="FY102">
        <v>0.044583819047619</v>
      </c>
      <c r="FZ102">
        <v>0.00617651688311696</v>
      </c>
      <c r="GA102">
        <v>0.00121919010690706</v>
      </c>
      <c r="GB102">
        <v>1</v>
      </c>
      <c r="GC102">
        <v>1</v>
      </c>
      <c r="GD102">
        <v>2</v>
      </c>
      <c r="GE102" t="s">
        <v>425</v>
      </c>
      <c r="GF102">
        <v>3.12577</v>
      </c>
      <c r="GG102">
        <v>2.66031</v>
      </c>
      <c r="GH102">
        <v>0.0882529</v>
      </c>
      <c r="GI102">
        <v>0.0890468</v>
      </c>
      <c r="GJ102">
        <v>0.0964916</v>
      </c>
      <c r="GK102">
        <v>0.0967896</v>
      </c>
      <c r="GL102">
        <v>23502.5</v>
      </c>
      <c r="GM102">
        <v>22183.8</v>
      </c>
      <c r="GN102">
        <v>23054.9</v>
      </c>
      <c r="GO102">
        <v>23714.5</v>
      </c>
      <c r="GP102">
        <v>35505.5</v>
      </c>
      <c r="GQ102">
        <v>35450.9</v>
      </c>
      <c r="GR102">
        <v>41569.7</v>
      </c>
      <c r="GS102">
        <v>42286.8</v>
      </c>
      <c r="GT102">
        <v>1.89552</v>
      </c>
      <c r="GU102">
        <v>1.79527</v>
      </c>
      <c r="GV102">
        <v>0.0876486</v>
      </c>
      <c r="GW102">
        <v>0</v>
      </c>
      <c r="GX102">
        <v>28.5873</v>
      </c>
      <c r="GY102">
        <v>999.9</v>
      </c>
      <c r="GZ102">
        <v>55.994</v>
      </c>
      <c r="HA102">
        <v>30.383</v>
      </c>
      <c r="HB102">
        <v>27.1572</v>
      </c>
      <c r="HC102">
        <v>53.9627</v>
      </c>
      <c r="HD102">
        <v>40.008</v>
      </c>
      <c r="HE102">
        <v>1</v>
      </c>
      <c r="HF102">
        <v>0.0878125</v>
      </c>
      <c r="HG102">
        <v>-1.44437</v>
      </c>
      <c r="HH102">
        <v>20.2307</v>
      </c>
      <c r="HI102">
        <v>5.23451</v>
      </c>
      <c r="HJ102">
        <v>11.992</v>
      </c>
      <c r="HK102">
        <v>4.95565</v>
      </c>
      <c r="HL102">
        <v>3.30398</v>
      </c>
      <c r="HM102">
        <v>999.9</v>
      </c>
      <c r="HN102">
        <v>9999</v>
      </c>
      <c r="HO102">
        <v>9999</v>
      </c>
      <c r="HP102">
        <v>9999</v>
      </c>
      <c r="HQ102">
        <v>1.86856</v>
      </c>
      <c r="HR102">
        <v>1.86425</v>
      </c>
      <c r="HS102">
        <v>1.8718</v>
      </c>
      <c r="HT102">
        <v>1.86269</v>
      </c>
      <c r="HU102">
        <v>1.86217</v>
      </c>
      <c r="HV102">
        <v>1.86856</v>
      </c>
      <c r="HW102">
        <v>1.8587</v>
      </c>
      <c r="HX102">
        <v>1.86508</v>
      </c>
      <c r="HY102">
        <v>5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5.699</v>
      </c>
      <c r="IM102">
        <v>0.3107</v>
      </c>
      <c r="IN102">
        <v>4.24591870636989</v>
      </c>
      <c r="IO102">
        <v>0.00406324532283829</v>
      </c>
      <c r="IP102">
        <v>-1.45373754250553e-06</v>
      </c>
      <c r="IQ102">
        <v>2.45784242640463e-10</v>
      </c>
      <c r="IR102">
        <v>0.0444475935836347</v>
      </c>
      <c r="IS102">
        <v>0.00491888386651684</v>
      </c>
      <c r="IT102">
        <v>0.000226889049496401</v>
      </c>
      <c r="IU102">
        <v>4.01595507822366e-06</v>
      </c>
      <c r="IV102">
        <v>-0</v>
      </c>
      <c r="IW102">
        <v>2035</v>
      </c>
      <c r="IX102">
        <v>2</v>
      </c>
      <c r="IY102">
        <v>30</v>
      </c>
      <c r="IZ102">
        <v>187576.3</v>
      </c>
      <c r="JA102">
        <v>187576.2</v>
      </c>
      <c r="JB102">
        <v>1.02661</v>
      </c>
      <c r="JC102">
        <v>2.37793</v>
      </c>
      <c r="JD102">
        <v>1.4978</v>
      </c>
      <c r="JE102">
        <v>2.32788</v>
      </c>
      <c r="JF102">
        <v>1.54419</v>
      </c>
      <c r="JG102">
        <v>2.37183</v>
      </c>
      <c r="JH102">
        <v>35.8244</v>
      </c>
      <c r="JI102">
        <v>24.1663</v>
      </c>
      <c r="JJ102">
        <v>18</v>
      </c>
      <c r="JK102">
        <v>545.851</v>
      </c>
      <c r="JL102">
        <v>424.953</v>
      </c>
      <c r="JM102">
        <v>31.369</v>
      </c>
      <c r="JN102">
        <v>28.764</v>
      </c>
      <c r="JO102">
        <v>29.9999</v>
      </c>
      <c r="JP102">
        <v>28.6326</v>
      </c>
      <c r="JQ102">
        <v>28.658</v>
      </c>
      <c r="JR102">
        <v>20.6099</v>
      </c>
      <c r="JS102">
        <v>30.951</v>
      </c>
      <c r="JT102">
        <v>64.5477</v>
      </c>
      <c r="JU102">
        <v>31.3479</v>
      </c>
      <c r="JV102">
        <v>420</v>
      </c>
      <c r="JW102">
        <v>22.624</v>
      </c>
      <c r="JX102">
        <v>93.1642</v>
      </c>
      <c r="JY102">
        <v>98.5547</v>
      </c>
    </row>
    <row r="103" spans="1:285">
      <c r="A103">
        <v>87</v>
      </c>
      <c r="B103">
        <v>1758504287.1</v>
      </c>
      <c r="C103">
        <v>1045</v>
      </c>
      <c r="D103" t="s">
        <v>602</v>
      </c>
      <c r="E103" t="s">
        <v>603</v>
      </c>
      <c r="F103">
        <v>5</v>
      </c>
      <c r="G103" t="s">
        <v>419</v>
      </c>
      <c r="H103" t="s">
        <v>599</v>
      </c>
      <c r="I103" t="s">
        <v>421</v>
      </c>
      <c r="J103">
        <v>1758504284.1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2.96</v>
      </c>
      <c r="DB103">
        <v>0.5</v>
      </c>
      <c r="DC103" t="s">
        <v>423</v>
      </c>
      <c r="DD103">
        <v>2</v>
      </c>
      <c r="DE103">
        <v>1758504284.1</v>
      </c>
      <c r="DF103">
        <v>420.514333333333</v>
      </c>
      <c r="DG103">
        <v>420.075</v>
      </c>
      <c r="DH103">
        <v>22.5738333333333</v>
      </c>
      <c r="DI103">
        <v>22.5338666666667</v>
      </c>
      <c r="DJ103">
        <v>414.815333333333</v>
      </c>
      <c r="DK103">
        <v>22.2631</v>
      </c>
      <c r="DL103">
        <v>499.98</v>
      </c>
      <c r="DM103">
        <v>89.7952666666667</v>
      </c>
      <c r="DN103">
        <v>0.0347444333333333</v>
      </c>
      <c r="DO103">
        <v>30.8158333333333</v>
      </c>
      <c r="DP103">
        <v>30.0136333333333</v>
      </c>
      <c r="DQ103">
        <v>999.9</v>
      </c>
      <c r="DR103">
        <v>0</v>
      </c>
      <c r="DS103">
        <v>0</v>
      </c>
      <c r="DT103">
        <v>9998.11</v>
      </c>
      <c r="DU103">
        <v>0</v>
      </c>
      <c r="DV103">
        <v>0.556418</v>
      </c>
      <c r="DW103">
        <v>0.439178666666667</v>
      </c>
      <c r="DX103">
        <v>430.226</v>
      </c>
      <c r="DY103">
        <v>429.759333333333</v>
      </c>
      <c r="DZ103">
        <v>0.0399309666666667</v>
      </c>
      <c r="EA103">
        <v>420.075</v>
      </c>
      <c r="EB103">
        <v>22.5338666666667</v>
      </c>
      <c r="EC103">
        <v>2.02702</v>
      </c>
      <c r="ED103">
        <v>2.02343666666667</v>
      </c>
      <c r="EE103">
        <v>17.657</v>
      </c>
      <c r="EF103">
        <v>17.6289333333333</v>
      </c>
      <c r="EG103">
        <v>0.00500016</v>
      </c>
      <c r="EH103">
        <v>0</v>
      </c>
      <c r="EI103">
        <v>0</v>
      </c>
      <c r="EJ103">
        <v>0</v>
      </c>
      <c r="EK103">
        <v>487.466666666667</v>
      </c>
      <c r="EL103">
        <v>0.00500016</v>
      </c>
      <c r="EM103">
        <v>-29.2</v>
      </c>
      <c r="EN103">
        <v>-1.83333333333333</v>
      </c>
      <c r="EO103">
        <v>37.5</v>
      </c>
      <c r="EP103">
        <v>41.562</v>
      </c>
      <c r="EQ103">
        <v>39.583</v>
      </c>
      <c r="ER103">
        <v>41.75</v>
      </c>
      <c r="ES103">
        <v>40.812</v>
      </c>
      <c r="ET103">
        <v>0</v>
      </c>
      <c r="EU103">
        <v>0</v>
      </c>
      <c r="EV103">
        <v>0</v>
      </c>
      <c r="EW103">
        <v>1758504288.8</v>
      </c>
      <c r="EX103">
        <v>0</v>
      </c>
      <c r="EY103">
        <v>484.644</v>
      </c>
      <c r="EZ103">
        <v>1.0076920454554</v>
      </c>
      <c r="FA103">
        <v>-4.80769251740197</v>
      </c>
      <c r="FB103">
        <v>-29.432</v>
      </c>
      <c r="FC103">
        <v>15</v>
      </c>
      <c r="FD103">
        <v>0</v>
      </c>
      <c r="FE103" t="s">
        <v>424</v>
      </c>
      <c r="FF103">
        <v>1747249705.1</v>
      </c>
      <c r="FG103">
        <v>1747249711.1</v>
      </c>
      <c r="FH103">
        <v>0</v>
      </c>
      <c r="FI103">
        <v>0.871</v>
      </c>
      <c r="FJ103">
        <v>0.066</v>
      </c>
      <c r="FK103">
        <v>5.486</v>
      </c>
      <c r="FL103">
        <v>0.145</v>
      </c>
      <c r="FM103">
        <v>420</v>
      </c>
      <c r="FN103">
        <v>16</v>
      </c>
      <c r="FO103">
        <v>0.27</v>
      </c>
      <c r="FP103">
        <v>0.16</v>
      </c>
      <c r="FQ103">
        <v>0.462857285714286</v>
      </c>
      <c r="FR103">
        <v>-0.490708753246753</v>
      </c>
      <c r="FS103">
        <v>0.066251994602242</v>
      </c>
      <c r="FT103">
        <v>1</v>
      </c>
      <c r="FU103">
        <v>484.638235294118</v>
      </c>
      <c r="FV103">
        <v>8.38044303368389</v>
      </c>
      <c r="FW103">
        <v>5.68915452758618</v>
      </c>
      <c r="FX103">
        <v>-1</v>
      </c>
      <c r="FY103">
        <v>0.0443263238095238</v>
      </c>
      <c r="FZ103">
        <v>-0.000506797402597418</v>
      </c>
      <c r="GA103">
        <v>0.00159294167080153</v>
      </c>
      <c r="GB103">
        <v>1</v>
      </c>
      <c r="GC103">
        <v>2</v>
      </c>
      <c r="GD103">
        <v>2</v>
      </c>
      <c r="GE103" t="s">
        <v>443</v>
      </c>
      <c r="GF103">
        <v>3.12583</v>
      </c>
      <c r="GG103">
        <v>2.66017</v>
      </c>
      <c r="GH103">
        <v>0.0882413</v>
      </c>
      <c r="GI103">
        <v>0.0890428</v>
      </c>
      <c r="GJ103">
        <v>0.0964934</v>
      </c>
      <c r="GK103">
        <v>0.0968434</v>
      </c>
      <c r="GL103">
        <v>23502.9</v>
      </c>
      <c r="GM103">
        <v>22183.8</v>
      </c>
      <c r="GN103">
        <v>23055</v>
      </c>
      <c r="GO103">
        <v>23714.4</v>
      </c>
      <c r="GP103">
        <v>35505.7</v>
      </c>
      <c r="GQ103">
        <v>35448.6</v>
      </c>
      <c r="GR103">
        <v>41570.1</v>
      </c>
      <c r="GS103">
        <v>42286.5</v>
      </c>
      <c r="GT103">
        <v>1.8955</v>
      </c>
      <c r="GU103">
        <v>1.79517</v>
      </c>
      <c r="GV103">
        <v>0.0869632</v>
      </c>
      <c r="GW103">
        <v>0</v>
      </c>
      <c r="GX103">
        <v>28.5873</v>
      </c>
      <c r="GY103">
        <v>999.9</v>
      </c>
      <c r="GZ103">
        <v>55.994</v>
      </c>
      <c r="HA103">
        <v>30.383</v>
      </c>
      <c r="HB103">
        <v>27.1549</v>
      </c>
      <c r="HC103">
        <v>53.5827</v>
      </c>
      <c r="HD103">
        <v>39.8157</v>
      </c>
      <c r="HE103">
        <v>1</v>
      </c>
      <c r="HF103">
        <v>0.0877744</v>
      </c>
      <c r="HG103">
        <v>-1.41694</v>
      </c>
      <c r="HH103">
        <v>20.2309</v>
      </c>
      <c r="HI103">
        <v>5.23451</v>
      </c>
      <c r="HJ103">
        <v>11.992</v>
      </c>
      <c r="HK103">
        <v>4.95575</v>
      </c>
      <c r="HL103">
        <v>3.30398</v>
      </c>
      <c r="HM103">
        <v>999.9</v>
      </c>
      <c r="HN103">
        <v>9999</v>
      </c>
      <c r="HO103">
        <v>9999</v>
      </c>
      <c r="HP103">
        <v>9999</v>
      </c>
      <c r="HQ103">
        <v>1.86854</v>
      </c>
      <c r="HR103">
        <v>1.86426</v>
      </c>
      <c r="HS103">
        <v>1.8718</v>
      </c>
      <c r="HT103">
        <v>1.86269</v>
      </c>
      <c r="HU103">
        <v>1.86217</v>
      </c>
      <c r="HV103">
        <v>1.86856</v>
      </c>
      <c r="HW103">
        <v>1.85871</v>
      </c>
      <c r="HX103">
        <v>1.86508</v>
      </c>
      <c r="HY103">
        <v>5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5.699</v>
      </c>
      <c r="IM103">
        <v>0.3107</v>
      </c>
      <c r="IN103">
        <v>4.24591870636989</v>
      </c>
      <c r="IO103">
        <v>0.00406324532283829</v>
      </c>
      <c r="IP103">
        <v>-1.45373754250553e-06</v>
      </c>
      <c r="IQ103">
        <v>2.45784242640463e-10</v>
      </c>
      <c r="IR103">
        <v>0.0444475935836347</v>
      </c>
      <c r="IS103">
        <v>0.00491888386651684</v>
      </c>
      <c r="IT103">
        <v>0.000226889049496401</v>
      </c>
      <c r="IU103">
        <v>4.01595507822366e-06</v>
      </c>
      <c r="IV103">
        <v>-0</v>
      </c>
      <c r="IW103">
        <v>2035</v>
      </c>
      <c r="IX103">
        <v>2</v>
      </c>
      <c r="IY103">
        <v>30</v>
      </c>
      <c r="IZ103">
        <v>187576.4</v>
      </c>
      <c r="JA103">
        <v>187576.3</v>
      </c>
      <c r="JB103">
        <v>1.02661</v>
      </c>
      <c r="JC103">
        <v>2.38525</v>
      </c>
      <c r="JD103">
        <v>1.4978</v>
      </c>
      <c r="JE103">
        <v>2.32788</v>
      </c>
      <c r="JF103">
        <v>1.54419</v>
      </c>
      <c r="JG103">
        <v>2.37427</v>
      </c>
      <c r="JH103">
        <v>35.801</v>
      </c>
      <c r="JI103">
        <v>24.1575</v>
      </c>
      <c r="JJ103">
        <v>18</v>
      </c>
      <c r="JK103">
        <v>545.826</v>
      </c>
      <c r="JL103">
        <v>424.894</v>
      </c>
      <c r="JM103">
        <v>31.3646</v>
      </c>
      <c r="JN103">
        <v>28.7632</v>
      </c>
      <c r="JO103">
        <v>29.9999</v>
      </c>
      <c r="JP103">
        <v>28.6315</v>
      </c>
      <c r="JQ103">
        <v>28.658</v>
      </c>
      <c r="JR103">
        <v>20.6091</v>
      </c>
      <c r="JS103">
        <v>30.951</v>
      </c>
      <c r="JT103">
        <v>64.5477</v>
      </c>
      <c r="JU103">
        <v>31.3479</v>
      </c>
      <c r="JV103">
        <v>420</v>
      </c>
      <c r="JW103">
        <v>22.6272</v>
      </c>
      <c r="JX103">
        <v>93.1649</v>
      </c>
      <c r="JY103">
        <v>98.5542</v>
      </c>
    </row>
    <row r="104" spans="1:285">
      <c r="A104">
        <v>88</v>
      </c>
      <c r="B104">
        <v>1758504290.1</v>
      </c>
      <c r="C104">
        <v>1048</v>
      </c>
      <c r="D104" t="s">
        <v>604</v>
      </c>
      <c r="E104" t="s">
        <v>605</v>
      </c>
      <c r="F104">
        <v>5</v>
      </c>
      <c r="G104" t="s">
        <v>419</v>
      </c>
      <c r="H104" t="s">
        <v>599</v>
      </c>
      <c r="I104" t="s">
        <v>421</v>
      </c>
      <c r="J104">
        <v>1758504286.85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2.96</v>
      </c>
      <c r="DB104">
        <v>0.5</v>
      </c>
      <c r="DC104" t="s">
        <v>423</v>
      </c>
      <c r="DD104">
        <v>2</v>
      </c>
      <c r="DE104">
        <v>1758504286.85</v>
      </c>
      <c r="DF104">
        <v>420.491</v>
      </c>
      <c r="DG104">
        <v>420.01675</v>
      </c>
      <c r="DH104">
        <v>22.57355</v>
      </c>
      <c r="DI104">
        <v>22.5524</v>
      </c>
      <c r="DJ104">
        <v>414.792</v>
      </c>
      <c r="DK104">
        <v>22.262825</v>
      </c>
      <c r="DL104">
        <v>500.03075</v>
      </c>
      <c r="DM104">
        <v>89.79625</v>
      </c>
      <c r="DN104">
        <v>0.03458665</v>
      </c>
      <c r="DO104">
        <v>30.8144</v>
      </c>
      <c r="DP104">
        <v>30.006725</v>
      </c>
      <c r="DQ104">
        <v>999.9</v>
      </c>
      <c r="DR104">
        <v>0</v>
      </c>
      <c r="DS104">
        <v>0</v>
      </c>
      <c r="DT104">
        <v>9992.9825</v>
      </c>
      <c r="DU104">
        <v>0</v>
      </c>
      <c r="DV104">
        <v>0.556418</v>
      </c>
      <c r="DW104">
        <v>0.47386175</v>
      </c>
      <c r="DX104">
        <v>430.20175</v>
      </c>
      <c r="DY104">
        <v>429.70775</v>
      </c>
      <c r="DZ104">
        <v>0.02114199</v>
      </c>
      <c r="EA104">
        <v>420.01675</v>
      </c>
      <c r="EB104">
        <v>22.5524</v>
      </c>
      <c r="EC104">
        <v>2.0270175</v>
      </c>
      <c r="ED104">
        <v>2.0251225</v>
      </c>
      <c r="EE104">
        <v>17.65695</v>
      </c>
      <c r="EF104">
        <v>17.642125</v>
      </c>
      <c r="EG104">
        <v>0.00500016</v>
      </c>
      <c r="EH104">
        <v>0</v>
      </c>
      <c r="EI104">
        <v>0</v>
      </c>
      <c r="EJ104">
        <v>0</v>
      </c>
      <c r="EK104">
        <v>483.65</v>
      </c>
      <c r="EL104">
        <v>0.00500016</v>
      </c>
      <c r="EM104">
        <v>-30.5</v>
      </c>
      <c r="EN104">
        <v>-2.9</v>
      </c>
      <c r="EO104">
        <v>37.5</v>
      </c>
      <c r="EP104">
        <v>41.562</v>
      </c>
      <c r="EQ104">
        <v>39.57775</v>
      </c>
      <c r="ER104">
        <v>41.75</v>
      </c>
      <c r="ES104">
        <v>40.812</v>
      </c>
      <c r="ET104">
        <v>0</v>
      </c>
      <c r="EU104">
        <v>0</v>
      </c>
      <c r="EV104">
        <v>0</v>
      </c>
      <c r="EW104">
        <v>1758504291.8</v>
      </c>
      <c r="EX104">
        <v>0</v>
      </c>
      <c r="EY104">
        <v>484.157692307692</v>
      </c>
      <c r="EZ104">
        <v>-20.7213679045914</v>
      </c>
      <c r="FA104">
        <v>19.2136751754048</v>
      </c>
      <c r="FB104">
        <v>-29.1461538461538</v>
      </c>
      <c r="FC104">
        <v>15</v>
      </c>
      <c r="FD104">
        <v>0</v>
      </c>
      <c r="FE104" t="s">
        <v>424</v>
      </c>
      <c r="FF104">
        <v>1747249705.1</v>
      </c>
      <c r="FG104">
        <v>1747249711.1</v>
      </c>
      <c r="FH104">
        <v>0</v>
      </c>
      <c r="FI104">
        <v>0.871</v>
      </c>
      <c r="FJ104">
        <v>0.066</v>
      </c>
      <c r="FK104">
        <v>5.486</v>
      </c>
      <c r="FL104">
        <v>0.145</v>
      </c>
      <c r="FM104">
        <v>420</v>
      </c>
      <c r="FN104">
        <v>16</v>
      </c>
      <c r="FO104">
        <v>0.27</v>
      </c>
      <c r="FP104">
        <v>0.16</v>
      </c>
      <c r="FQ104">
        <v>0.458471476190476</v>
      </c>
      <c r="FR104">
        <v>-0.318965142857142</v>
      </c>
      <c r="FS104">
        <v>0.0626068494918651</v>
      </c>
      <c r="FT104">
        <v>1</v>
      </c>
      <c r="FU104">
        <v>484.655882352941</v>
      </c>
      <c r="FV104">
        <v>0.407944971193934</v>
      </c>
      <c r="FW104">
        <v>5.65468005941932</v>
      </c>
      <c r="FX104">
        <v>-1</v>
      </c>
      <c r="FY104">
        <v>0.0428082523809524</v>
      </c>
      <c r="FZ104">
        <v>-0.0249276935064934</v>
      </c>
      <c r="GA104">
        <v>0.0052332585597284</v>
      </c>
      <c r="GB104">
        <v>1</v>
      </c>
      <c r="GC104">
        <v>2</v>
      </c>
      <c r="GD104">
        <v>2</v>
      </c>
      <c r="GE104" t="s">
        <v>443</v>
      </c>
      <c r="GF104">
        <v>3.1259</v>
      </c>
      <c r="GG104">
        <v>2.65986</v>
      </c>
      <c r="GH104">
        <v>0.0882445</v>
      </c>
      <c r="GI104">
        <v>0.0890471</v>
      </c>
      <c r="GJ104">
        <v>0.0965157</v>
      </c>
      <c r="GK104">
        <v>0.096958</v>
      </c>
      <c r="GL104">
        <v>23502.9</v>
      </c>
      <c r="GM104">
        <v>22183.9</v>
      </c>
      <c r="GN104">
        <v>23055.1</v>
      </c>
      <c r="GO104">
        <v>23714.5</v>
      </c>
      <c r="GP104">
        <v>35505</v>
      </c>
      <c r="GQ104">
        <v>35444.2</v>
      </c>
      <c r="GR104">
        <v>41570.3</v>
      </c>
      <c r="GS104">
        <v>42286.7</v>
      </c>
      <c r="GT104">
        <v>1.8954</v>
      </c>
      <c r="GU104">
        <v>1.7951</v>
      </c>
      <c r="GV104">
        <v>0.0868402</v>
      </c>
      <c r="GW104">
        <v>0</v>
      </c>
      <c r="GX104">
        <v>28.5873</v>
      </c>
      <c r="GY104">
        <v>999.9</v>
      </c>
      <c r="GZ104">
        <v>55.994</v>
      </c>
      <c r="HA104">
        <v>30.393</v>
      </c>
      <c r="HB104">
        <v>27.1697</v>
      </c>
      <c r="HC104">
        <v>54.1827</v>
      </c>
      <c r="HD104">
        <v>39.7997</v>
      </c>
      <c r="HE104">
        <v>1</v>
      </c>
      <c r="HF104">
        <v>0.0874695</v>
      </c>
      <c r="HG104">
        <v>-1.40792</v>
      </c>
      <c r="HH104">
        <v>20.231</v>
      </c>
      <c r="HI104">
        <v>5.23391</v>
      </c>
      <c r="HJ104">
        <v>11.992</v>
      </c>
      <c r="HK104">
        <v>4.9557</v>
      </c>
      <c r="HL104">
        <v>3.304</v>
      </c>
      <c r="HM104">
        <v>999.9</v>
      </c>
      <c r="HN104">
        <v>9999</v>
      </c>
      <c r="HO104">
        <v>9999</v>
      </c>
      <c r="HP104">
        <v>9999</v>
      </c>
      <c r="HQ104">
        <v>1.86856</v>
      </c>
      <c r="HR104">
        <v>1.86426</v>
      </c>
      <c r="HS104">
        <v>1.8718</v>
      </c>
      <c r="HT104">
        <v>1.8627</v>
      </c>
      <c r="HU104">
        <v>1.86217</v>
      </c>
      <c r="HV104">
        <v>1.86858</v>
      </c>
      <c r="HW104">
        <v>1.85873</v>
      </c>
      <c r="HX104">
        <v>1.86508</v>
      </c>
      <c r="HY104">
        <v>5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5.698</v>
      </c>
      <c r="IM104">
        <v>0.3108</v>
      </c>
      <c r="IN104">
        <v>4.24591870636989</v>
      </c>
      <c r="IO104">
        <v>0.00406324532283829</v>
      </c>
      <c r="IP104">
        <v>-1.45373754250553e-06</v>
      </c>
      <c r="IQ104">
        <v>2.45784242640463e-10</v>
      </c>
      <c r="IR104">
        <v>0.0444475935836347</v>
      </c>
      <c r="IS104">
        <v>0.00491888386651684</v>
      </c>
      <c r="IT104">
        <v>0.000226889049496401</v>
      </c>
      <c r="IU104">
        <v>4.01595507822366e-06</v>
      </c>
      <c r="IV104">
        <v>-0</v>
      </c>
      <c r="IW104">
        <v>2035</v>
      </c>
      <c r="IX104">
        <v>2</v>
      </c>
      <c r="IY104">
        <v>30</v>
      </c>
      <c r="IZ104">
        <v>187576.4</v>
      </c>
      <c r="JA104">
        <v>187576.3</v>
      </c>
      <c r="JB104">
        <v>1.02783</v>
      </c>
      <c r="JC104">
        <v>2.39746</v>
      </c>
      <c r="JD104">
        <v>1.49902</v>
      </c>
      <c r="JE104">
        <v>2.32788</v>
      </c>
      <c r="JF104">
        <v>1.54419</v>
      </c>
      <c r="JG104">
        <v>2.27295</v>
      </c>
      <c r="JH104">
        <v>35.801</v>
      </c>
      <c r="JI104">
        <v>24.1488</v>
      </c>
      <c r="JJ104">
        <v>18</v>
      </c>
      <c r="JK104">
        <v>545.755</v>
      </c>
      <c r="JL104">
        <v>424.837</v>
      </c>
      <c r="JM104">
        <v>31.3534</v>
      </c>
      <c r="JN104">
        <v>28.7615</v>
      </c>
      <c r="JO104">
        <v>29.9999</v>
      </c>
      <c r="JP104">
        <v>28.6308</v>
      </c>
      <c r="JQ104">
        <v>28.6561</v>
      </c>
      <c r="JR104">
        <v>20.6099</v>
      </c>
      <c r="JS104">
        <v>30.951</v>
      </c>
      <c r="JT104">
        <v>64.5477</v>
      </c>
      <c r="JU104">
        <v>31.344</v>
      </c>
      <c r="JV104">
        <v>420</v>
      </c>
      <c r="JW104">
        <v>22.6194</v>
      </c>
      <c r="JX104">
        <v>93.1654</v>
      </c>
      <c r="JY104">
        <v>98.5545</v>
      </c>
    </row>
    <row r="105" spans="1:285">
      <c r="A105">
        <v>89</v>
      </c>
      <c r="B105">
        <v>1758504292.1</v>
      </c>
      <c r="C105">
        <v>1050</v>
      </c>
      <c r="D105" t="s">
        <v>606</v>
      </c>
      <c r="E105" t="s">
        <v>607</v>
      </c>
      <c r="F105">
        <v>5</v>
      </c>
      <c r="G105" t="s">
        <v>419</v>
      </c>
      <c r="H105" t="s">
        <v>599</v>
      </c>
      <c r="I105" t="s">
        <v>421</v>
      </c>
      <c r="J105">
        <v>1758504289.43333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2.96</v>
      </c>
      <c r="DB105">
        <v>0.5</v>
      </c>
      <c r="DC105" t="s">
        <v>423</v>
      </c>
      <c r="DD105">
        <v>2</v>
      </c>
      <c r="DE105">
        <v>1758504289.43333</v>
      </c>
      <c r="DF105">
        <v>420.466333333333</v>
      </c>
      <c r="DG105">
        <v>420.004666666667</v>
      </c>
      <c r="DH105">
        <v>22.5775</v>
      </c>
      <c r="DI105">
        <v>22.5769</v>
      </c>
      <c r="DJ105">
        <v>414.767333333333</v>
      </c>
      <c r="DK105">
        <v>22.2667</v>
      </c>
      <c r="DL105">
        <v>500.06</v>
      </c>
      <c r="DM105">
        <v>89.7977666666667</v>
      </c>
      <c r="DN105">
        <v>0.0344614333333333</v>
      </c>
      <c r="DO105">
        <v>30.8126666666667</v>
      </c>
      <c r="DP105">
        <v>30.0029</v>
      </c>
      <c r="DQ105">
        <v>999.9</v>
      </c>
      <c r="DR105">
        <v>0</v>
      </c>
      <c r="DS105">
        <v>0</v>
      </c>
      <c r="DT105">
        <v>9982.30666666667</v>
      </c>
      <c r="DU105">
        <v>0</v>
      </c>
      <c r="DV105">
        <v>0.556418</v>
      </c>
      <c r="DW105">
        <v>0.461517333333333</v>
      </c>
      <c r="DX105">
        <v>430.178333333333</v>
      </c>
      <c r="DY105">
        <v>429.706</v>
      </c>
      <c r="DZ105">
        <v>0.000603996666666667</v>
      </c>
      <c r="EA105">
        <v>420.004666666667</v>
      </c>
      <c r="EB105">
        <v>22.5769</v>
      </c>
      <c r="EC105">
        <v>2.02740666666667</v>
      </c>
      <c r="ED105">
        <v>2.02735666666667</v>
      </c>
      <c r="EE105">
        <v>17.66</v>
      </c>
      <c r="EF105">
        <v>17.6596</v>
      </c>
      <c r="EG105">
        <v>0.00500016</v>
      </c>
      <c r="EH105">
        <v>0</v>
      </c>
      <c r="EI105">
        <v>0</v>
      </c>
      <c r="EJ105">
        <v>0</v>
      </c>
      <c r="EK105">
        <v>483.966666666667</v>
      </c>
      <c r="EL105">
        <v>0.00500016</v>
      </c>
      <c r="EM105">
        <v>-27.4</v>
      </c>
      <c r="EN105">
        <v>-2.6</v>
      </c>
      <c r="EO105">
        <v>37.5</v>
      </c>
      <c r="EP105">
        <v>41.562</v>
      </c>
      <c r="EQ105">
        <v>39.583</v>
      </c>
      <c r="ER105">
        <v>41.75</v>
      </c>
      <c r="ES105">
        <v>40.812</v>
      </c>
      <c r="ET105">
        <v>0</v>
      </c>
      <c r="EU105">
        <v>0</v>
      </c>
      <c r="EV105">
        <v>0</v>
      </c>
      <c r="EW105">
        <v>1758504294.2</v>
      </c>
      <c r="EX105">
        <v>0</v>
      </c>
      <c r="EY105">
        <v>484.292307692308</v>
      </c>
      <c r="EZ105">
        <v>-19.5076926471532</v>
      </c>
      <c r="FA105">
        <v>29.9794872614089</v>
      </c>
      <c r="FB105">
        <v>-29.0807692307692</v>
      </c>
      <c r="FC105">
        <v>15</v>
      </c>
      <c r="FD105">
        <v>0</v>
      </c>
      <c r="FE105" t="s">
        <v>424</v>
      </c>
      <c r="FF105">
        <v>1747249705.1</v>
      </c>
      <c r="FG105">
        <v>1747249711.1</v>
      </c>
      <c r="FH105">
        <v>0</v>
      </c>
      <c r="FI105">
        <v>0.871</v>
      </c>
      <c r="FJ105">
        <v>0.066</v>
      </c>
      <c r="FK105">
        <v>5.486</v>
      </c>
      <c r="FL105">
        <v>0.145</v>
      </c>
      <c r="FM105">
        <v>420</v>
      </c>
      <c r="FN105">
        <v>16</v>
      </c>
      <c r="FO105">
        <v>0.27</v>
      </c>
      <c r="FP105">
        <v>0.16</v>
      </c>
      <c r="FQ105">
        <v>0.4401017</v>
      </c>
      <c r="FR105">
        <v>0.0660956390977442</v>
      </c>
      <c r="FS105">
        <v>0.0427070568361951</v>
      </c>
      <c r="FT105">
        <v>1</v>
      </c>
      <c r="FU105">
        <v>484.261764705882</v>
      </c>
      <c r="FV105">
        <v>-12.8051948709501</v>
      </c>
      <c r="FW105">
        <v>5.86846080160129</v>
      </c>
      <c r="FX105">
        <v>-1</v>
      </c>
      <c r="FY105">
        <v>0.036424633</v>
      </c>
      <c r="FZ105">
        <v>-0.125947271278195</v>
      </c>
      <c r="GA105">
        <v>0.0162188235334222</v>
      </c>
      <c r="GB105">
        <v>0</v>
      </c>
      <c r="GC105">
        <v>1</v>
      </c>
      <c r="GD105">
        <v>2</v>
      </c>
      <c r="GE105" t="s">
        <v>425</v>
      </c>
      <c r="GF105">
        <v>3.12579</v>
      </c>
      <c r="GG105">
        <v>2.65998</v>
      </c>
      <c r="GH105">
        <v>0.0882442</v>
      </c>
      <c r="GI105">
        <v>0.0890558</v>
      </c>
      <c r="GJ105">
        <v>0.0965434</v>
      </c>
      <c r="GK105">
        <v>0.0969806</v>
      </c>
      <c r="GL105">
        <v>23502.9</v>
      </c>
      <c r="GM105">
        <v>22183.8</v>
      </c>
      <c r="GN105">
        <v>23055.1</v>
      </c>
      <c r="GO105">
        <v>23714.7</v>
      </c>
      <c r="GP105">
        <v>35503.9</v>
      </c>
      <c r="GQ105">
        <v>35443.5</v>
      </c>
      <c r="GR105">
        <v>41570.3</v>
      </c>
      <c r="GS105">
        <v>42286.9</v>
      </c>
      <c r="GT105">
        <v>1.89548</v>
      </c>
      <c r="GU105">
        <v>1.79517</v>
      </c>
      <c r="GV105">
        <v>0.0873096</v>
      </c>
      <c r="GW105">
        <v>0</v>
      </c>
      <c r="GX105">
        <v>28.5866</v>
      </c>
      <c r="GY105">
        <v>999.9</v>
      </c>
      <c r="GZ105">
        <v>55.994</v>
      </c>
      <c r="HA105">
        <v>30.383</v>
      </c>
      <c r="HB105">
        <v>27.1564</v>
      </c>
      <c r="HC105">
        <v>54.1027</v>
      </c>
      <c r="HD105">
        <v>39.98</v>
      </c>
      <c r="HE105">
        <v>1</v>
      </c>
      <c r="HF105">
        <v>0.0872053</v>
      </c>
      <c r="HG105">
        <v>-1.42086</v>
      </c>
      <c r="HH105">
        <v>20.2309</v>
      </c>
      <c r="HI105">
        <v>5.23391</v>
      </c>
      <c r="HJ105">
        <v>11.992</v>
      </c>
      <c r="HK105">
        <v>4.9557</v>
      </c>
      <c r="HL105">
        <v>3.304</v>
      </c>
      <c r="HM105">
        <v>999.9</v>
      </c>
      <c r="HN105">
        <v>9999</v>
      </c>
      <c r="HO105">
        <v>9999</v>
      </c>
      <c r="HP105">
        <v>9999</v>
      </c>
      <c r="HQ105">
        <v>1.86856</v>
      </c>
      <c r="HR105">
        <v>1.86426</v>
      </c>
      <c r="HS105">
        <v>1.8718</v>
      </c>
      <c r="HT105">
        <v>1.86271</v>
      </c>
      <c r="HU105">
        <v>1.86217</v>
      </c>
      <c r="HV105">
        <v>1.86859</v>
      </c>
      <c r="HW105">
        <v>1.85873</v>
      </c>
      <c r="HX105">
        <v>1.86508</v>
      </c>
      <c r="HY105">
        <v>5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5.699</v>
      </c>
      <c r="IM105">
        <v>0.3111</v>
      </c>
      <c r="IN105">
        <v>4.24591870636989</v>
      </c>
      <c r="IO105">
        <v>0.00406324532283829</v>
      </c>
      <c r="IP105">
        <v>-1.45373754250553e-06</v>
      </c>
      <c r="IQ105">
        <v>2.45784242640463e-10</v>
      </c>
      <c r="IR105">
        <v>0.0444475935836347</v>
      </c>
      <c r="IS105">
        <v>0.00491888386651684</v>
      </c>
      <c r="IT105">
        <v>0.000226889049496401</v>
      </c>
      <c r="IU105">
        <v>4.01595507822366e-06</v>
      </c>
      <c r="IV105">
        <v>-0</v>
      </c>
      <c r="IW105">
        <v>2035</v>
      </c>
      <c r="IX105">
        <v>2</v>
      </c>
      <c r="IY105">
        <v>30</v>
      </c>
      <c r="IZ105">
        <v>187576.5</v>
      </c>
      <c r="JA105">
        <v>187576.4</v>
      </c>
      <c r="JB105">
        <v>1.02783</v>
      </c>
      <c r="JC105">
        <v>2.3877</v>
      </c>
      <c r="JD105">
        <v>1.49902</v>
      </c>
      <c r="JE105">
        <v>2.32788</v>
      </c>
      <c r="JF105">
        <v>1.54419</v>
      </c>
      <c r="JG105">
        <v>2.30103</v>
      </c>
      <c r="JH105">
        <v>35.801</v>
      </c>
      <c r="JI105">
        <v>24.1575</v>
      </c>
      <c r="JJ105">
        <v>18</v>
      </c>
      <c r="JK105">
        <v>545.793</v>
      </c>
      <c r="JL105">
        <v>424.876</v>
      </c>
      <c r="JM105">
        <v>31.3473</v>
      </c>
      <c r="JN105">
        <v>28.7608</v>
      </c>
      <c r="JO105">
        <v>29.9999</v>
      </c>
      <c r="JP105">
        <v>28.6296</v>
      </c>
      <c r="JQ105">
        <v>28.6556</v>
      </c>
      <c r="JR105">
        <v>20.6079</v>
      </c>
      <c r="JS105">
        <v>30.951</v>
      </c>
      <c r="JT105">
        <v>64.5477</v>
      </c>
      <c r="JU105">
        <v>31.344</v>
      </c>
      <c r="JV105">
        <v>420</v>
      </c>
      <c r="JW105">
        <v>22.617</v>
      </c>
      <c r="JX105">
        <v>93.1653</v>
      </c>
      <c r="JY105">
        <v>98.5552</v>
      </c>
    </row>
    <row r="106" spans="1:285">
      <c r="A106">
        <v>90</v>
      </c>
      <c r="B106">
        <v>1758504294.1</v>
      </c>
      <c r="C106">
        <v>1052</v>
      </c>
      <c r="D106" t="s">
        <v>608</v>
      </c>
      <c r="E106" t="s">
        <v>609</v>
      </c>
      <c r="F106">
        <v>5</v>
      </c>
      <c r="G106" t="s">
        <v>419</v>
      </c>
      <c r="H106" t="s">
        <v>599</v>
      </c>
      <c r="I106" t="s">
        <v>421</v>
      </c>
      <c r="J106">
        <v>1758504290.35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2.96</v>
      </c>
      <c r="DB106">
        <v>0.5</v>
      </c>
      <c r="DC106" t="s">
        <v>423</v>
      </c>
      <c r="DD106">
        <v>2</v>
      </c>
      <c r="DE106">
        <v>1758504290.35</v>
      </c>
      <c r="DF106">
        <v>420.44925</v>
      </c>
      <c r="DG106">
        <v>420.02</v>
      </c>
      <c r="DH106">
        <v>22.5814</v>
      </c>
      <c r="DI106">
        <v>22.58095</v>
      </c>
      <c r="DJ106">
        <v>414.75025</v>
      </c>
      <c r="DK106">
        <v>22.270525</v>
      </c>
      <c r="DL106">
        <v>500.05275</v>
      </c>
      <c r="DM106">
        <v>89.7981</v>
      </c>
      <c r="DN106">
        <v>0.034429</v>
      </c>
      <c r="DO106">
        <v>30.811725</v>
      </c>
      <c r="DP106">
        <v>30.004275</v>
      </c>
      <c r="DQ106">
        <v>999.9</v>
      </c>
      <c r="DR106">
        <v>0</v>
      </c>
      <c r="DS106">
        <v>0</v>
      </c>
      <c r="DT106">
        <v>9993.13</v>
      </c>
      <c r="DU106">
        <v>0</v>
      </c>
      <c r="DV106">
        <v>0.556418</v>
      </c>
      <c r="DW106">
        <v>0.42911525</v>
      </c>
      <c r="DX106">
        <v>430.1625</v>
      </c>
      <c r="DY106">
        <v>429.7235</v>
      </c>
      <c r="DZ106">
        <v>0.0004529975</v>
      </c>
      <c r="EA106">
        <v>420.02</v>
      </c>
      <c r="EB106">
        <v>22.58095</v>
      </c>
      <c r="EC106">
        <v>2.027765</v>
      </c>
      <c r="ED106">
        <v>2.0277275</v>
      </c>
      <c r="EE106">
        <v>17.662825</v>
      </c>
      <c r="EF106">
        <v>17.662525</v>
      </c>
      <c r="EG106">
        <v>0.00500016</v>
      </c>
      <c r="EH106">
        <v>0</v>
      </c>
      <c r="EI106">
        <v>0</v>
      </c>
      <c r="EJ106">
        <v>0</v>
      </c>
      <c r="EK106">
        <v>484.7</v>
      </c>
      <c r="EL106">
        <v>0.00500016</v>
      </c>
      <c r="EM106">
        <v>-26.35</v>
      </c>
      <c r="EN106">
        <v>-1.95</v>
      </c>
      <c r="EO106">
        <v>37.5</v>
      </c>
      <c r="EP106">
        <v>41.562</v>
      </c>
      <c r="EQ106">
        <v>39.57775</v>
      </c>
      <c r="ER106">
        <v>41.7655</v>
      </c>
      <c r="ES106">
        <v>40.812</v>
      </c>
      <c r="ET106">
        <v>0</v>
      </c>
      <c r="EU106">
        <v>0</v>
      </c>
      <c r="EV106">
        <v>0</v>
      </c>
      <c r="EW106">
        <v>1758504296</v>
      </c>
      <c r="EX106">
        <v>0</v>
      </c>
      <c r="EY106">
        <v>484.172</v>
      </c>
      <c r="EZ106">
        <v>-10.3384617177712</v>
      </c>
      <c r="FA106">
        <v>13.8846153568469</v>
      </c>
      <c r="FB106">
        <v>-28.096</v>
      </c>
      <c r="FC106">
        <v>15</v>
      </c>
      <c r="FD106">
        <v>0</v>
      </c>
      <c r="FE106" t="s">
        <v>424</v>
      </c>
      <c r="FF106">
        <v>1747249705.1</v>
      </c>
      <c r="FG106">
        <v>1747249711.1</v>
      </c>
      <c r="FH106">
        <v>0</v>
      </c>
      <c r="FI106">
        <v>0.871</v>
      </c>
      <c r="FJ106">
        <v>0.066</v>
      </c>
      <c r="FK106">
        <v>5.486</v>
      </c>
      <c r="FL106">
        <v>0.145</v>
      </c>
      <c r="FM106">
        <v>420</v>
      </c>
      <c r="FN106">
        <v>16</v>
      </c>
      <c r="FO106">
        <v>0.27</v>
      </c>
      <c r="FP106">
        <v>0.16</v>
      </c>
      <c r="FQ106">
        <v>0.43589635</v>
      </c>
      <c r="FR106">
        <v>0.106007413533836</v>
      </c>
      <c r="FS106">
        <v>0.0413971297921426</v>
      </c>
      <c r="FT106">
        <v>1</v>
      </c>
      <c r="FU106">
        <v>484.070588235294</v>
      </c>
      <c r="FV106">
        <v>-6.09014527039861</v>
      </c>
      <c r="FW106">
        <v>5.75788612210729</v>
      </c>
      <c r="FX106">
        <v>-1</v>
      </c>
      <c r="FY106">
        <v>0.031397055</v>
      </c>
      <c r="FZ106">
        <v>-0.180565566315789</v>
      </c>
      <c r="GA106">
        <v>0.0203793952698873</v>
      </c>
      <c r="GB106">
        <v>0</v>
      </c>
      <c r="GC106">
        <v>1</v>
      </c>
      <c r="GD106">
        <v>2</v>
      </c>
      <c r="GE106" t="s">
        <v>425</v>
      </c>
      <c r="GF106">
        <v>3.12583</v>
      </c>
      <c r="GG106">
        <v>2.66023</v>
      </c>
      <c r="GH106">
        <v>0.0882375</v>
      </c>
      <c r="GI106">
        <v>0.0890621</v>
      </c>
      <c r="GJ106">
        <v>0.0965704</v>
      </c>
      <c r="GK106">
        <v>0.0969787</v>
      </c>
      <c r="GL106">
        <v>23503.1</v>
      </c>
      <c r="GM106">
        <v>22183.9</v>
      </c>
      <c r="GN106">
        <v>23055.1</v>
      </c>
      <c r="GO106">
        <v>23714.9</v>
      </c>
      <c r="GP106">
        <v>35503.1</v>
      </c>
      <c r="GQ106">
        <v>35443.8</v>
      </c>
      <c r="GR106">
        <v>41570.6</v>
      </c>
      <c r="GS106">
        <v>42287.1</v>
      </c>
      <c r="GT106">
        <v>1.89575</v>
      </c>
      <c r="GU106">
        <v>1.79513</v>
      </c>
      <c r="GV106">
        <v>0.0873357</v>
      </c>
      <c r="GW106">
        <v>0</v>
      </c>
      <c r="GX106">
        <v>28.5854</v>
      </c>
      <c r="GY106">
        <v>999.9</v>
      </c>
      <c r="GZ106">
        <v>55.97</v>
      </c>
      <c r="HA106">
        <v>30.393</v>
      </c>
      <c r="HB106">
        <v>27.1617</v>
      </c>
      <c r="HC106">
        <v>54.0827</v>
      </c>
      <c r="HD106">
        <v>39.8598</v>
      </c>
      <c r="HE106">
        <v>1</v>
      </c>
      <c r="HF106">
        <v>0.087218</v>
      </c>
      <c r="HG106">
        <v>-1.42635</v>
      </c>
      <c r="HH106">
        <v>20.2308</v>
      </c>
      <c r="HI106">
        <v>5.23436</v>
      </c>
      <c r="HJ106">
        <v>11.992</v>
      </c>
      <c r="HK106">
        <v>4.95585</v>
      </c>
      <c r="HL106">
        <v>3.304</v>
      </c>
      <c r="HM106">
        <v>999.9</v>
      </c>
      <c r="HN106">
        <v>9999</v>
      </c>
      <c r="HO106">
        <v>9999</v>
      </c>
      <c r="HP106">
        <v>9999</v>
      </c>
      <c r="HQ106">
        <v>1.86855</v>
      </c>
      <c r="HR106">
        <v>1.86429</v>
      </c>
      <c r="HS106">
        <v>1.8718</v>
      </c>
      <c r="HT106">
        <v>1.86272</v>
      </c>
      <c r="HU106">
        <v>1.86217</v>
      </c>
      <c r="HV106">
        <v>1.86859</v>
      </c>
      <c r="HW106">
        <v>1.85874</v>
      </c>
      <c r="HX106">
        <v>1.86508</v>
      </c>
      <c r="HY106">
        <v>5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5.698</v>
      </c>
      <c r="IM106">
        <v>0.3113</v>
      </c>
      <c r="IN106">
        <v>4.24591870636989</v>
      </c>
      <c r="IO106">
        <v>0.00406324532283829</v>
      </c>
      <c r="IP106">
        <v>-1.45373754250553e-06</v>
      </c>
      <c r="IQ106">
        <v>2.45784242640463e-10</v>
      </c>
      <c r="IR106">
        <v>0.0444475935836347</v>
      </c>
      <c r="IS106">
        <v>0.00491888386651684</v>
      </c>
      <c r="IT106">
        <v>0.000226889049496401</v>
      </c>
      <c r="IU106">
        <v>4.01595507822366e-06</v>
      </c>
      <c r="IV106">
        <v>-0</v>
      </c>
      <c r="IW106">
        <v>2035</v>
      </c>
      <c r="IX106">
        <v>2</v>
      </c>
      <c r="IY106">
        <v>30</v>
      </c>
      <c r="IZ106">
        <v>187576.5</v>
      </c>
      <c r="JA106">
        <v>187576.4</v>
      </c>
      <c r="JB106">
        <v>1.02661</v>
      </c>
      <c r="JC106">
        <v>2.38037</v>
      </c>
      <c r="JD106">
        <v>1.4978</v>
      </c>
      <c r="JE106">
        <v>2.32788</v>
      </c>
      <c r="JF106">
        <v>1.54419</v>
      </c>
      <c r="JG106">
        <v>2.33032</v>
      </c>
      <c r="JH106">
        <v>35.801</v>
      </c>
      <c r="JI106">
        <v>24.1663</v>
      </c>
      <c r="JJ106">
        <v>18</v>
      </c>
      <c r="JK106">
        <v>545.968</v>
      </c>
      <c r="JL106">
        <v>424.842</v>
      </c>
      <c r="JM106">
        <v>31.3439</v>
      </c>
      <c r="JN106">
        <v>28.7595</v>
      </c>
      <c r="JO106">
        <v>29.9999</v>
      </c>
      <c r="JP106">
        <v>28.6291</v>
      </c>
      <c r="JQ106">
        <v>28.6549</v>
      </c>
      <c r="JR106">
        <v>20.6058</v>
      </c>
      <c r="JS106">
        <v>30.951</v>
      </c>
      <c r="JT106">
        <v>64.5477</v>
      </c>
      <c r="JU106">
        <v>31.344</v>
      </c>
      <c r="JV106">
        <v>420</v>
      </c>
      <c r="JW106">
        <v>22.6167</v>
      </c>
      <c r="JX106">
        <v>93.1657</v>
      </c>
      <c r="JY106">
        <v>98.5558</v>
      </c>
    </row>
    <row r="107" spans="1:285">
      <c r="A107">
        <v>91</v>
      </c>
      <c r="B107">
        <v>1758504296.1</v>
      </c>
      <c r="C107">
        <v>1054</v>
      </c>
      <c r="D107" t="s">
        <v>610</v>
      </c>
      <c r="E107" t="s">
        <v>611</v>
      </c>
      <c r="F107">
        <v>5</v>
      </c>
      <c r="G107" t="s">
        <v>419</v>
      </c>
      <c r="H107" t="s">
        <v>599</v>
      </c>
      <c r="I107" t="s">
        <v>421</v>
      </c>
      <c r="J107">
        <v>1758504293.1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2.96</v>
      </c>
      <c r="DB107">
        <v>0.5</v>
      </c>
      <c r="DC107" t="s">
        <v>423</v>
      </c>
      <c r="DD107">
        <v>2</v>
      </c>
      <c r="DE107">
        <v>1758504293.1</v>
      </c>
      <c r="DF107">
        <v>420.431333333333</v>
      </c>
      <c r="DG107">
        <v>420.05</v>
      </c>
      <c r="DH107">
        <v>22.5919666666667</v>
      </c>
      <c r="DI107">
        <v>22.5919666666667</v>
      </c>
      <c r="DJ107">
        <v>414.732333333333</v>
      </c>
      <c r="DK107">
        <v>22.2808666666667</v>
      </c>
      <c r="DL107">
        <v>500.046333333333</v>
      </c>
      <c r="DM107">
        <v>89.7988333333333</v>
      </c>
      <c r="DN107">
        <v>0.0345081</v>
      </c>
      <c r="DO107">
        <v>30.8093666666667</v>
      </c>
      <c r="DP107">
        <v>30.0065666666667</v>
      </c>
      <c r="DQ107">
        <v>999.9</v>
      </c>
      <c r="DR107">
        <v>0</v>
      </c>
      <c r="DS107">
        <v>0</v>
      </c>
      <c r="DT107">
        <v>9996.44666666667</v>
      </c>
      <c r="DU107">
        <v>0</v>
      </c>
      <c r="DV107">
        <v>0.556418</v>
      </c>
      <c r="DW107">
        <v>0.381123666666667</v>
      </c>
      <c r="DX107">
        <v>430.149</v>
      </c>
      <c r="DY107">
        <v>429.759333333333</v>
      </c>
      <c r="DZ107">
        <v>-9.5366666666667e-06</v>
      </c>
      <c r="EA107">
        <v>420.05</v>
      </c>
      <c r="EB107">
        <v>22.5919666666667</v>
      </c>
      <c r="EC107">
        <v>2.02873</v>
      </c>
      <c r="ED107">
        <v>2.02873333333333</v>
      </c>
      <c r="EE107">
        <v>17.6704</v>
      </c>
      <c r="EF107">
        <v>17.6704</v>
      </c>
      <c r="EG107">
        <v>0.00500016</v>
      </c>
      <c r="EH107">
        <v>0</v>
      </c>
      <c r="EI107">
        <v>0</v>
      </c>
      <c r="EJ107">
        <v>0</v>
      </c>
      <c r="EK107">
        <v>485.833333333333</v>
      </c>
      <c r="EL107">
        <v>0.00500016</v>
      </c>
      <c r="EM107">
        <v>-23.0333333333333</v>
      </c>
      <c r="EN107">
        <v>-0.433333333333333</v>
      </c>
      <c r="EO107">
        <v>37.5</v>
      </c>
      <c r="EP107">
        <v>41.562</v>
      </c>
      <c r="EQ107">
        <v>39.604</v>
      </c>
      <c r="ER107">
        <v>41.7706666666667</v>
      </c>
      <c r="ES107">
        <v>40.812</v>
      </c>
      <c r="ET107">
        <v>0</v>
      </c>
      <c r="EU107">
        <v>0</v>
      </c>
      <c r="EV107">
        <v>0</v>
      </c>
      <c r="EW107">
        <v>1758504297.8</v>
      </c>
      <c r="EX107">
        <v>0</v>
      </c>
      <c r="EY107">
        <v>484.142307692308</v>
      </c>
      <c r="EZ107">
        <v>-6.57435919118504</v>
      </c>
      <c r="FA107">
        <v>13.1760683936756</v>
      </c>
      <c r="FB107">
        <v>-27.6538461538462</v>
      </c>
      <c r="FC107">
        <v>15</v>
      </c>
      <c r="FD107">
        <v>0</v>
      </c>
      <c r="FE107" t="s">
        <v>424</v>
      </c>
      <c r="FF107">
        <v>1747249705.1</v>
      </c>
      <c r="FG107">
        <v>1747249711.1</v>
      </c>
      <c r="FH107">
        <v>0</v>
      </c>
      <c r="FI107">
        <v>0.871</v>
      </c>
      <c r="FJ107">
        <v>0.066</v>
      </c>
      <c r="FK107">
        <v>5.486</v>
      </c>
      <c r="FL107">
        <v>0.145</v>
      </c>
      <c r="FM107">
        <v>420</v>
      </c>
      <c r="FN107">
        <v>16</v>
      </c>
      <c r="FO107">
        <v>0.27</v>
      </c>
      <c r="FP107">
        <v>0.16</v>
      </c>
      <c r="FQ107">
        <v>0.4244049</v>
      </c>
      <c r="FR107">
        <v>-0.0597445714285712</v>
      </c>
      <c r="FS107">
        <v>0.0526076093905625</v>
      </c>
      <c r="FT107">
        <v>1</v>
      </c>
      <c r="FU107">
        <v>484.220588235294</v>
      </c>
      <c r="FV107">
        <v>-3.26203224569886</v>
      </c>
      <c r="FW107">
        <v>5.40575833564459</v>
      </c>
      <c r="FX107">
        <v>-1</v>
      </c>
      <c r="FY107">
        <v>0.027034855</v>
      </c>
      <c r="FZ107">
        <v>-0.199787626466165</v>
      </c>
      <c r="GA107">
        <v>0.0215097084810628</v>
      </c>
      <c r="GB107">
        <v>0</v>
      </c>
      <c r="GC107">
        <v>1</v>
      </c>
      <c r="GD107">
        <v>2</v>
      </c>
      <c r="GE107" t="s">
        <v>425</v>
      </c>
      <c r="GF107">
        <v>3.12581</v>
      </c>
      <c r="GG107">
        <v>2.66025</v>
      </c>
      <c r="GH107">
        <v>0.0882375</v>
      </c>
      <c r="GI107">
        <v>0.0890546</v>
      </c>
      <c r="GJ107">
        <v>0.0965853</v>
      </c>
      <c r="GK107">
        <v>0.0969718</v>
      </c>
      <c r="GL107">
        <v>23503.2</v>
      </c>
      <c r="GM107">
        <v>22184.2</v>
      </c>
      <c r="GN107">
        <v>23055.2</v>
      </c>
      <c r="GO107">
        <v>23715.1</v>
      </c>
      <c r="GP107">
        <v>35502.5</v>
      </c>
      <c r="GQ107">
        <v>35444.1</v>
      </c>
      <c r="GR107">
        <v>41570.6</v>
      </c>
      <c r="GS107">
        <v>42287.2</v>
      </c>
      <c r="GT107">
        <v>1.89568</v>
      </c>
      <c r="GU107">
        <v>1.7954</v>
      </c>
      <c r="GV107">
        <v>0.0868738</v>
      </c>
      <c r="GW107">
        <v>0</v>
      </c>
      <c r="GX107">
        <v>28.5836</v>
      </c>
      <c r="GY107">
        <v>999.9</v>
      </c>
      <c r="GZ107">
        <v>55.97</v>
      </c>
      <c r="HA107">
        <v>30.393</v>
      </c>
      <c r="HB107">
        <v>27.1587</v>
      </c>
      <c r="HC107">
        <v>54.0627</v>
      </c>
      <c r="HD107">
        <v>39.9399</v>
      </c>
      <c r="HE107">
        <v>1</v>
      </c>
      <c r="HF107">
        <v>0.0872485</v>
      </c>
      <c r="HG107">
        <v>-1.43062</v>
      </c>
      <c r="HH107">
        <v>20.2307</v>
      </c>
      <c r="HI107">
        <v>5.23421</v>
      </c>
      <c r="HJ107">
        <v>11.992</v>
      </c>
      <c r="HK107">
        <v>4.95575</v>
      </c>
      <c r="HL107">
        <v>3.304</v>
      </c>
      <c r="HM107">
        <v>999.9</v>
      </c>
      <c r="HN107">
        <v>9999</v>
      </c>
      <c r="HO107">
        <v>9999</v>
      </c>
      <c r="HP107">
        <v>9999</v>
      </c>
      <c r="HQ107">
        <v>1.86854</v>
      </c>
      <c r="HR107">
        <v>1.8643</v>
      </c>
      <c r="HS107">
        <v>1.87181</v>
      </c>
      <c r="HT107">
        <v>1.8627</v>
      </c>
      <c r="HU107">
        <v>1.86218</v>
      </c>
      <c r="HV107">
        <v>1.86859</v>
      </c>
      <c r="HW107">
        <v>1.85875</v>
      </c>
      <c r="HX107">
        <v>1.86508</v>
      </c>
      <c r="HY107">
        <v>5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5.699</v>
      </c>
      <c r="IM107">
        <v>0.3113</v>
      </c>
      <c r="IN107">
        <v>4.24591870636989</v>
      </c>
      <c r="IO107">
        <v>0.00406324532283829</v>
      </c>
      <c r="IP107">
        <v>-1.45373754250553e-06</v>
      </c>
      <c r="IQ107">
        <v>2.45784242640463e-10</v>
      </c>
      <c r="IR107">
        <v>0.0444475935836347</v>
      </c>
      <c r="IS107">
        <v>0.00491888386651684</v>
      </c>
      <c r="IT107">
        <v>0.000226889049496401</v>
      </c>
      <c r="IU107">
        <v>4.01595507822366e-06</v>
      </c>
      <c r="IV107">
        <v>-0</v>
      </c>
      <c r="IW107">
        <v>2035</v>
      </c>
      <c r="IX107">
        <v>2</v>
      </c>
      <c r="IY107">
        <v>30</v>
      </c>
      <c r="IZ107">
        <v>187576.5</v>
      </c>
      <c r="JA107">
        <v>187576.4</v>
      </c>
      <c r="JB107">
        <v>1.02661</v>
      </c>
      <c r="JC107">
        <v>2.37671</v>
      </c>
      <c r="JD107">
        <v>1.4978</v>
      </c>
      <c r="JE107">
        <v>2.32788</v>
      </c>
      <c r="JF107">
        <v>1.54419</v>
      </c>
      <c r="JG107">
        <v>2.35596</v>
      </c>
      <c r="JH107">
        <v>35.8244</v>
      </c>
      <c r="JI107">
        <v>24.1663</v>
      </c>
      <c r="JJ107">
        <v>18</v>
      </c>
      <c r="JK107">
        <v>545.913</v>
      </c>
      <c r="JL107">
        <v>424.995</v>
      </c>
      <c r="JM107">
        <v>31.3414</v>
      </c>
      <c r="JN107">
        <v>28.7589</v>
      </c>
      <c r="JO107">
        <v>30</v>
      </c>
      <c r="JP107">
        <v>28.6283</v>
      </c>
      <c r="JQ107">
        <v>28.6537</v>
      </c>
      <c r="JR107">
        <v>20.6065</v>
      </c>
      <c r="JS107">
        <v>30.951</v>
      </c>
      <c r="JT107">
        <v>64.5477</v>
      </c>
      <c r="JU107">
        <v>31.3366</v>
      </c>
      <c r="JV107">
        <v>420</v>
      </c>
      <c r="JW107">
        <v>22.6167</v>
      </c>
      <c r="JX107">
        <v>93.1659</v>
      </c>
      <c r="JY107">
        <v>98.5562</v>
      </c>
    </row>
    <row r="108" spans="1:285">
      <c r="A108">
        <v>92</v>
      </c>
      <c r="B108">
        <v>1758504299.1</v>
      </c>
      <c r="C108">
        <v>1057</v>
      </c>
      <c r="D108" t="s">
        <v>612</v>
      </c>
      <c r="E108" t="s">
        <v>613</v>
      </c>
      <c r="F108">
        <v>5</v>
      </c>
      <c r="G108" t="s">
        <v>419</v>
      </c>
      <c r="H108" t="s">
        <v>599</v>
      </c>
      <c r="I108" t="s">
        <v>421</v>
      </c>
      <c r="J108">
        <v>1758504295.85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2.96</v>
      </c>
      <c r="DB108">
        <v>0.5</v>
      </c>
      <c r="DC108" t="s">
        <v>423</v>
      </c>
      <c r="DD108">
        <v>2</v>
      </c>
      <c r="DE108">
        <v>1758504295.85</v>
      </c>
      <c r="DF108">
        <v>420.4165</v>
      </c>
      <c r="DG108">
        <v>420.03325</v>
      </c>
      <c r="DH108">
        <v>22.60085</v>
      </c>
      <c r="DI108">
        <v>22.59165</v>
      </c>
      <c r="DJ108">
        <v>414.7175</v>
      </c>
      <c r="DK108">
        <v>22.289575</v>
      </c>
      <c r="DL108">
        <v>500.026</v>
      </c>
      <c r="DM108">
        <v>89.7999</v>
      </c>
      <c r="DN108">
        <v>0.034522525</v>
      </c>
      <c r="DO108">
        <v>30.80735</v>
      </c>
      <c r="DP108">
        <v>29.99835</v>
      </c>
      <c r="DQ108">
        <v>999.9</v>
      </c>
      <c r="DR108">
        <v>0</v>
      </c>
      <c r="DS108">
        <v>0</v>
      </c>
      <c r="DT108">
        <v>10004.5175</v>
      </c>
      <c r="DU108">
        <v>0</v>
      </c>
      <c r="DV108">
        <v>0.556418</v>
      </c>
      <c r="DW108">
        <v>0.38304125</v>
      </c>
      <c r="DX108">
        <v>430.13775</v>
      </c>
      <c r="DY108">
        <v>429.74175</v>
      </c>
      <c r="DZ108">
        <v>0.009199615</v>
      </c>
      <c r="EA108">
        <v>420.03325</v>
      </c>
      <c r="EB108">
        <v>22.59165</v>
      </c>
      <c r="EC108">
        <v>2.029555</v>
      </c>
      <c r="ED108">
        <v>2.0287275</v>
      </c>
      <c r="EE108">
        <v>17.676825</v>
      </c>
      <c r="EF108">
        <v>17.670375</v>
      </c>
      <c r="EG108">
        <v>0.00500016</v>
      </c>
      <c r="EH108">
        <v>0</v>
      </c>
      <c r="EI108">
        <v>0</v>
      </c>
      <c r="EJ108">
        <v>0</v>
      </c>
      <c r="EK108">
        <v>481.3</v>
      </c>
      <c r="EL108">
        <v>0.00500016</v>
      </c>
      <c r="EM108">
        <v>-19.875</v>
      </c>
      <c r="EN108">
        <v>-0.525</v>
      </c>
      <c r="EO108">
        <v>37.5</v>
      </c>
      <c r="EP108">
        <v>41.562</v>
      </c>
      <c r="EQ108">
        <v>39.57775</v>
      </c>
      <c r="ER108">
        <v>41.7965</v>
      </c>
      <c r="ES108">
        <v>40.812</v>
      </c>
      <c r="ET108">
        <v>0</v>
      </c>
      <c r="EU108">
        <v>0</v>
      </c>
      <c r="EV108">
        <v>0</v>
      </c>
      <c r="EW108">
        <v>1758504300.8</v>
      </c>
      <c r="EX108">
        <v>0</v>
      </c>
      <c r="EY108">
        <v>482.624</v>
      </c>
      <c r="EZ108">
        <v>0.123076856818552</v>
      </c>
      <c r="FA108">
        <v>24.492307726213</v>
      </c>
      <c r="FB108">
        <v>-26.352</v>
      </c>
      <c r="FC108">
        <v>15</v>
      </c>
      <c r="FD108">
        <v>0</v>
      </c>
      <c r="FE108" t="s">
        <v>424</v>
      </c>
      <c r="FF108">
        <v>1747249705.1</v>
      </c>
      <c r="FG108">
        <v>1747249711.1</v>
      </c>
      <c r="FH108">
        <v>0</v>
      </c>
      <c r="FI108">
        <v>0.871</v>
      </c>
      <c r="FJ108">
        <v>0.066</v>
      </c>
      <c r="FK108">
        <v>5.486</v>
      </c>
      <c r="FL108">
        <v>0.145</v>
      </c>
      <c r="FM108">
        <v>420</v>
      </c>
      <c r="FN108">
        <v>16</v>
      </c>
      <c r="FO108">
        <v>0.27</v>
      </c>
      <c r="FP108">
        <v>0.16</v>
      </c>
      <c r="FQ108">
        <v>0.4170517</v>
      </c>
      <c r="FR108">
        <v>-0.116774436090225</v>
      </c>
      <c r="FS108">
        <v>0.0551280622878222</v>
      </c>
      <c r="FT108">
        <v>1</v>
      </c>
      <c r="FU108">
        <v>483.852941176471</v>
      </c>
      <c r="FV108">
        <v>-11.0863255804444</v>
      </c>
      <c r="FW108">
        <v>5.56397209438797</v>
      </c>
      <c r="FX108">
        <v>-1</v>
      </c>
      <c r="FY108">
        <v>0.020253373</v>
      </c>
      <c r="FZ108">
        <v>-0.160304726616541</v>
      </c>
      <c r="GA108">
        <v>0.0198128662790441</v>
      </c>
      <c r="GB108">
        <v>0</v>
      </c>
      <c r="GC108">
        <v>1</v>
      </c>
      <c r="GD108">
        <v>2</v>
      </c>
      <c r="GE108" t="s">
        <v>425</v>
      </c>
      <c r="GF108">
        <v>3.12576</v>
      </c>
      <c r="GG108">
        <v>2.66001</v>
      </c>
      <c r="GH108">
        <v>0.0882404</v>
      </c>
      <c r="GI108">
        <v>0.0890547</v>
      </c>
      <c r="GJ108">
        <v>0.0966124</v>
      </c>
      <c r="GK108">
        <v>0.0969757</v>
      </c>
      <c r="GL108">
        <v>23503.3</v>
      </c>
      <c r="GM108">
        <v>22184</v>
      </c>
      <c r="GN108">
        <v>23055.3</v>
      </c>
      <c r="GO108">
        <v>23714.9</v>
      </c>
      <c r="GP108">
        <v>35501.7</v>
      </c>
      <c r="GQ108">
        <v>35443.9</v>
      </c>
      <c r="GR108">
        <v>41571</v>
      </c>
      <c r="GS108">
        <v>42287.2</v>
      </c>
      <c r="GT108">
        <v>1.89548</v>
      </c>
      <c r="GU108">
        <v>1.79562</v>
      </c>
      <c r="GV108">
        <v>0.0865087</v>
      </c>
      <c r="GW108">
        <v>0</v>
      </c>
      <c r="GX108">
        <v>28.5817</v>
      </c>
      <c r="GY108">
        <v>999.9</v>
      </c>
      <c r="GZ108">
        <v>55.97</v>
      </c>
      <c r="HA108">
        <v>30.383</v>
      </c>
      <c r="HB108">
        <v>27.1429</v>
      </c>
      <c r="HC108">
        <v>54.3627</v>
      </c>
      <c r="HD108">
        <v>39.9519</v>
      </c>
      <c r="HE108">
        <v>1</v>
      </c>
      <c r="HF108">
        <v>0.0872332</v>
      </c>
      <c r="HG108">
        <v>-1.41886</v>
      </c>
      <c r="HH108">
        <v>20.2308</v>
      </c>
      <c r="HI108">
        <v>5.23421</v>
      </c>
      <c r="HJ108">
        <v>11.992</v>
      </c>
      <c r="HK108">
        <v>4.95575</v>
      </c>
      <c r="HL108">
        <v>3.304</v>
      </c>
      <c r="HM108">
        <v>999.9</v>
      </c>
      <c r="HN108">
        <v>9999</v>
      </c>
      <c r="HO108">
        <v>9999</v>
      </c>
      <c r="HP108">
        <v>9999</v>
      </c>
      <c r="HQ108">
        <v>1.86853</v>
      </c>
      <c r="HR108">
        <v>1.86431</v>
      </c>
      <c r="HS108">
        <v>1.8718</v>
      </c>
      <c r="HT108">
        <v>1.86269</v>
      </c>
      <c r="HU108">
        <v>1.86217</v>
      </c>
      <c r="HV108">
        <v>1.86857</v>
      </c>
      <c r="HW108">
        <v>1.85871</v>
      </c>
      <c r="HX108">
        <v>1.86508</v>
      </c>
      <c r="HY108">
        <v>5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5.698</v>
      </c>
      <c r="IM108">
        <v>0.3114</v>
      </c>
      <c r="IN108">
        <v>4.24591870636989</v>
      </c>
      <c r="IO108">
        <v>0.00406324532283829</v>
      </c>
      <c r="IP108">
        <v>-1.45373754250553e-06</v>
      </c>
      <c r="IQ108">
        <v>2.45784242640463e-10</v>
      </c>
      <c r="IR108">
        <v>0.0444475935836347</v>
      </c>
      <c r="IS108">
        <v>0.00491888386651684</v>
      </c>
      <c r="IT108">
        <v>0.000226889049496401</v>
      </c>
      <c r="IU108">
        <v>4.01595507822366e-06</v>
      </c>
      <c r="IV108">
        <v>-0</v>
      </c>
      <c r="IW108">
        <v>2035</v>
      </c>
      <c r="IX108">
        <v>2</v>
      </c>
      <c r="IY108">
        <v>30</v>
      </c>
      <c r="IZ108">
        <v>187576.6</v>
      </c>
      <c r="JA108">
        <v>187576.5</v>
      </c>
      <c r="JB108">
        <v>1.02661</v>
      </c>
      <c r="JC108">
        <v>2.38525</v>
      </c>
      <c r="JD108">
        <v>1.4978</v>
      </c>
      <c r="JE108">
        <v>2.32788</v>
      </c>
      <c r="JF108">
        <v>1.54419</v>
      </c>
      <c r="JG108">
        <v>2.38647</v>
      </c>
      <c r="JH108">
        <v>35.801</v>
      </c>
      <c r="JI108">
        <v>24.1663</v>
      </c>
      <c r="JJ108">
        <v>18</v>
      </c>
      <c r="JK108">
        <v>545.768</v>
      </c>
      <c r="JL108">
        <v>425.123</v>
      </c>
      <c r="JM108">
        <v>31.3381</v>
      </c>
      <c r="JN108">
        <v>28.7571</v>
      </c>
      <c r="JO108">
        <v>29.9999</v>
      </c>
      <c r="JP108">
        <v>28.6267</v>
      </c>
      <c r="JQ108">
        <v>28.6531</v>
      </c>
      <c r="JR108">
        <v>20.606</v>
      </c>
      <c r="JS108">
        <v>30.951</v>
      </c>
      <c r="JT108">
        <v>64.5477</v>
      </c>
      <c r="JU108">
        <v>31.3366</v>
      </c>
      <c r="JV108">
        <v>420</v>
      </c>
      <c r="JW108">
        <v>22.6167</v>
      </c>
      <c r="JX108">
        <v>93.1665</v>
      </c>
      <c r="JY108">
        <v>98.5558</v>
      </c>
    </row>
    <row r="109" spans="1:285">
      <c r="A109">
        <v>93</v>
      </c>
      <c r="B109">
        <v>1758504302.1</v>
      </c>
      <c r="C109">
        <v>1060</v>
      </c>
      <c r="D109" t="s">
        <v>614</v>
      </c>
      <c r="E109" t="s">
        <v>615</v>
      </c>
      <c r="F109">
        <v>5</v>
      </c>
      <c r="G109" t="s">
        <v>419</v>
      </c>
      <c r="H109" t="s">
        <v>599</v>
      </c>
      <c r="I109" t="s">
        <v>421</v>
      </c>
      <c r="J109">
        <v>1758504299.1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2.96</v>
      </c>
      <c r="DB109">
        <v>0.5</v>
      </c>
      <c r="DC109" t="s">
        <v>423</v>
      </c>
      <c r="DD109">
        <v>2</v>
      </c>
      <c r="DE109">
        <v>1758504299.1</v>
      </c>
      <c r="DF109">
        <v>420.4145</v>
      </c>
      <c r="DG109">
        <v>420.01025</v>
      </c>
      <c r="DH109">
        <v>22.608525</v>
      </c>
      <c r="DI109">
        <v>22.590475</v>
      </c>
      <c r="DJ109">
        <v>414.71575</v>
      </c>
      <c r="DK109">
        <v>22.2971</v>
      </c>
      <c r="DL109">
        <v>499.99525</v>
      </c>
      <c r="DM109">
        <v>89.801125</v>
      </c>
      <c r="DN109">
        <v>0.0343887</v>
      </c>
      <c r="DO109">
        <v>30.805575</v>
      </c>
      <c r="DP109">
        <v>29.993875</v>
      </c>
      <c r="DQ109">
        <v>999.9</v>
      </c>
      <c r="DR109">
        <v>0</v>
      </c>
      <c r="DS109">
        <v>0</v>
      </c>
      <c r="DT109">
        <v>10002.6375</v>
      </c>
      <c r="DU109">
        <v>0</v>
      </c>
      <c r="DV109">
        <v>0.556418</v>
      </c>
      <c r="DW109">
        <v>0.404167</v>
      </c>
      <c r="DX109">
        <v>430.13925</v>
      </c>
      <c r="DY109">
        <v>429.71775</v>
      </c>
      <c r="DZ109">
        <v>0.0180502</v>
      </c>
      <c r="EA109">
        <v>420.01025</v>
      </c>
      <c r="EB109">
        <v>22.590475</v>
      </c>
      <c r="EC109">
        <v>2.0302725</v>
      </c>
      <c r="ED109">
        <v>2.02865</v>
      </c>
      <c r="EE109">
        <v>17.6824</v>
      </c>
      <c r="EF109">
        <v>17.66975</v>
      </c>
      <c r="EG109">
        <v>0.00500016</v>
      </c>
      <c r="EH109">
        <v>0</v>
      </c>
      <c r="EI109">
        <v>0</v>
      </c>
      <c r="EJ109">
        <v>0</v>
      </c>
      <c r="EK109">
        <v>483.425</v>
      </c>
      <c r="EL109">
        <v>0.00500016</v>
      </c>
      <c r="EM109">
        <v>-25.05</v>
      </c>
      <c r="EN109">
        <v>-2.425</v>
      </c>
      <c r="EO109">
        <v>37.5</v>
      </c>
      <c r="EP109">
        <v>41.562</v>
      </c>
      <c r="EQ109">
        <v>39.5935</v>
      </c>
      <c r="ER109">
        <v>41.781</v>
      </c>
      <c r="ES109">
        <v>40.812</v>
      </c>
      <c r="ET109">
        <v>0</v>
      </c>
      <c r="EU109">
        <v>0</v>
      </c>
      <c r="EV109">
        <v>0</v>
      </c>
      <c r="EW109">
        <v>1758504303.8</v>
      </c>
      <c r="EX109">
        <v>0</v>
      </c>
      <c r="EY109">
        <v>483.276923076923</v>
      </c>
      <c r="EZ109">
        <v>13.5111110853245</v>
      </c>
      <c r="FA109">
        <v>-9.52136749490549</v>
      </c>
      <c r="FB109">
        <v>-26.15</v>
      </c>
      <c r="FC109">
        <v>15</v>
      </c>
      <c r="FD109">
        <v>0</v>
      </c>
      <c r="FE109" t="s">
        <v>424</v>
      </c>
      <c r="FF109">
        <v>1747249705.1</v>
      </c>
      <c r="FG109">
        <v>1747249711.1</v>
      </c>
      <c r="FH109">
        <v>0</v>
      </c>
      <c r="FI109">
        <v>0.871</v>
      </c>
      <c r="FJ109">
        <v>0.066</v>
      </c>
      <c r="FK109">
        <v>5.486</v>
      </c>
      <c r="FL109">
        <v>0.145</v>
      </c>
      <c r="FM109">
        <v>420</v>
      </c>
      <c r="FN109">
        <v>16</v>
      </c>
      <c r="FO109">
        <v>0.27</v>
      </c>
      <c r="FP109">
        <v>0.16</v>
      </c>
      <c r="FQ109">
        <v>0.412562714285714</v>
      </c>
      <c r="FR109">
        <v>-0.164363922077922</v>
      </c>
      <c r="FS109">
        <v>0.0555302841015113</v>
      </c>
      <c r="FT109">
        <v>1</v>
      </c>
      <c r="FU109">
        <v>483.544117647059</v>
      </c>
      <c r="FV109">
        <v>0.206264294836902</v>
      </c>
      <c r="FW109">
        <v>5.25537210729737</v>
      </c>
      <c r="FX109">
        <v>-1</v>
      </c>
      <c r="FY109">
        <v>0.0178242647619048</v>
      </c>
      <c r="FZ109">
        <v>-0.0913416444155844</v>
      </c>
      <c r="GA109">
        <v>0.0174580274154711</v>
      </c>
      <c r="GB109">
        <v>1</v>
      </c>
      <c r="GC109">
        <v>2</v>
      </c>
      <c r="GD109">
        <v>2</v>
      </c>
      <c r="GE109" t="s">
        <v>443</v>
      </c>
      <c r="GF109">
        <v>3.12579</v>
      </c>
      <c r="GG109">
        <v>2.65999</v>
      </c>
      <c r="GH109">
        <v>0.0882352</v>
      </c>
      <c r="GI109">
        <v>0.089053</v>
      </c>
      <c r="GJ109">
        <v>0.0966248</v>
      </c>
      <c r="GK109">
        <v>0.0969715</v>
      </c>
      <c r="GL109">
        <v>23503.3</v>
      </c>
      <c r="GM109">
        <v>22184</v>
      </c>
      <c r="GN109">
        <v>23055.2</v>
      </c>
      <c r="GO109">
        <v>23714.9</v>
      </c>
      <c r="GP109">
        <v>35501.3</v>
      </c>
      <c r="GQ109">
        <v>35444</v>
      </c>
      <c r="GR109">
        <v>41571</v>
      </c>
      <c r="GS109">
        <v>42287.1</v>
      </c>
      <c r="GT109">
        <v>1.89527</v>
      </c>
      <c r="GU109">
        <v>1.7953</v>
      </c>
      <c r="GV109">
        <v>0.0871867</v>
      </c>
      <c r="GW109">
        <v>0</v>
      </c>
      <c r="GX109">
        <v>28.5793</v>
      </c>
      <c r="GY109">
        <v>999.9</v>
      </c>
      <c r="GZ109">
        <v>55.97</v>
      </c>
      <c r="HA109">
        <v>30.393</v>
      </c>
      <c r="HB109">
        <v>27.1573</v>
      </c>
      <c r="HC109">
        <v>53.6727</v>
      </c>
      <c r="HD109">
        <v>39.8438</v>
      </c>
      <c r="HE109">
        <v>1</v>
      </c>
      <c r="HF109">
        <v>0.0872307</v>
      </c>
      <c r="HG109">
        <v>-1.48037</v>
      </c>
      <c r="HH109">
        <v>20.2303</v>
      </c>
      <c r="HI109">
        <v>5.23406</v>
      </c>
      <c r="HJ109">
        <v>11.992</v>
      </c>
      <c r="HK109">
        <v>4.95575</v>
      </c>
      <c r="HL109">
        <v>3.304</v>
      </c>
      <c r="HM109">
        <v>999.9</v>
      </c>
      <c r="HN109">
        <v>9999</v>
      </c>
      <c r="HO109">
        <v>9999</v>
      </c>
      <c r="HP109">
        <v>9999</v>
      </c>
      <c r="HQ109">
        <v>1.86856</v>
      </c>
      <c r="HR109">
        <v>1.86428</v>
      </c>
      <c r="HS109">
        <v>1.8718</v>
      </c>
      <c r="HT109">
        <v>1.86271</v>
      </c>
      <c r="HU109">
        <v>1.86216</v>
      </c>
      <c r="HV109">
        <v>1.86859</v>
      </c>
      <c r="HW109">
        <v>1.85873</v>
      </c>
      <c r="HX109">
        <v>1.86508</v>
      </c>
      <c r="HY109">
        <v>5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5.699</v>
      </c>
      <c r="IM109">
        <v>0.3115</v>
      </c>
      <c r="IN109">
        <v>4.24591870636989</v>
      </c>
      <c r="IO109">
        <v>0.00406324532283829</v>
      </c>
      <c r="IP109">
        <v>-1.45373754250553e-06</v>
      </c>
      <c r="IQ109">
        <v>2.45784242640463e-10</v>
      </c>
      <c r="IR109">
        <v>0.0444475935836347</v>
      </c>
      <c r="IS109">
        <v>0.00491888386651684</v>
      </c>
      <c r="IT109">
        <v>0.000226889049496401</v>
      </c>
      <c r="IU109">
        <v>4.01595507822366e-06</v>
      </c>
      <c r="IV109">
        <v>-0</v>
      </c>
      <c r="IW109">
        <v>2035</v>
      </c>
      <c r="IX109">
        <v>2</v>
      </c>
      <c r="IY109">
        <v>30</v>
      </c>
      <c r="IZ109">
        <v>187576.6</v>
      </c>
      <c r="JA109">
        <v>187576.5</v>
      </c>
      <c r="JB109">
        <v>1.02783</v>
      </c>
      <c r="JC109">
        <v>2.39868</v>
      </c>
      <c r="JD109">
        <v>1.49902</v>
      </c>
      <c r="JE109">
        <v>2.32788</v>
      </c>
      <c r="JF109">
        <v>1.54419</v>
      </c>
      <c r="JG109">
        <v>2.26562</v>
      </c>
      <c r="JH109">
        <v>35.801</v>
      </c>
      <c r="JI109">
        <v>24.1575</v>
      </c>
      <c r="JJ109">
        <v>18</v>
      </c>
      <c r="JK109">
        <v>545.637</v>
      </c>
      <c r="JL109">
        <v>424.919</v>
      </c>
      <c r="JM109">
        <v>31.3356</v>
      </c>
      <c r="JN109">
        <v>28.7564</v>
      </c>
      <c r="JO109">
        <v>30</v>
      </c>
      <c r="JP109">
        <v>28.6265</v>
      </c>
      <c r="JQ109">
        <v>28.6513</v>
      </c>
      <c r="JR109">
        <v>20.6065</v>
      </c>
      <c r="JS109">
        <v>30.951</v>
      </c>
      <c r="JT109">
        <v>64.5477</v>
      </c>
      <c r="JU109">
        <v>31.3555</v>
      </c>
      <c r="JV109">
        <v>420</v>
      </c>
      <c r="JW109">
        <v>22.6167</v>
      </c>
      <c r="JX109">
        <v>93.1665</v>
      </c>
      <c r="JY109">
        <v>98.5557</v>
      </c>
    </row>
    <row r="110" spans="1:285">
      <c r="A110">
        <v>94</v>
      </c>
      <c r="B110">
        <v>1758504304.1</v>
      </c>
      <c r="C110">
        <v>1062</v>
      </c>
      <c r="D110" t="s">
        <v>616</v>
      </c>
      <c r="E110" t="s">
        <v>617</v>
      </c>
      <c r="F110">
        <v>5</v>
      </c>
      <c r="G110" t="s">
        <v>419</v>
      </c>
      <c r="H110" t="s">
        <v>599</v>
      </c>
      <c r="I110" t="s">
        <v>421</v>
      </c>
      <c r="J110">
        <v>1758504301.43333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2.96</v>
      </c>
      <c r="DB110">
        <v>0.5</v>
      </c>
      <c r="DC110" t="s">
        <v>423</v>
      </c>
      <c r="DD110">
        <v>2</v>
      </c>
      <c r="DE110">
        <v>1758504301.43333</v>
      </c>
      <c r="DF110">
        <v>420.396</v>
      </c>
      <c r="DG110">
        <v>420.012333333333</v>
      </c>
      <c r="DH110">
        <v>22.6119</v>
      </c>
      <c r="DI110">
        <v>22.5896666666667</v>
      </c>
      <c r="DJ110">
        <v>414.697666666667</v>
      </c>
      <c r="DK110">
        <v>22.3003666666667</v>
      </c>
      <c r="DL110">
        <v>500.000333333333</v>
      </c>
      <c r="DM110">
        <v>89.8023666666667</v>
      </c>
      <c r="DN110">
        <v>0.0342569666666667</v>
      </c>
      <c r="DO110">
        <v>30.8048333333333</v>
      </c>
      <c r="DP110">
        <v>29.9977</v>
      </c>
      <c r="DQ110">
        <v>999.9</v>
      </c>
      <c r="DR110">
        <v>0</v>
      </c>
      <c r="DS110">
        <v>0</v>
      </c>
      <c r="DT110">
        <v>10006.6333333333</v>
      </c>
      <c r="DU110">
        <v>0</v>
      </c>
      <c r="DV110">
        <v>0.556418</v>
      </c>
      <c r="DW110">
        <v>0.383707333333333</v>
      </c>
      <c r="DX110">
        <v>430.122</v>
      </c>
      <c r="DY110">
        <v>429.72</v>
      </c>
      <c r="DZ110">
        <v>0.0221996333333333</v>
      </c>
      <c r="EA110">
        <v>420.012333333333</v>
      </c>
      <c r="EB110">
        <v>22.5896666666667</v>
      </c>
      <c r="EC110">
        <v>2.0306</v>
      </c>
      <c r="ED110">
        <v>2.02860666666667</v>
      </c>
      <c r="EE110">
        <v>17.6849666666667</v>
      </c>
      <c r="EF110">
        <v>17.6694</v>
      </c>
      <c r="EG110">
        <v>0.00500016</v>
      </c>
      <c r="EH110">
        <v>0</v>
      </c>
      <c r="EI110">
        <v>0</v>
      </c>
      <c r="EJ110">
        <v>0</v>
      </c>
      <c r="EK110">
        <v>484.5</v>
      </c>
      <c r="EL110">
        <v>0.00500016</v>
      </c>
      <c r="EM110">
        <v>-29.2666666666667</v>
      </c>
      <c r="EN110">
        <v>-3.36666666666667</v>
      </c>
      <c r="EO110">
        <v>37.5</v>
      </c>
      <c r="EP110">
        <v>41.562</v>
      </c>
      <c r="EQ110">
        <v>39.625</v>
      </c>
      <c r="ER110">
        <v>41.75</v>
      </c>
      <c r="ES110">
        <v>40.833</v>
      </c>
      <c r="ET110">
        <v>0</v>
      </c>
      <c r="EU110">
        <v>0</v>
      </c>
      <c r="EV110">
        <v>0</v>
      </c>
      <c r="EW110">
        <v>1758504306.2</v>
      </c>
      <c r="EX110">
        <v>0</v>
      </c>
      <c r="EY110">
        <v>484.15</v>
      </c>
      <c r="EZ110">
        <v>17.8290597215044</v>
      </c>
      <c r="FA110">
        <v>1.42905978318163</v>
      </c>
      <c r="FB110">
        <v>-26.4</v>
      </c>
      <c r="FC110">
        <v>15</v>
      </c>
      <c r="FD110">
        <v>0</v>
      </c>
      <c r="FE110" t="s">
        <v>424</v>
      </c>
      <c r="FF110">
        <v>1747249705.1</v>
      </c>
      <c r="FG110">
        <v>1747249711.1</v>
      </c>
      <c r="FH110">
        <v>0</v>
      </c>
      <c r="FI110">
        <v>0.871</v>
      </c>
      <c r="FJ110">
        <v>0.066</v>
      </c>
      <c r="FK110">
        <v>5.486</v>
      </c>
      <c r="FL110">
        <v>0.145</v>
      </c>
      <c r="FM110">
        <v>420</v>
      </c>
      <c r="FN110">
        <v>16</v>
      </c>
      <c r="FO110">
        <v>0.27</v>
      </c>
      <c r="FP110">
        <v>0.16</v>
      </c>
      <c r="FQ110">
        <v>0.41496115</v>
      </c>
      <c r="FR110">
        <v>-0.323683894736842</v>
      </c>
      <c r="FS110">
        <v>0.0557096913169289</v>
      </c>
      <c r="FT110">
        <v>1</v>
      </c>
      <c r="FU110">
        <v>483.620588235294</v>
      </c>
      <c r="FV110">
        <v>1.26355993602733</v>
      </c>
      <c r="FW110">
        <v>5.27015902270202</v>
      </c>
      <c r="FX110">
        <v>-1</v>
      </c>
      <c r="FY110">
        <v>0.015457058</v>
      </c>
      <c r="FZ110">
        <v>-0.046689447518797</v>
      </c>
      <c r="GA110">
        <v>0.0156206523930195</v>
      </c>
      <c r="GB110">
        <v>1</v>
      </c>
      <c r="GC110">
        <v>2</v>
      </c>
      <c r="GD110">
        <v>2</v>
      </c>
      <c r="GE110" t="s">
        <v>443</v>
      </c>
      <c r="GF110">
        <v>3.12579</v>
      </c>
      <c r="GG110">
        <v>2.65985</v>
      </c>
      <c r="GH110">
        <v>0.0882377</v>
      </c>
      <c r="GI110">
        <v>0.0890601</v>
      </c>
      <c r="GJ110">
        <v>0.0966308</v>
      </c>
      <c r="GK110">
        <v>0.0969735</v>
      </c>
      <c r="GL110">
        <v>23503.2</v>
      </c>
      <c r="GM110">
        <v>22184.2</v>
      </c>
      <c r="GN110">
        <v>23055.1</v>
      </c>
      <c r="GO110">
        <v>23715.2</v>
      </c>
      <c r="GP110">
        <v>35501</v>
      </c>
      <c r="GQ110">
        <v>35444.4</v>
      </c>
      <c r="GR110">
        <v>41570.9</v>
      </c>
      <c r="GS110">
        <v>42287.6</v>
      </c>
      <c r="GT110">
        <v>1.89545</v>
      </c>
      <c r="GU110">
        <v>1.79538</v>
      </c>
      <c r="GV110">
        <v>0.0870228</v>
      </c>
      <c r="GW110">
        <v>0</v>
      </c>
      <c r="GX110">
        <v>28.578</v>
      </c>
      <c r="GY110">
        <v>999.9</v>
      </c>
      <c r="GZ110">
        <v>55.97</v>
      </c>
      <c r="HA110">
        <v>30.393</v>
      </c>
      <c r="HB110">
        <v>27.1555</v>
      </c>
      <c r="HC110">
        <v>54.0427</v>
      </c>
      <c r="HD110">
        <v>39.8237</v>
      </c>
      <c r="HE110">
        <v>1</v>
      </c>
      <c r="HF110">
        <v>0.0872307</v>
      </c>
      <c r="HG110">
        <v>-1.52669</v>
      </c>
      <c r="HH110">
        <v>20.23</v>
      </c>
      <c r="HI110">
        <v>5.23421</v>
      </c>
      <c r="HJ110">
        <v>11.992</v>
      </c>
      <c r="HK110">
        <v>4.9558</v>
      </c>
      <c r="HL110">
        <v>3.304</v>
      </c>
      <c r="HM110">
        <v>999.9</v>
      </c>
      <c r="HN110">
        <v>9999</v>
      </c>
      <c r="HO110">
        <v>9999</v>
      </c>
      <c r="HP110">
        <v>9999</v>
      </c>
      <c r="HQ110">
        <v>1.86853</v>
      </c>
      <c r="HR110">
        <v>1.86428</v>
      </c>
      <c r="HS110">
        <v>1.8718</v>
      </c>
      <c r="HT110">
        <v>1.86272</v>
      </c>
      <c r="HU110">
        <v>1.86215</v>
      </c>
      <c r="HV110">
        <v>1.86858</v>
      </c>
      <c r="HW110">
        <v>1.85873</v>
      </c>
      <c r="HX110">
        <v>1.86508</v>
      </c>
      <c r="HY110">
        <v>5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5.698</v>
      </c>
      <c r="IM110">
        <v>0.3115</v>
      </c>
      <c r="IN110">
        <v>4.24591870636989</v>
      </c>
      <c r="IO110">
        <v>0.00406324532283829</v>
      </c>
      <c r="IP110">
        <v>-1.45373754250553e-06</v>
      </c>
      <c r="IQ110">
        <v>2.45784242640463e-10</v>
      </c>
      <c r="IR110">
        <v>0.0444475935836347</v>
      </c>
      <c r="IS110">
        <v>0.00491888386651684</v>
      </c>
      <c r="IT110">
        <v>0.000226889049496401</v>
      </c>
      <c r="IU110">
        <v>4.01595507822366e-06</v>
      </c>
      <c r="IV110">
        <v>-0</v>
      </c>
      <c r="IW110">
        <v>2035</v>
      </c>
      <c r="IX110">
        <v>2</v>
      </c>
      <c r="IY110">
        <v>30</v>
      </c>
      <c r="IZ110">
        <v>187576.6</v>
      </c>
      <c r="JA110">
        <v>187576.5</v>
      </c>
      <c r="JB110">
        <v>1.02783</v>
      </c>
      <c r="JC110">
        <v>2.39014</v>
      </c>
      <c r="JD110">
        <v>1.49902</v>
      </c>
      <c r="JE110">
        <v>2.32788</v>
      </c>
      <c r="JF110">
        <v>1.54419</v>
      </c>
      <c r="JG110">
        <v>2.30347</v>
      </c>
      <c r="JH110">
        <v>35.801</v>
      </c>
      <c r="JI110">
        <v>24.1575</v>
      </c>
      <c r="JJ110">
        <v>18</v>
      </c>
      <c r="JK110">
        <v>545.741</v>
      </c>
      <c r="JL110">
        <v>424.959</v>
      </c>
      <c r="JM110">
        <v>31.34</v>
      </c>
      <c r="JN110">
        <v>28.7552</v>
      </c>
      <c r="JO110">
        <v>30</v>
      </c>
      <c r="JP110">
        <v>28.6253</v>
      </c>
      <c r="JQ110">
        <v>28.6507</v>
      </c>
      <c r="JR110">
        <v>20.6048</v>
      </c>
      <c r="JS110">
        <v>30.951</v>
      </c>
      <c r="JT110">
        <v>64.5477</v>
      </c>
      <c r="JU110">
        <v>31.3555</v>
      </c>
      <c r="JV110">
        <v>420</v>
      </c>
      <c r="JW110">
        <v>22.6167</v>
      </c>
      <c r="JX110">
        <v>93.1662</v>
      </c>
      <c r="JY110">
        <v>98.5569</v>
      </c>
    </row>
    <row r="111" spans="1:285">
      <c r="A111">
        <v>95</v>
      </c>
      <c r="B111">
        <v>1758504307.1</v>
      </c>
      <c r="C111">
        <v>1065</v>
      </c>
      <c r="D111" t="s">
        <v>618</v>
      </c>
      <c r="E111" t="s">
        <v>619</v>
      </c>
      <c r="F111">
        <v>5</v>
      </c>
      <c r="G111" t="s">
        <v>419</v>
      </c>
      <c r="H111" t="s">
        <v>599</v>
      </c>
      <c r="I111" t="s">
        <v>421</v>
      </c>
      <c r="J111">
        <v>1758504304.76667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2.96</v>
      </c>
      <c r="DB111">
        <v>0.5</v>
      </c>
      <c r="DC111" t="s">
        <v>423</v>
      </c>
      <c r="DD111">
        <v>2</v>
      </c>
      <c r="DE111">
        <v>1758504304.76667</v>
      </c>
      <c r="DF111">
        <v>420.41</v>
      </c>
      <c r="DG111">
        <v>420.053</v>
      </c>
      <c r="DH111">
        <v>22.6132</v>
      </c>
      <c r="DI111">
        <v>22.5890333333333</v>
      </c>
      <c r="DJ111">
        <v>414.711666666667</v>
      </c>
      <c r="DK111">
        <v>22.3016333333333</v>
      </c>
      <c r="DL111">
        <v>499.995</v>
      </c>
      <c r="DM111">
        <v>89.8044333333333</v>
      </c>
      <c r="DN111">
        <v>0.0342891</v>
      </c>
      <c r="DO111">
        <v>30.8028</v>
      </c>
      <c r="DP111">
        <v>29.9983666666667</v>
      </c>
      <c r="DQ111">
        <v>999.9</v>
      </c>
      <c r="DR111">
        <v>0</v>
      </c>
      <c r="DS111">
        <v>0</v>
      </c>
      <c r="DT111">
        <v>10000.19</v>
      </c>
      <c r="DU111">
        <v>0</v>
      </c>
      <c r="DV111">
        <v>0.556418</v>
      </c>
      <c r="DW111">
        <v>0.357086</v>
      </c>
      <c r="DX111">
        <v>430.136666666667</v>
      </c>
      <c r="DY111">
        <v>429.761333333333</v>
      </c>
      <c r="DZ111">
        <v>0.0241464</v>
      </c>
      <c r="EA111">
        <v>420.053</v>
      </c>
      <c r="EB111">
        <v>22.5890333333333</v>
      </c>
      <c r="EC111">
        <v>2.03076333333333</v>
      </c>
      <c r="ED111">
        <v>2.02859666666667</v>
      </c>
      <c r="EE111">
        <v>17.6862666666667</v>
      </c>
      <c r="EF111">
        <v>17.6693</v>
      </c>
      <c r="EG111">
        <v>0.00500016</v>
      </c>
      <c r="EH111">
        <v>0</v>
      </c>
      <c r="EI111">
        <v>0</v>
      </c>
      <c r="EJ111">
        <v>0</v>
      </c>
      <c r="EK111">
        <v>479.5</v>
      </c>
      <c r="EL111">
        <v>0.00500016</v>
      </c>
      <c r="EM111">
        <v>-23.2</v>
      </c>
      <c r="EN111">
        <v>-2.53333333333333</v>
      </c>
      <c r="EO111">
        <v>37.5</v>
      </c>
      <c r="EP111">
        <v>41.562</v>
      </c>
      <c r="EQ111">
        <v>39.625</v>
      </c>
      <c r="ER111">
        <v>41.75</v>
      </c>
      <c r="ES111">
        <v>40.854</v>
      </c>
      <c r="ET111">
        <v>0</v>
      </c>
      <c r="EU111">
        <v>0</v>
      </c>
      <c r="EV111">
        <v>0</v>
      </c>
      <c r="EW111">
        <v>1758504309.2</v>
      </c>
      <c r="EX111">
        <v>0</v>
      </c>
      <c r="EY111">
        <v>484.772</v>
      </c>
      <c r="EZ111">
        <v>17.5615382805863</v>
      </c>
      <c r="FA111">
        <v>-14.1153846581777</v>
      </c>
      <c r="FB111">
        <v>-26.456</v>
      </c>
      <c r="FC111">
        <v>15</v>
      </c>
      <c r="FD111">
        <v>0</v>
      </c>
      <c r="FE111" t="s">
        <v>424</v>
      </c>
      <c r="FF111">
        <v>1747249705.1</v>
      </c>
      <c r="FG111">
        <v>1747249711.1</v>
      </c>
      <c r="FH111">
        <v>0</v>
      </c>
      <c r="FI111">
        <v>0.871</v>
      </c>
      <c r="FJ111">
        <v>0.066</v>
      </c>
      <c r="FK111">
        <v>5.486</v>
      </c>
      <c r="FL111">
        <v>0.145</v>
      </c>
      <c r="FM111">
        <v>420</v>
      </c>
      <c r="FN111">
        <v>16</v>
      </c>
      <c r="FO111">
        <v>0.27</v>
      </c>
      <c r="FP111">
        <v>0.16</v>
      </c>
      <c r="FQ111">
        <v>0.40999135</v>
      </c>
      <c r="FR111">
        <v>-0.442464225563909</v>
      </c>
      <c r="FS111">
        <v>0.0575550094303485</v>
      </c>
      <c r="FT111">
        <v>1</v>
      </c>
      <c r="FU111">
        <v>483.652941176471</v>
      </c>
      <c r="FV111">
        <v>14.6096256200249</v>
      </c>
      <c r="FW111">
        <v>5.19231532250349</v>
      </c>
      <c r="FX111">
        <v>-1</v>
      </c>
      <c r="FY111">
        <v>0.013669778</v>
      </c>
      <c r="FZ111">
        <v>0.0225777085714285</v>
      </c>
      <c r="GA111">
        <v>0.013250001892099</v>
      </c>
      <c r="GB111">
        <v>1</v>
      </c>
      <c r="GC111">
        <v>2</v>
      </c>
      <c r="GD111">
        <v>2</v>
      </c>
      <c r="GE111" t="s">
        <v>443</v>
      </c>
      <c r="GF111">
        <v>3.12575</v>
      </c>
      <c r="GG111">
        <v>2.65994</v>
      </c>
      <c r="GH111">
        <v>0.0882502</v>
      </c>
      <c r="GI111">
        <v>0.0890712</v>
      </c>
      <c r="GJ111">
        <v>0.0966341</v>
      </c>
      <c r="GK111">
        <v>0.0969712</v>
      </c>
      <c r="GL111">
        <v>23502.9</v>
      </c>
      <c r="GM111">
        <v>22184</v>
      </c>
      <c r="GN111">
        <v>23055.2</v>
      </c>
      <c r="GO111">
        <v>23715.3</v>
      </c>
      <c r="GP111">
        <v>35500.6</v>
      </c>
      <c r="GQ111">
        <v>35444.9</v>
      </c>
      <c r="GR111">
        <v>41570.7</v>
      </c>
      <c r="GS111">
        <v>42288.1</v>
      </c>
      <c r="GT111">
        <v>1.89555</v>
      </c>
      <c r="GU111">
        <v>1.79555</v>
      </c>
      <c r="GV111">
        <v>0.0877231</v>
      </c>
      <c r="GW111">
        <v>0</v>
      </c>
      <c r="GX111">
        <v>28.5756</v>
      </c>
      <c r="GY111">
        <v>999.9</v>
      </c>
      <c r="GZ111">
        <v>55.97</v>
      </c>
      <c r="HA111">
        <v>30.393</v>
      </c>
      <c r="HB111">
        <v>27.1578</v>
      </c>
      <c r="HC111">
        <v>53.8627</v>
      </c>
      <c r="HD111">
        <v>39.8878</v>
      </c>
      <c r="HE111">
        <v>1</v>
      </c>
      <c r="HF111">
        <v>0.0872002</v>
      </c>
      <c r="HG111">
        <v>-1.50552</v>
      </c>
      <c r="HH111">
        <v>20.2302</v>
      </c>
      <c r="HI111">
        <v>5.23406</v>
      </c>
      <c r="HJ111">
        <v>11.992</v>
      </c>
      <c r="HK111">
        <v>4.9557</v>
      </c>
      <c r="HL111">
        <v>3.304</v>
      </c>
      <c r="HM111">
        <v>999.9</v>
      </c>
      <c r="HN111">
        <v>9999</v>
      </c>
      <c r="HO111">
        <v>9999</v>
      </c>
      <c r="HP111">
        <v>9999</v>
      </c>
      <c r="HQ111">
        <v>1.86855</v>
      </c>
      <c r="HR111">
        <v>1.8643</v>
      </c>
      <c r="HS111">
        <v>1.8718</v>
      </c>
      <c r="HT111">
        <v>1.86271</v>
      </c>
      <c r="HU111">
        <v>1.86215</v>
      </c>
      <c r="HV111">
        <v>1.86858</v>
      </c>
      <c r="HW111">
        <v>1.8587</v>
      </c>
      <c r="HX111">
        <v>1.86508</v>
      </c>
      <c r="HY111">
        <v>5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5.698</v>
      </c>
      <c r="IM111">
        <v>0.3116</v>
      </c>
      <c r="IN111">
        <v>4.24591870636989</v>
      </c>
      <c r="IO111">
        <v>0.00406324532283829</v>
      </c>
      <c r="IP111">
        <v>-1.45373754250553e-06</v>
      </c>
      <c r="IQ111">
        <v>2.45784242640463e-10</v>
      </c>
      <c r="IR111">
        <v>0.0444475935836347</v>
      </c>
      <c r="IS111">
        <v>0.00491888386651684</v>
      </c>
      <c r="IT111">
        <v>0.000226889049496401</v>
      </c>
      <c r="IU111">
        <v>4.01595507822366e-06</v>
      </c>
      <c r="IV111">
        <v>-0</v>
      </c>
      <c r="IW111">
        <v>2035</v>
      </c>
      <c r="IX111">
        <v>2</v>
      </c>
      <c r="IY111">
        <v>30</v>
      </c>
      <c r="IZ111">
        <v>187576.7</v>
      </c>
      <c r="JA111">
        <v>187576.6</v>
      </c>
      <c r="JB111">
        <v>1.02661</v>
      </c>
      <c r="JC111">
        <v>2.38037</v>
      </c>
      <c r="JD111">
        <v>1.49902</v>
      </c>
      <c r="JE111">
        <v>2.32788</v>
      </c>
      <c r="JF111">
        <v>1.54419</v>
      </c>
      <c r="JG111">
        <v>2.35107</v>
      </c>
      <c r="JH111">
        <v>35.8244</v>
      </c>
      <c r="JI111">
        <v>24.1663</v>
      </c>
      <c r="JJ111">
        <v>18</v>
      </c>
      <c r="JK111">
        <v>545.797</v>
      </c>
      <c r="JL111">
        <v>425.053</v>
      </c>
      <c r="JM111">
        <v>31.3513</v>
      </c>
      <c r="JN111">
        <v>28.7542</v>
      </c>
      <c r="JO111">
        <v>29.9999</v>
      </c>
      <c r="JP111">
        <v>28.6243</v>
      </c>
      <c r="JQ111">
        <v>28.6494</v>
      </c>
      <c r="JR111">
        <v>20.6022</v>
      </c>
      <c r="JS111">
        <v>30.951</v>
      </c>
      <c r="JT111">
        <v>64.5477</v>
      </c>
      <c r="JU111">
        <v>31.3568</v>
      </c>
      <c r="JV111">
        <v>420</v>
      </c>
      <c r="JW111">
        <v>22.6167</v>
      </c>
      <c r="JX111">
        <v>93.1659</v>
      </c>
      <c r="JY111">
        <v>98.5578</v>
      </c>
    </row>
    <row r="112" spans="1:285">
      <c r="A112">
        <v>96</v>
      </c>
      <c r="B112">
        <v>1758504309.1</v>
      </c>
      <c r="C112">
        <v>1067</v>
      </c>
      <c r="D112" t="s">
        <v>620</v>
      </c>
      <c r="E112" t="s">
        <v>621</v>
      </c>
      <c r="F112">
        <v>5</v>
      </c>
      <c r="G112" t="s">
        <v>419</v>
      </c>
      <c r="H112" t="s">
        <v>599</v>
      </c>
      <c r="I112" t="s">
        <v>421</v>
      </c>
      <c r="J112">
        <v>1758504305.6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2.96</v>
      </c>
      <c r="DB112">
        <v>0.5</v>
      </c>
      <c r="DC112" t="s">
        <v>423</v>
      </c>
      <c r="DD112">
        <v>2</v>
      </c>
      <c r="DE112">
        <v>1758504305.6</v>
      </c>
      <c r="DF112">
        <v>420.4205</v>
      </c>
      <c r="DG112">
        <v>420.062</v>
      </c>
      <c r="DH112">
        <v>22.61385</v>
      </c>
      <c r="DI112">
        <v>22.588675</v>
      </c>
      <c r="DJ112">
        <v>414.722</v>
      </c>
      <c r="DK112">
        <v>22.302275</v>
      </c>
      <c r="DL112">
        <v>500.005</v>
      </c>
      <c r="DM112">
        <v>89.8043</v>
      </c>
      <c r="DN112">
        <v>0.0343108</v>
      </c>
      <c r="DO112">
        <v>30.802075</v>
      </c>
      <c r="DP112">
        <v>30.000175</v>
      </c>
      <c r="DQ112">
        <v>999.9</v>
      </c>
      <c r="DR112">
        <v>0</v>
      </c>
      <c r="DS112">
        <v>0</v>
      </c>
      <c r="DT112">
        <v>9998.4225</v>
      </c>
      <c r="DU112">
        <v>0</v>
      </c>
      <c r="DV112">
        <v>0.556418</v>
      </c>
      <c r="DW112">
        <v>0.35860425</v>
      </c>
      <c r="DX112">
        <v>430.14775</v>
      </c>
      <c r="DY112">
        <v>429.77025</v>
      </c>
      <c r="DZ112">
        <v>0.025149825</v>
      </c>
      <c r="EA112">
        <v>420.062</v>
      </c>
      <c r="EB112">
        <v>22.588675</v>
      </c>
      <c r="EC112">
        <v>2.03082</v>
      </c>
      <c r="ED112">
        <v>2.0285625</v>
      </c>
      <c r="EE112">
        <v>17.6867</v>
      </c>
      <c r="EF112">
        <v>17.669025</v>
      </c>
      <c r="EG112">
        <v>0.00500016</v>
      </c>
      <c r="EH112">
        <v>0</v>
      </c>
      <c r="EI112">
        <v>0</v>
      </c>
      <c r="EJ112">
        <v>0</v>
      </c>
      <c r="EK112">
        <v>484.1</v>
      </c>
      <c r="EL112">
        <v>0.00500016</v>
      </c>
      <c r="EM112">
        <v>-26.35</v>
      </c>
      <c r="EN112">
        <v>-2.7</v>
      </c>
      <c r="EO112">
        <v>37.5</v>
      </c>
      <c r="EP112">
        <v>41.562</v>
      </c>
      <c r="EQ112">
        <v>39.625</v>
      </c>
      <c r="ER112">
        <v>41.7655</v>
      </c>
      <c r="ES112">
        <v>40.8435</v>
      </c>
      <c r="ET112">
        <v>0</v>
      </c>
      <c r="EU112">
        <v>0</v>
      </c>
      <c r="EV112">
        <v>0</v>
      </c>
      <c r="EW112">
        <v>1758504311</v>
      </c>
      <c r="EX112">
        <v>0</v>
      </c>
      <c r="EY112">
        <v>484.180769230769</v>
      </c>
      <c r="EZ112">
        <v>12.6051278274504</v>
      </c>
      <c r="FA112">
        <v>-17.2581195253712</v>
      </c>
      <c r="FB112">
        <v>-26.3692307692308</v>
      </c>
      <c r="FC112">
        <v>15</v>
      </c>
      <c r="FD112">
        <v>0</v>
      </c>
      <c r="FE112" t="s">
        <v>424</v>
      </c>
      <c r="FF112">
        <v>1747249705.1</v>
      </c>
      <c r="FG112">
        <v>1747249711.1</v>
      </c>
      <c r="FH112">
        <v>0</v>
      </c>
      <c r="FI112">
        <v>0.871</v>
      </c>
      <c r="FJ112">
        <v>0.066</v>
      </c>
      <c r="FK112">
        <v>5.486</v>
      </c>
      <c r="FL112">
        <v>0.145</v>
      </c>
      <c r="FM112">
        <v>420</v>
      </c>
      <c r="FN112">
        <v>16</v>
      </c>
      <c r="FO112">
        <v>0.27</v>
      </c>
      <c r="FP112">
        <v>0.16</v>
      </c>
      <c r="FQ112">
        <v>0.390905333333333</v>
      </c>
      <c r="FR112">
        <v>-0.328520103896104</v>
      </c>
      <c r="FS112">
        <v>0.0481257946510356</v>
      </c>
      <c r="FT112">
        <v>1</v>
      </c>
      <c r="FU112">
        <v>484.164705882353</v>
      </c>
      <c r="FV112">
        <v>15.8197096325399</v>
      </c>
      <c r="FW112">
        <v>6.02635790667773</v>
      </c>
      <c r="FX112">
        <v>-1</v>
      </c>
      <c r="FY112">
        <v>0.0131320076190476</v>
      </c>
      <c r="FZ112">
        <v>0.0859917950649351</v>
      </c>
      <c r="GA112">
        <v>0.011602287810676</v>
      </c>
      <c r="GB112">
        <v>1</v>
      </c>
      <c r="GC112">
        <v>2</v>
      </c>
      <c r="GD112">
        <v>2</v>
      </c>
      <c r="GE112" t="s">
        <v>443</v>
      </c>
      <c r="GF112">
        <v>3.12572</v>
      </c>
      <c r="GG112">
        <v>2.65983</v>
      </c>
      <c r="GH112">
        <v>0.0882587</v>
      </c>
      <c r="GI112">
        <v>0.0890666</v>
      </c>
      <c r="GJ112">
        <v>0.0966398</v>
      </c>
      <c r="GK112">
        <v>0.0969668</v>
      </c>
      <c r="GL112">
        <v>23502.7</v>
      </c>
      <c r="GM112">
        <v>22183.9</v>
      </c>
      <c r="GN112">
        <v>23055.2</v>
      </c>
      <c r="GO112">
        <v>23715.1</v>
      </c>
      <c r="GP112">
        <v>35500.3</v>
      </c>
      <c r="GQ112">
        <v>35444.8</v>
      </c>
      <c r="GR112">
        <v>41570.6</v>
      </c>
      <c r="GS112">
        <v>42287.8</v>
      </c>
      <c r="GT112">
        <v>1.89573</v>
      </c>
      <c r="GU112">
        <v>1.7956</v>
      </c>
      <c r="GV112">
        <v>0.0877008</v>
      </c>
      <c r="GW112">
        <v>0</v>
      </c>
      <c r="GX112">
        <v>28.5737</v>
      </c>
      <c r="GY112">
        <v>999.9</v>
      </c>
      <c r="GZ112">
        <v>55.946</v>
      </c>
      <c r="HA112">
        <v>30.393</v>
      </c>
      <c r="HB112">
        <v>27.1476</v>
      </c>
      <c r="HC112">
        <v>53.9627</v>
      </c>
      <c r="HD112">
        <v>39.98</v>
      </c>
      <c r="HE112">
        <v>1</v>
      </c>
      <c r="HF112">
        <v>0.0870503</v>
      </c>
      <c r="HG112">
        <v>-1.49743</v>
      </c>
      <c r="HH112">
        <v>20.2303</v>
      </c>
      <c r="HI112">
        <v>5.23421</v>
      </c>
      <c r="HJ112">
        <v>11.992</v>
      </c>
      <c r="HK112">
        <v>4.95575</v>
      </c>
      <c r="HL112">
        <v>3.30398</v>
      </c>
      <c r="HM112">
        <v>999.9</v>
      </c>
      <c r="HN112">
        <v>9999</v>
      </c>
      <c r="HO112">
        <v>9999</v>
      </c>
      <c r="HP112">
        <v>9999</v>
      </c>
      <c r="HQ112">
        <v>1.86859</v>
      </c>
      <c r="HR112">
        <v>1.86429</v>
      </c>
      <c r="HS112">
        <v>1.8718</v>
      </c>
      <c r="HT112">
        <v>1.86271</v>
      </c>
      <c r="HU112">
        <v>1.86214</v>
      </c>
      <c r="HV112">
        <v>1.86857</v>
      </c>
      <c r="HW112">
        <v>1.85871</v>
      </c>
      <c r="HX112">
        <v>1.86508</v>
      </c>
      <c r="HY112">
        <v>5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5.699</v>
      </c>
      <c r="IM112">
        <v>0.3117</v>
      </c>
      <c r="IN112">
        <v>4.24591870636989</v>
      </c>
      <c r="IO112">
        <v>0.00406324532283829</v>
      </c>
      <c r="IP112">
        <v>-1.45373754250553e-06</v>
      </c>
      <c r="IQ112">
        <v>2.45784242640463e-10</v>
      </c>
      <c r="IR112">
        <v>0.0444475935836347</v>
      </c>
      <c r="IS112">
        <v>0.00491888386651684</v>
      </c>
      <c r="IT112">
        <v>0.000226889049496401</v>
      </c>
      <c r="IU112">
        <v>4.01595507822366e-06</v>
      </c>
      <c r="IV112">
        <v>-0</v>
      </c>
      <c r="IW112">
        <v>2035</v>
      </c>
      <c r="IX112">
        <v>2</v>
      </c>
      <c r="IY112">
        <v>30</v>
      </c>
      <c r="IZ112">
        <v>187576.7</v>
      </c>
      <c r="JA112">
        <v>187576.6</v>
      </c>
      <c r="JB112">
        <v>1.02661</v>
      </c>
      <c r="JC112">
        <v>2.37793</v>
      </c>
      <c r="JD112">
        <v>1.4978</v>
      </c>
      <c r="JE112">
        <v>2.32788</v>
      </c>
      <c r="JF112">
        <v>1.54419</v>
      </c>
      <c r="JG112">
        <v>2.36206</v>
      </c>
      <c r="JH112">
        <v>35.8244</v>
      </c>
      <c r="JI112">
        <v>24.1663</v>
      </c>
      <c r="JJ112">
        <v>18</v>
      </c>
      <c r="JK112">
        <v>545.905</v>
      </c>
      <c r="JL112">
        <v>425.073</v>
      </c>
      <c r="JM112">
        <v>31.3551</v>
      </c>
      <c r="JN112">
        <v>28.7534</v>
      </c>
      <c r="JO112">
        <v>29.9999</v>
      </c>
      <c r="JP112">
        <v>28.6235</v>
      </c>
      <c r="JQ112">
        <v>28.6483</v>
      </c>
      <c r="JR112">
        <v>20.6023</v>
      </c>
      <c r="JS112">
        <v>30.951</v>
      </c>
      <c r="JT112">
        <v>64.5477</v>
      </c>
      <c r="JU112">
        <v>31.3568</v>
      </c>
      <c r="JV112">
        <v>420</v>
      </c>
      <c r="JW112">
        <v>22.6167</v>
      </c>
      <c r="JX112">
        <v>93.1658</v>
      </c>
      <c r="JY112">
        <v>98.5571</v>
      </c>
    </row>
    <row r="113" spans="1:285">
      <c r="A113">
        <v>97</v>
      </c>
      <c r="B113">
        <v>1758504311.1</v>
      </c>
      <c r="C113">
        <v>1069</v>
      </c>
      <c r="D113" t="s">
        <v>622</v>
      </c>
      <c r="E113" t="s">
        <v>623</v>
      </c>
      <c r="F113">
        <v>5</v>
      </c>
      <c r="G113" t="s">
        <v>419</v>
      </c>
      <c r="H113" t="s">
        <v>599</v>
      </c>
      <c r="I113" t="s">
        <v>421</v>
      </c>
      <c r="J113">
        <v>1758504308.1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2.96</v>
      </c>
      <c r="DB113">
        <v>0.5</v>
      </c>
      <c r="DC113" t="s">
        <v>423</v>
      </c>
      <c r="DD113">
        <v>2</v>
      </c>
      <c r="DE113">
        <v>1758504308.1</v>
      </c>
      <c r="DF113">
        <v>420.466666666667</v>
      </c>
      <c r="DG113">
        <v>420.078666666667</v>
      </c>
      <c r="DH113">
        <v>22.6155666666667</v>
      </c>
      <c r="DI113">
        <v>22.5877333333333</v>
      </c>
      <c r="DJ113">
        <v>414.768</v>
      </c>
      <c r="DK113">
        <v>22.3039666666667</v>
      </c>
      <c r="DL113">
        <v>499.993666666667</v>
      </c>
      <c r="DM113">
        <v>89.8038666666667</v>
      </c>
      <c r="DN113">
        <v>0.0343153</v>
      </c>
      <c r="DO113">
        <v>30.7999333333333</v>
      </c>
      <c r="DP113">
        <v>30.0009666666667</v>
      </c>
      <c r="DQ113">
        <v>999.9</v>
      </c>
      <c r="DR113">
        <v>0</v>
      </c>
      <c r="DS113">
        <v>0</v>
      </c>
      <c r="DT113">
        <v>9990.83</v>
      </c>
      <c r="DU113">
        <v>0</v>
      </c>
      <c r="DV113">
        <v>0.556418</v>
      </c>
      <c r="DW113">
        <v>0.388061333333333</v>
      </c>
      <c r="DX113">
        <v>430.196</v>
      </c>
      <c r="DY113">
        <v>429.786666666667</v>
      </c>
      <c r="DZ113">
        <v>0.0278097666666667</v>
      </c>
      <c r="EA113">
        <v>420.078666666667</v>
      </c>
      <c r="EB113">
        <v>22.5877333333333</v>
      </c>
      <c r="EC113">
        <v>2.03096666666667</v>
      </c>
      <c r="ED113">
        <v>2.02846666666667</v>
      </c>
      <c r="EE113">
        <v>17.6878333333333</v>
      </c>
      <c r="EF113">
        <v>17.6683</v>
      </c>
      <c r="EG113">
        <v>0.00500016</v>
      </c>
      <c r="EH113">
        <v>0</v>
      </c>
      <c r="EI113">
        <v>0</v>
      </c>
      <c r="EJ113">
        <v>0</v>
      </c>
      <c r="EK113">
        <v>486.833333333333</v>
      </c>
      <c r="EL113">
        <v>0.00500016</v>
      </c>
      <c r="EM113">
        <v>-26.6666666666667</v>
      </c>
      <c r="EN113">
        <v>-2.5</v>
      </c>
      <c r="EO113">
        <v>37.5</v>
      </c>
      <c r="EP113">
        <v>41.562</v>
      </c>
      <c r="EQ113">
        <v>39.625</v>
      </c>
      <c r="ER113">
        <v>41.7913333333333</v>
      </c>
      <c r="ES113">
        <v>40.833</v>
      </c>
      <c r="ET113">
        <v>0</v>
      </c>
      <c r="EU113">
        <v>0</v>
      </c>
      <c r="EV113">
        <v>0</v>
      </c>
      <c r="EW113">
        <v>1758504312.8</v>
      </c>
      <c r="EX113">
        <v>0</v>
      </c>
      <c r="EY113">
        <v>484.696</v>
      </c>
      <c r="EZ113">
        <v>21.5538459158975</v>
      </c>
      <c r="FA113">
        <v>-15.4769230948868</v>
      </c>
      <c r="FB113">
        <v>-26.468</v>
      </c>
      <c r="FC113">
        <v>15</v>
      </c>
      <c r="FD113">
        <v>0</v>
      </c>
      <c r="FE113" t="s">
        <v>424</v>
      </c>
      <c r="FF113">
        <v>1747249705.1</v>
      </c>
      <c r="FG113">
        <v>1747249711.1</v>
      </c>
      <c r="FH113">
        <v>0</v>
      </c>
      <c r="FI113">
        <v>0.871</v>
      </c>
      <c r="FJ113">
        <v>0.066</v>
      </c>
      <c r="FK113">
        <v>5.486</v>
      </c>
      <c r="FL113">
        <v>0.145</v>
      </c>
      <c r="FM113">
        <v>420</v>
      </c>
      <c r="FN113">
        <v>16</v>
      </c>
      <c r="FO113">
        <v>0.27</v>
      </c>
      <c r="FP113">
        <v>0.16</v>
      </c>
      <c r="FQ113">
        <v>0.384498095238095</v>
      </c>
      <c r="FR113">
        <v>-0.194307662337662</v>
      </c>
      <c r="FS113">
        <v>0.0435049926416823</v>
      </c>
      <c r="FT113">
        <v>1</v>
      </c>
      <c r="FU113">
        <v>484.152941176471</v>
      </c>
      <c r="FV113">
        <v>7.66997694038943</v>
      </c>
      <c r="FW113">
        <v>6.88024603245611</v>
      </c>
      <c r="FX113">
        <v>-1</v>
      </c>
      <c r="FY113">
        <v>0.0143072076190476</v>
      </c>
      <c r="FZ113">
        <v>0.117903603896104</v>
      </c>
      <c r="GA113">
        <v>0.0124066273856489</v>
      </c>
      <c r="GB113">
        <v>0</v>
      </c>
      <c r="GC113">
        <v>1</v>
      </c>
      <c r="GD113">
        <v>2</v>
      </c>
      <c r="GE113" t="s">
        <v>425</v>
      </c>
      <c r="GF113">
        <v>3.12575</v>
      </c>
      <c r="GG113">
        <v>2.65981</v>
      </c>
      <c r="GH113">
        <v>0.0882534</v>
      </c>
      <c r="GI113">
        <v>0.0890603</v>
      </c>
      <c r="GJ113">
        <v>0.0966346</v>
      </c>
      <c r="GK113">
        <v>0.0969628</v>
      </c>
      <c r="GL113">
        <v>23502.8</v>
      </c>
      <c r="GM113">
        <v>22184.2</v>
      </c>
      <c r="GN113">
        <v>23055.1</v>
      </c>
      <c r="GO113">
        <v>23715.2</v>
      </c>
      <c r="GP113">
        <v>35500.3</v>
      </c>
      <c r="GQ113">
        <v>35445.3</v>
      </c>
      <c r="GR113">
        <v>41570.4</v>
      </c>
      <c r="GS113">
        <v>42288.2</v>
      </c>
      <c r="GT113">
        <v>1.89573</v>
      </c>
      <c r="GU113">
        <v>1.79557</v>
      </c>
      <c r="GV113">
        <v>0.0869893</v>
      </c>
      <c r="GW113">
        <v>0</v>
      </c>
      <c r="GX113">
        <v>28.5713</v>
      </c>
      <c r="GY113">
        <v>999.9</v>
      </c>
      <c r="GZ113">
        <v>55.946</v>
      </c>
      <c r="HA113">
        <v>30.383</v>
      </c>
      <c r="HB113">
        <v>27.1313</v>
      </c>
      <c r="HC113">
        <v>54.0627</v>
      </c>
      <c r="HD113">
        <v>40.028</v>
      </c>
      <c r="HE113">
        <v>1</v>
      </c>
      <c r="HF113">
        <v>0.0867607</v>
      </c>
      <c r="HG113">
        <v>-1.48838</v>
      </c>
      <c r="HH113">
        <v>20.2305</v>
      </c>
      <c r="HI113">
        <v>5.23451</v>
      </c>
      <c r="HJ113">
        <v>11.992</v>
      </c>
      <c r="HK113">
        <v>4.95575</v>
      </c>
      <c r="HL113">
        <v>3.30398</v>
      </c>
      <c r="HM113">
        <v>999.9</v>
      </c>
      <c r="HN113">
        <v>9999</v>
      </c>
      <c r="HO113">
        <v>9999</v>
      </c>
      <c r="HP113">
        <v>9999</v>
      </c>
      <c r="HQ113">
        <v>1.86857</v>
      </c>
      <c r="HR113">
        <v>1.86429</v>
      </c>
      <c r="HS113">
        <v>1.8718</v>
      </c>
      <c r="HT113">
        <v>1.86269</v>
      </c>
      <c r="HU113">
        <v>1.86215</v>
      </c>
      <c r="HV113">
        <v>1.86858</v>
      </c>
      <c r="HW113">
        <v>1.85872</v>
      </c>
      <c r="HX113">
        <v>1.86508</v>
      </c>
      <c r="HY113">
        <v>5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5.698</v>
      </c>
      <c r="IM113">
        <v>0.3116</v>
      </c>
      <c r="IN113">
        <v>4.24591870636989</v>
      </c>
      <c r="IO113">
        <v>0.00406324532283829</v>
      </c>
      <c r="IP113">
        <v>-1.45373754250553e-06</v>
      </c>
      <c r="IQ113">
        <v>2.45784242640463e-10</v>
      </c>
      <c r="IR113">
        <v>0.0444475935836347</v>
      </c>
      <c r="IS113">
        <v>0.00491888386651684</v>
      </c>
      <c r="IT113">
        <v>0.000226889049496401</v>
      </c>
      <c r="IU113">
        <v>4.01595507822366e-06</v>
      </c>
      <c r="IV113">
        <v>-0</v>
      </c>
      <c r="IW113">
        <v>2035</v>
      </c>
      <c r="IX113">
        <v>2</v>
      </c>
      <c r="IY113">
        <v>30</v>
      </c>
      <c r="IZ113">
        <v>187576.8</v>
      </c>
      <c r="JA113">
        <v>187576.7</v>
      </c>
      <c r="JB113">
        <v>1.02661</v>
      </c>
      <c r="JC113">
        <v>2.38281</v>
      </c>
      <c r="JD113">
        <v>1.4978</v>
      </c>
      <c r="JE113">
        <v>2.32788</v>
      </c>
      <c r="JF113">
        <v>1.54419</v>
      </c>
      <c r="JG113">
        <v>2.38037</v>
      </c>
      <c r="JH113">
        <v>35.8244</v>
      </c>
      <c r="JI113">
        <v>24.1663</v>
      </c>
      <c r="JJ113">
        <v>18</v>
      </c>
      <c r="JK113">
        <v>545.894</v>
      </c>
      <c r="JL113">
        <v>425.058</v>
      </c>
      <c r="JM113">
        <v>31.3571</v>
      </c>
      <c r="JN113">
        <v>28.7521</v>
      </c>
      <c r="JO113">
        <v>29.9999</v>
      </c>
      <c r="JP113">
        <v>28.6223</v>
      </c>
      <c r="JQ113">
        <v>28.6482</v>
      </c>
      <c r="JR113">
        <v>20.6015</v>
      </c>
      <c r="JS113">
        <v>30.951</v>
      </c>
      <c r="JT113">
        <v>64.5477</v>
      </c>
      <c r="JU113">
        <v>31.3559</v>
      </c>
      <c r="JV113">
        <v>420</v>
      </c>
      <c r="JW113">
        <v>22.6167</v>
      </c>
      <c r="JX113">
        <v>93.1654</v>
      </c>
      <c r="JY113">
        <v>98.5579</v>
      </c>
    </row>
    <row r="114" spans="1:285">
      <c r="A114">
        <v>98</v>
      </c>
      <c r="B114">
        <v>1758504313.1</v>
      </c>
      <c r="C114">
        <v>1071</v>
      </c>
      <c r="D114" t="s">
        <v>624</v>
      </c>
      <c r="E114" t="s">
        <v>625</v>
      </c>
      <c r="F114">
        <v>5</v>
      </c>
      <c r="G114" t="s">
        <v>419</v>
      </c>
      <c r="H114" t="s">
        <v>599</v>
      </c>
      <c r="I114" t="s">
        <v>421</v>
      </c>
      <c r="J114">
        <v>1758504310.1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2.96</v>
      </c>
      <c r="DB114">
        <v>0.5</v>
      </c>
      <c r="DC114" t="s">
        <v>423</v>
      </c>
      <c r="DD114">
        <v>2</v>
      </c>
      <c r="DE114">
        <v>1758504310.1</v>
      </c>
      <c r="DF114">
        <v>420.459</v>
      </c>
      <c r="DG114">
        <v>420.061</v>
      </c>
      <c r="DH114">
        <v>22.6162666666667</v>
      </c>
      <c r="DI114">
        <v>22.5860666666667</v>
      </c>
      <c r="DJ114">
        <v>414.76</v>
      </c>
      <c r="DK114">
        <v>22.3046333333333</v>
      </c>
      <c r="DL114">
        <v>499.972</v>
      </c>
      <c r="DM114">
        <v>89.8033666666667</v>
      </c>
      <c r="DN114">
        <v>0.0342166</v>
      </c>
      <c r="DO114">
        <v>30.7983666666667</v>
      </c>
      <c r="DP114">
        <v>29.9957333333333</v>
      </c>
      <c r="DQ114">
        <v>999.9</v>
      </c>
      <c r="DR114">
        <v>0</v>
      </c>
      <c r="DS114">
        <v>0</v>
      </c>
      <c r="DT114">
        <v>10002.09</v>
      </c>
      <c r="DU114">
        <v>0</v>
      </c>
      <c r="DV114">
        <v>0.556418</v>
      </c>
      <c r="DW114">
        <v>0.398234</v>
      </c>
      <c r="DX114">
        <v>430.188333333333</v>
      </c>
      <c r="DY114">
        <v>429.767333333333</v>
      </c>
      <c r="DZ114">
        <v>0.0301768</v>
      </c>
      <c r="EA114">
        <v>420.061</v>
      </c>
      <c r="EB114">
        <v>22.5860666666667</v>
      </c>
      <c r="EC114">
        <v>2.03102</v>
      </c>
      <c r="ED114">
        <v>2.02830666666667</v>
      </c>
      <c r="EE114">
        <v>17.6882333333333</v>
      </c>
      <c r="EF114">
        <v>17.6670333333333</v>
      </c>
      <c r="EG114">
        <v>0.00500016</v>
      </c>
      <c r="EH114">
        <v>0</v>
      </c>
      <c r="EI114">
        <v>0</v>
      </c>
      <c r="EJ114">
        <v>0</v>
      </c>
      <c r="EK114">
        <v>486.966666666667</v>
      </c>
      <c r="EL114">
        <v>0.00500016</v>
      </c>
      <c r="EM114">
        <v>-27.4</v>
      </c>
      <c r="EN114">
        <v>-2.23333333333333</v>
      </c>
      <c r="EO114">
        <v>37.5</v>
      </c>
      <c r="EP114">
        <v>41.583</v>
      </c>
      <c r="EQ114">
        <v>39.625</v>
      </c>
      <c r="ER114">
        <v>41.7913333333333</v>
      </c>
      <c r="ES114">
        <v>40.812</v>
      </c>
      <c r="ET114">
        <v>0</v>
      </c>
      <c r="EU114">
        <v>0</v>
      </c>
      <c r="EV114">
        <v>0</v>
      </c>
      <c r="EW114">
        <v>1758504315.2</v>
      </c>
      <c r="EX114">
        <v>0</v>
      </c>
      <c r="EY114">
        <v>484.904</v>
      </c>
      <c r="EZ114">
        <v>-4.27692326826808</v>
      </c>
      <c r="FA114">
        <v>23.2307691512963</v>
      </c>
      <c r="FB114">
        <v>-26.596</v>
      </c>
      <c r="FC114">
        <v>15</v>
      </c>
      <c r="FD114">
        <v>0</v>
      </c>
      <c r="FE114" t="s">
        <v>424</v>
      </c>
      <c r="FF114">
        <v>1747249705.1</v>
      </c>
      <c r="FG114">
        <v>1747249711.1</v>
      </c>
      <c r="FH114">
        <v>0</v>
      </c>
      <c r="FI114">
        <v>0.871</v>
      </c>
      <c r="FJ114">
        <v>0.066</v>
      </c>
      <c r="FK114">
        <v>5.486</v>
      </c>
      <c r="FL114">
        <v>0.145</v>
      </c>
      <c r="FM114">
        <v>420</v>
      </c>
      <c r="FN114">
        <v>16</v>
      </c>
      <c r="FO114">
        <v>0.27</v>
      </c>
      <c r="FP114">
        <v>0.16</v>
      </c>
      <c r="FQ114">
        <v>0.382376380952381</v>
      </c>
      <c r="FR114">
        <v>0.036688285714286</v>
      </c>
      <c r="FS114">
        <v>0.0400683773953098</v>
      </c>
      <c r="FT114">
        <v>1</v>
      </c>
      <c r="FU114">
        <v>484.95</v>
      </c>
      <c r="FV114">
        <v>4.03514117966307</v>
      </c>
      <c r="FW114">
        <v>6.80856942735101</v>
      </c>
      <c r="FX114">
        <v>-1</v>
      </c>
      <c r="FY114">
        <v>0.0176715857142857</v>
      </c>
      <c r="FZ114">
        <v>0.108573183116883</v>
      </c>
      <c r="GA114">
        <v>0.0115692271819815</v>
      </c>
      <c r="GB114">
        <v>0</v>
      </c>
      <c r="GC114">
        <v>1</v>
      </c>
      <c r="GD114">
        <v>2</v>
      </c>
      <c r="GE114" t="s">
        <v>425</v>
      </c>
      <c r="GF114">
        <v>3.12584</v>
      </c>
      <c r="GG114">
        <v>2.65998</v>
      </c>
      <c r="GH114">
        <v>0.0882426</v>
      </c>
      <c r="GI114">
        <v>0.0890606</v>
      </c>
      <c r="GJ114">
        <v>0.0966288</v>
      </c>
      <c r="GK114">
        <v>0.0969568</v>
      </c>
      <c r="GL114">
        <v>23503.1</v>
      </c>
      <c r="GM114">
        <v>22184.5</v>
      </c>
      <c r="GN114">
        <v>23055.2</v>
      </c>
      <c r="GO114">
        <v>23715.5</v>
      </c>
      <c r="GP114">
        <v>35500.7</v>
      </c>
      <c r="GQ114">
        <v>35445.7</v>
      </c>
      <c r="GR114">
        <v>41570.6</v>
      </c>
      <c r="GS114">
        <v>42288.4</v>
      </c>
      <c r="GT114">
        <v>1.89565</v>
      </c>
      <c r="GU114">
        <v>1.79567</v>
      </c>
      <c r="GV114">
        <v>0.086762</v>
      </c>
      <c r="GW114">
        <v>0</v>
      </c>
      <c r="GX114">
        <v>28.5688</v>
      </c>
      <c r="GY114">
        <v>999.9</v>
      </c>
      <c r="GZ114">
        <v>55.946</v>
      </c>
      <c r="HA114">
        <v>30.393</v>
      </c>
      <c r="HB114">
        <v>27.147</v>
      </c>
      <c r="HC114">
        <v>54.0727</v>
      </c>
      <c r="HD114">
        <v>39.9279</v>
      </c>
      <c r="HE114">
        <v>1</v>
      </c>
      <c r="HF114">
        <v>0.0867175</v>
      </c>
      <c r="HG114">
        <v>-1.48035</v>
      </c>
      <c r="HH114">
        <v>20.2304</v>
      </c>
      <c r="HI114">
        <v>5.23466</v>
      </c>
      <c r="HJ114">
        <v>11.992</v>
      </c>
      <c r="HK114">
        <v>4.95575</v>
      </c>
      <c r="HL114">
        <v>3.304</v>
      </c>
      <c r="HM114">
        <v>999.9</v>
      </c>
      <c r="HN114">
        <v>9999</v>
      </c>
      <c r="HO114">
        <v>9999</v>
      </c>
      <c r="HP114">
        <v>9999</v>
      </c>
      <c r="HQ114">
        <v>1.86854</v>
      </c>
      <c r="HR114">
        <v>1.86427</v>
      </c>
      <c r="HS114">
        <v>1.8718</v>
      </c>
      <c r="HT114">
        <v>1.8627</v>
      </c>
      <c r="HU114">
        <v>1.86216</v>
      </c>
      <c r="HV114">
        <v>1.86858</v>
      </c>
      <c r="HW114">
        <v>1.85871</v>
      </c>
      <c r="HX114">
        <v>1.86508</v>
      </c>
      <c r="HY114">
        <v>5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5.698</v>
      </c>
      <c r="IM114">
        <v>0.3116</v>
      </c>
      <c r="IN114">
        <v>4.24591870636989</v>
      </c>
      <c r="IO114">
        <v>0.00406324532283829</v>
      </c>
      <c r="IP114">
        <v>-1.45373754250553e-06</v>
      </c>
      <c r="IQ114">
        <v>2.45784242640463e-10</v>
      </c>
      <c r="IR114">
        <v>0.0444475935836347</v>
      </c>
      <c r="IS114">
        <v>0.00491888386651684</v>
      </c>
      <c r="IT114">
        <v>0.000226889049496401</v>
      </c>
      <c r="IU114">
        <v>4.01595507822366e-06</v>
      </c>
      <c r="IV114">
        <v>-0</v>
      </c>
      <c r="IW114">
        <v>2035</v>
      </c>
      <c r="IX114">
        <v>2</v>
      </c>
      <c r="IY114">
        <v>30</v>
      </c>
      <c r="IZ114">
        <v>187576.8</v>
      </c>
      <c r="JA114">
        <v>187576.7</v>
      </c>
      <c r="JB114">
        <v>1.02661</v>
      </c>
      <c r="JC114">
        <v>2.39502</v>
      </c>
      <c r="JD114">
        <v>1.4978</v>
      </c>
      <c r="JE114">
        <v>2.32788</v>
      </c>
      <c r="JF114">
        <v>1.54419</v>
      </c>
      <c r="JG114">
        <v>2.323</v>
      </c>
      <c r="JH114">
        <v>35.801</v>
      </c>
      <c r="JI114">
        <v>24.1575</v>
      </c>
      <c r="JJ114">
        <v>18</v>
      </c>
      <c r="JK114">
        <v>545.841</v>
      </c>
      <c r="JL114">
        <v>425.109</v>
      </c>
      <c r="JM114">
        <v>31.3579</v>
      </c>
      <c r="JN114">
        <v>28.7517</v>
      </c>
      <c r="JO114">
        <v>30</v>
      </c>
      <c r="JP114">
        <v>28.6218</v>
      </c>
      <c r="JQ114">
        <v>28.647</v>
      </c>
      <c r="JR114">
        <v>20.6012</v>
      </c>
      <c r="JS114">
        <v>30.951</v>
      </c>
      <c r="JT114">
        <v>64.5477</v>
      </c>
      <c r="JU114">
        <v>31.3559</v>
      </c>
      <c r="JV114">
        <v>420</v>
      </c>
      <c r="JW114">
        <v>22.6167</v>
      </c>
      <c r="JX114">
        <v>93.1658</v>
      </c>
      <c r="JY114">
        <v>98.5586</v>
      </c>
    </row>
    <row r="115" spans="1:285">
      <c r="A115">
        <v>99</v>
      </c>
      <c r="B115">
        <v>1758504316.1</v>
      </c>
      <c r="C115">
        <v>1074</v>
      </c>
      <c r="D115" t="s">
        <v>626</v>
      </c>
      <c r="E115" t="s">
        <v>627</v>
      </c>
      <c r="F115">
        <v>5</v>
      </c>
      <c r="G115" t="s">
        <v>419</v>
      </c>
      <c r="H115" t="s">
        <v>599</v>
      </c>
      <c r="I115" t="s">
        <v>421</v>
      </c>
      <c r="J115">
        <v>1758504312.85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2.96</v>
      </c>
      <c r="DB115">
        <v>0.5</v>
      </c>
      <c r="DC115" t="s">
        <v>423</v>
      </c>
      <c r="DD115">
        <v>2</v>
      </c>
      <c r="DE115">
        <v>1758504312.85</v>
      </c>
      <c r="DF115">
        <v>420.42875</v>
      </c>
      <c r="DG115">
        <v>420.03525</v>
      </c>
      <c r="DH115">
        <v>22.614625</v>
      </c>
      <c r="DI115">
        <v>22.5835</v>
      </c>
      <c r="DJ115">
        <v>414.73</v>
      </c>
      <c r="DK115">
        <v>22.303025</v>
      </c>
      <c r="DL115">
        <v>499.998</v>
      </c>
      <c r="DM115">
        <v>89.803725</v>
      </c>
      <c r="DN115">
        <v>0.034164725</v>
      </c>
      <c r="DO115">
        <v>30.795675</v>
      </c>
      <c r="DP115">
        <v>29.986975</v>
      </c>
      <c r="DQ115">
        <v>999.9</v>
      </c>
      <c r="DR115">
        <v>0</v>
      </c>
      <c r="DS115">
        <v>0</v>
      </c>
      <c r="DT115">
        <v>10009.5375</v>
      </c>
      <c r="DU115">
        <v>0</v>
      </c>
      <c r="DV115">
        <v>0.556418</v>
      </c>
      <c r="DW115">
        <v>0.39353175</v>
      </c>
      <c r="DX115">
        <v>430.1565</v>
      </c>
      <c r="DY115">
        <v>429.74</v>
      </c>
      <c r="DZ115">
        <v>0.03111885</v>
      </c>
      <c r="EA115">
        <v>420.03525</v>
      </c>
      <c r="EB115">
        <v>22.5835</v>
      </c>
      <c r="EC115">
        <v>2.0308775</v>
      </c>
      <c r="ED115">
        <v>2.02808</v>
      </c>
      <c r="EE115">
        <v>17.68715</v>
      </c>
      <c r="EF115">
        <v>17.665275</v>
      </c>
      <c r="EG115">
        <v>0.00500016</v>
      </c>
      <c r="EH115">
        <v>0</v>
      </c>
      <c r="EI115">
        <v>0</v>
      </c>
      <c r="EJ115">
        <v>0</v>
      </c>
      <c r="EK115">
        <v>482.8</v>
      </c>
      <c r="EL115">
        <v>0.00500016</v>
      </c>
      <c r="EM115">
        <v>-24.55</v>
      </c>
      <c r="EN115">
        <v>-2.025</v>
      </c>
      <c r="EO115">
        <v>37.5</v>
      </c>
      <c r="EP115">
        <v>41.60925</v>
      </c>
      <c r="EQ115">
        <v>39.625</v>
      </c>
      <c r="ER115">
        <v>41.7655</v>
      </c>
      <c r="ES115">
        <v>40.82775</v>
      </c>
      <c r="ET115">
        <v>0</v>
      </c>
      <c r="EU115">
        <v>0</v>
      </c>
      <c r="EV115">
        <v>0</v>
      </c>
      <c r="EW115">
        <v>1758504318.2</v>
      </c>
      <c r="EX115">
        <v>0</v>
      </c>
      <c r="EY115">
        <v>484.888461538462</v>
      </c>
      <c r="EZ115">
        <v>-15.2034191614637</v>
      </c>
      <c r="FA115">
        <v>20.1538461445455</v>
      </c>
      <c r="FB115">
        <v>-26.05</v>
      </c>
      <c r="FC115">
        <v>15</v>
      </c>
      <c r="FD115">
        <v>0</v>
      </c>
      <c r="FE115" t="s">
        <v>424</v>
      </c>
      <c r="FF115">
        <v>1747249705.1</v>
      </c>
      <c r="FG115">
        <v>1747249711.1</v>
      </c>
      <c r="FH115">
        <v>0</v>
      </c>
      <c r="FI115">
        <v>0.871</v>
      </c>
      <c r="FJ115">
        <v>0.066</v>
      </c>
      <c r="FK115">
        <v>5.486</v>
      </c>
      <c r="FL115">
        <v>0.145</v>
      </c>
      <c r="FM115">
        <v>420</v>
      </c>
      <c r="FN115">
        <v>16</v>
      </c>
      <c r="FO115">
        <v>0.27</v>
      </c>
      <c r="FP115">
        <v>0.16</v>
      </c>
      <c r="FQ115">
        <v>0.376791666666667</v>
      </c>
      <c r="FR115">
        <v>0.100497506493507</v>
      </c>
      <c r="FS115">
        <v>0.0365512468972815</v>
      </c>
      <c r="FT115">
        <v>1</v>
      </c>
      <c r="FU115">
        <v>484.394117647059</v>
      </c>
      <c r="FV115">
        <v>3.572192415393</v>
      </c>
      <c r="FW115">
        <v>6.83821189116805</v>
      </c>
      <c r="FX115">
        <v>-1</v>
      </c>
      <c r="FY115">
        <v>0.0212115361904762</v>
      </c>
      <c r="FZ115">
        <v>0.0848329651948052</v>
      </c>
      <c r="GA115">
        <v>0.00909047197086335</v>
      </c>
      <c r="GB115">
        <v>1</v>
      </c>
      <c r="GC115">
        <v>2</v>
      </c>
      <c r="GD115">
        <v>2</v>
      </c>
      <c r="GE115" t="s">
        <v>443</v>
      </c>
      <c r="GF115">
        <v>3.12584</v>
      </c>
      <c r="GG115">
        <v>2.65995</v>
      </c>
      <c r="GH115">
        <v>0.0882567</v>
      </c>
      <c r="GI115">
        <v>0.089059</v>
      </c>
      <c r="GJ115">
        <v>0.0966252</v>
      </c>
      <c r="GK115">
        <v>0.0969552</v>
      </c>
      <c r="GL115">
        <v>23502.8</v>
      </c>
      <c r="GM115">
        <v>22184.4</v>
      </c>
      <c r="GN115">
        <v>23055.3</v>
      </c>
      <c r="GO115">
        <v>23715.4</v>
      </c>
      <c r="GP115">
        <v>35500.8</v>
      </c>
      <c r="GQ115">
        <v>35445.7</v>
      </c>
      <c r="GR115">
        <v>41570.5</v>
      </c>
      <c r="GS115">
        <v>42288.3</v>
      </c>
      <c r="GT115">
        <v>1.89562</v>
      </c>
      <c r="GU115">
        <v>1.79552</v>
      </c>
      <c r="GV115">
        <v>0.0868775</v>
      </c>
      <c r="GW115">
        <v>0</v>
      </c>
      <c r="GX115">
        <v>28.5652</v>
      </c>
      <c r="GY115">
        <v>999.9</v>
      </c>
      <c r="GZ115">
        <v>55.946</v>
      </c>
      <c r="HA115">
        <v>30.393</v>
      </c>
      <c r="HB115">
        <v>27.1479</v>
      </c>
      <c r="HC115">
        <v>54.1627</v>
      </c>
      <c r="HD115">
        <v>39.8077</v>
      </c>
      <c r="HE115">
        <v>1</v>
      </c>
      <c r="HF115">
        <v>0.0868293</v>
      </c>
      <c r="HG115">
        <v>-1.47534</v>
      </c>
      <c r="HH115">
        <v>20.2305</v>
      </c>
      <c r="HI115">
        <v>5.23466</v>
      </c>
      <c r="HJ115">
        <v>11.992</v>
      </c>
      <c r="HK115">
        <v>4.9558</v>
      </c>
      <c r="HL115">
        <v>3.304</v>
      </c>
      <c r="HM115">
        <v>999.9</v>
      </c>
      <c r="HN115">
        <v>9999</v>
      </c>
      <c r="HO115">
        <v>9999</v>
      </c>
      <c r="HP115">
        <v>9999</v>
      </c>
      <c r="HQ115">
        <v>1.86851</v>
      </c>
      <c r="HR115">
        <v>1.86424</v>
      </c>
      <c r="HS115">
        <v>1.8718</v>
      </c>
      <c r="HT115">
        <v>1.8627</v>
      </c>
      <c r="HU115">
        <v>1.86217</v>
      </c>
      <c r="HV115">
        <v>1.86858</v>
      </c>
      <c r="HW115">
        <v>1.85871</v>
      </c>
      <c r="HX115">
        <v>1.86508</v>
      </c>
      <c r="HY115">
        <v>5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5.698</v>
      </c>
      <c r="IM115">
        <v>0.3116</v>
      </c>
      <c r="IN115">
        <v>4.24591870636989</v>
      </c>
      <c r="IO115">
        <v>0.00406324532283829</v>
      </c>
      <c r="IP115">
        <v>-1.45373754250553e-06</v>
      </c>
      <c r="IQ115">
        <v>2.45784242640463e-10</v>
      </c>
      <c r="IR115">
        <v>0.0444475935836347</v>
      </c>
      <c r="IS115">
        <v>0.00491888386651684</v>
      </c>
      <c r="IT115">
        <v>0.000226889049496401</v>
      </c>
      <c r="IU115">
        <v>4.01595507822366e-06</v>
      </c>
      <c r="IV115">
        <v>-0</v>
      </c>
      <c r="IW115">
        <v>2035</v>
      </c>
      <c r="IX115">
        <v>2</v>
      </c>
      <c r="IY115">
        <v>30</v>
      </c>
      <c r="IZ115">
        <v>187576.9</v>
      </c>
      <c r="JA115">
        <v>187576.8</v>
      </c>
      <c r="JB115">
        <v>1.02661</v>
      </c>
      <c r="JC115">
        <v>2.39136</v>
      </c>
      <c r="JD115">
        <v>1.49902</v>
      </c>
      <c r="JE115">
        <v>2.32788</v>
      </c>
      <c r="JF115">
        <v>1.54419</v>
      </c>
      <c r="JG115">
        <v>2.28149</v>
      </c>
      <c r="JH115">
        <v>35.8244</v>
      </c>
      <c r="JI115">
        <v>24.1575</v>
      </c>
      <c r="JJ115">
        <v>18</v>
      </c>
      <c r="JK115">
        <v>545.819</v>
      </c>
      <c r="JL115">
        <v>425.012</v>
      </c>
      <c r="JM115">
        <v>31.3578</v>
      </c>
      <c r="JN115">
        <v>28.7509</v>
      </c>
      <c r="JO115">
        <v>30.0001</v>
      </c>
      <c r="JP115">
        <v>28.6211</v>
      </c>
      <c r="JQ115">
        <v>28.6459</v>
      </c>
      <c r="JR115">
        <v>20.6018</v>
      </c>
      <c r="JS115">
        <v>30.951</v>
      </c>
      <c r="JT115">
        <v>64.5477</v>
      </c>
      <c r="JU115">
        <v>31.3569</v>
      </c>
      <c r="JV115">
        <v>420</v>
      </c>
      <c r="JW115">
        <v>22.6167</v>
      </c>
      <c r="JX115">
        <v>93.1659</v>
      </c>
      <c r="JY115">
        <v>98.5583</v>
      </c>
    </row>
    <row r="116" spans="1:285">
      <c r="A116">
        <v>100</v>
      </c>
      <c r="B116">
        <v>1758504318.1</v>
      </c>
      <c r="C116">
        <v>1076</v>
      </c>
      <c r="D116" t="s">
        <v>628</v>
      </c>
      <c r="E116" t="s">
        <v>629</v>
      </c>
      <c r="F116">
        <v>5</v>
      </c>
      <c r="G116" t="s">
        <v>419</v>
      </c>
      <c r="H116" t="s">
        <v>599</v>
      </c>
      <c r="I116" t="s">
        <v>421</v>
      </c>
      <c r="J116">
        <v>1758504315.43333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2.96</v>
      </c>
      <c r="DB116">
        <v>0.5</v>
      </c>
      <c r="DC116" t="s">
        <v>423</v>
      </c>
      <c r="DD116">
        <v>2</v>
      </c>
      <c r="DE116">
        <v>1758504315.43333</v>
      </c>
      <c r="DF116">
        <v>420.424</v>
      </c>
      <c r="DG116">
        <v>420.032</v>
      </c>
      <c r="DH116">
        <v>22.6124333333333</v>
      </c>
      <c r="DI116">
        <v>22.5817666666667</v>
      </c>
      <c r="DJ116">
        <v>414.725333333333</v>
      </c>
      <c r="DK116">
        <v>22.3009</v>
      </c>
      <c r="DL116">
        <v>500.045</v>
      </c>
      <c r="DM116">
        <v>89.8047333333333</v>
      </c>
      <c r="DN116">
        <v>0.0341314</v>
      </c>
      <c r="DO116">
        <v>30.7926333333333</v>
      </c>
      <c r="DP116">
        <v>29.9829</v>
      </c>
      <c r="DQ116">
        <v>999.9</v>
      </c>
      <c r="DR116">
        <v>0</v>
      </c>
      <c r="DS116">
        <v>0</v>
      </c>
      <c r="DT116">
        <v>10017.7</v>
      </c>
      <c r="DU116">
        <v>0</v>
      </c>
      <c r="DV116">
        <v>0.556418</v>
      </c>
      <c r="DW116">
        <v>0.391988</v>
      </c>
      <c r="DX116">
        <v>430.150666666667</v>
      </c>
      <c r="DY116">
        <v>429.736</v>
      </c>
      <c r="DZ116">
        <v>0.0306733333333333</v>
      </c>
      <c r="EA116">
        <v>420.032</v>
      </c>
      <c r="EB116">
        <v>22.5817666666667</v>
      </c>
      <c r="EC116">
        <v>2.03070333333333</v>
      </c>
      <c r="ED116">
        <v>2.02794666666667</v>
      </c>
      <c r="EE116">
        <v>17.6858</v>
      </c>
      <c r="EF116">
        <v>17.6642333333333</v>
      </c>
      <c r="EG116">
        <v>0.00500016</v>
      </c>
      <c r="EH116">
        <v>0</v>
      </c>
      <c r="EI116">
        <v>0</v>
      </c>
      <c r="EJ116">
        <v>0</v>
      </c>
      <c r="EK116">
        <v>481.9</v>
      </c>
      <c r="EL116">
        <v>0.00500016</v>
      </c>
      <c r="EM116">
        <v>-25.6333333333333</v>
      </c>
      <c r="EN116">
        <v>-2.06666666666667</v>
      </c>
      <c r="EO116">
        <v>37.5</v>
      </c>
      <c r="EP116">
        <v>41.604</v>
      </c>
      <c r="EQ116">
        <v>39.625</v>
      </c>
      <c r="ER116">
        <v>41.75</v>
      </c>
      <c r="ES116">
        <v>40.854</v>
      </c>
      <c r="ET116">
        <v>0</v>
      </c>
      <c r="EU116">
        <v>0</v>
      </c>
      <c r="EV116">
        <v>0</v>
      </c>
      <c r="EW116">
        <v>1758504320</v>
      </c>
      <c r="EX116">
        <v>0</v>
      </c>
      <c r="EY116">
        <v>484.46</v>
      </c>
      <c r="EZ116">
        <v>-22.7538463710103</v>
      </c>
      <c r="FA116">
        <v>22.1923076599308</v>
      </c>
      <c r="FB116">
        <v>-25.092</v>
      </c>
      <c r="FC116">
        <v>15</v>
      </c>
      <c r="FD116">
        <v>0</v>
      </c>
      <c r="FE116" t="s">
        <v>424</v>
      </c>
      <c r="FF116">
        <v>1747249705.1</v>
      </c>
      <c r="FG116">
        <v>1747249711.1</v>
      </c>
      <c r="FH116">
        <v>0</v>
      </c>
      <c r="FI116">
        <v>0.871</v>
      </c>
      <c r="FJ116">
        <v>0.066</v>
      </c>
      <c r="FK116">
        <v>5.486</v>
      </c>
      <c r="FL116">
        <v>0.145</v>
      </c>
      <c r="FM116">
        <v>420</v>
      </c>
      <c r="FN116">
        <v>16</v>
      </c>
      <c r="FO116">
        <v>0.27</v>
      </c>
      <c r="FP116">
        <v>0.16</v>
      </c>
      <c r="FQ116">
        <v>0.3867202</v>
      </c>
      <c r="FR116">
        <v>0.0384489924812027</v>
      </c>
      <c r="FS116">
        <v>0.0377307043408946</v>
      </c>
      <c r="FT116">
        <v>1</v>
      </c>
      <c r="FU116">
        <v>484.223529411765</v>
      </c>
      <c r="FV116">
        <v>3.26355984733455</v>
      </c>
      <c r="FW116">
        <v>6.59420685252145</v>
      </c>
      <c r="FX116">
        <v>-1</v>
      </c>
      <c r="FY116">
        <v>0.025741195</v>
      </c>
      <c r="FZ116">
        <v>0.0506854240601504</v>
      </c>
      <c r="GA116">
        <v>0.00526260734317838</v>
      </c>
      <c r="GB116">
        <v>1</v>
      </c>
      <c r="GC116">
        <v>2</v>
      </c>
      <c r="GD116">
        <v>2</v>
      </c>
      <c r="GE116" t="s">
        <v>443</v>
      </c>
      <c r="GF116">
        <v>3.12588</v>
      </c>
      <c r="GG116">
        <v>2.65984</v>
      </c>
      <c r="GH116">
        <v>0.0882581</v>
      </c>
      <c r="GI116">
        <v>0.08907</v>
      </c>
      <c r="GJ116">
        <v>0.0966251</v>
      </c>
      <c r="GK116">
        <v>0.0969535</v>
      </c>
      <c r="GL116">
        <v>23502.9</v>
      </c>
      <c r="GM116">
        <v>22184.2</v>
      </c>
      <c r="GN116">
        <v>23055.3</v>
      </c>
      <c r="GO116">
        <v>23715.5</v>
      </c>
      <c r="GP116">
        <v>35500.9</v>
      </c>
      <c r="GQ116">
        <v>35445.8</v>
      </c>
      <c r="GR116">
        <v>41570.5</v>
      </c>
      <c r="GS116">
        <v>42288.4</v>
      </c>
      <c r="GT116">
        <v>1.89587</v>
      </c>
      <c r="GU116">
        <v>1.79538</v>
      </c>
      <c r="GV116">
        <v>0.0871159</v>
      </c>
      <c r="GW116">
        <v>0</v>
      </c>
      <c r="GX116">
        <v>28.5627</v>
      </c>
      <c r="GY116">
        <v>999.9</v>
      </c>
      <c r="GZ116">
        <v>55.946</v>
      </c>
      <c r="HA116">
        <v>30.383</v>
      </c>
      <c r="HB116">
        <v>27.1312</v>
      </c>
      <c r="HC116">
        <v>54.0227</v>
      </c>
      <c r="HD116">
        <v>39.8157</v>
      </c>
      <c r="HE116">
        <v>1</v>
      </c>
      <c r="HF116">
        <v>0.086748</v>
      </c>
      <c r="HG116">
        <v>-1.47531</v>
      </c>
      <c r="HH116">
        <v>20.2305</v>
      </c>
      <c r="HI116">
        <v>5.23451</v>
      </c>
      <c r="HJ116">
        <v>11.992</v>
      </c>
      <c r="HK116">
        <v>4.9558</v>
      </c>
      <c r="HL116">
        <v>3.304</v>
      </c>
      <c r="HM116">
        <v>999.9</v>
      </c>
      <c r="HN116">
        <v>9999</v>
      </c>
      <c r="HO116">
        <v>9999</v>
      </c>
      <c r="HP116">
        <v>9999</v>
      </c>
      <c r="HQ116">
        <v>1.86852</v>
      </c>
      <c r="HR116">
        <v>1.86425</v>
      </c>
      <c r="HS116">
        <v>1.8718</v>
      </c>
      <c r="HT116">
        <v>1.86272</v>
      </c>
      <c r="HU116">
        <v>1.86214</v>
      </c>
      <c r="HV116">
        <v>1.86858</v>
      </c>
      <c r="HW116">
        <v>1.85871</v>
      </c>
      <c r="HX116">
        <v>1.86508</v>
      </c>
      <c r="HY116">
        <v>5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5.699</v>
      </c>
      <c r="IM116">
        <v>0.3115</v>
      </c>
      <c r="IN116">
        <v>4.24591870636989</v>
      </c>
      <c r="IO116">
        <v>0.00406324532283829</v>
      </c>
      <c r="IP116">
        <v>-1.45373754250553e-06</v>
      </c>
      <c r="IQ116">
        <v>2.45784242640463e-10</v>
      </c>
      <c r="IR116">
        <v>0.0444475935836347</v>
      </c>
      <c r="IS116">
        <v>0.00491888386651684</v>
      </c>
      <c r="IT116">
        <v>0.000226889049496401</v>
      </c>
      <c r="IU116">
        <v>4.01595507822366e-06</v>
      </c>
      <c r="IV116">
        <v>-0</v>
      </c>
      <c r="IW116">
        <v>2035</v>
      </c>
      <c r="IX116">
        <v>2</v>
      </c>
      <c r="IY116">
        <v>30</v>
      </c>
      <c r="IZ116">
        <v>187576.9</v>
      </c>
      <c r="JA116">
        <v>187576.8</v>
      </c>
      <c r="JB116">
        <v>1.02661</v>
      </c>
      <c r="JC116">
        <v>2.38037</v>
      </c>
      <c r="JD116">
        <v>1.49902</v>
      </c>
      <c r="JE116">
        <v>2.32788</v>
      </c>
      <c r="JF116">
        <v>1.54419</v>
      </c>
      <c r="JG116">
        <v>2.31445</v>
      </c>
      <c r="JH116">
        <v>35.8244</v>
      </c>
      <c r="JI116">
        <v>24.1575</v>
      </c>
      <c r="JJ116">
        <v>18</v>
      </c>
      <c r="JK116">
        <v>545.972</v>
      </c>
      <c r="JL116">
        <v>424.924</v>
      </c>
      <c r="JM116">
        <v>31.3578</v>
      </c>
      <c r="JN116">
        <v>28.7497</v>
      </c>
      <c r="JO116">
        <v>30</v>
      </c>
      <c r="JP116">
        <v>28.6199</v>
      </c>
      <c r="JQ116">
        <v>28.6458</v>
      </c>
      <c r="JR116">
        <v>20.5978</v>
      </c>
      <c r="JS116">
        <v>30.951</v>
      </c>
      <c r="JT116">
        <v>64.5477</v>
      </c>
      <c r="JU116">
        <v>31.3569</v>
      </c>
      <c r="JV116">
        <v>420</v>
      </c>
      <c r="JW116">
        <v>22.6167</v>
      </c>
      <c r="JX116">
        <v>93.166</v>
      </c>
      <c r="JY116">
        <v>98.5585</v>
      </c>
    </row>
    <row r="117" spans="1:285">
      <c r="A117">
        <v>101</v>
      </c>
      <c r="B117">
        <v>1758504321.1</v>
      </c>
      <c r="C117">
        <v>1079</v>
      </c>
      <c r="D117" t="s">
        <v>630</v>
      </c>
      <c r="E117" t="s">
        <v>631</v>
      </c>
      <c r="F117">
        <v>5</v>
      </c>
      <c r="G117" t="s">
        <v>419</v>
      </c>
      <c r="H117" t="s">
        <v>599</v>
      </c>
      <c r="I117" t="s">
        <v>421</v>
      </c>
      <c r="J117">
        <v>1758504318.76667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2.96</v>
      </c>
      <c r="DB117">
        <v>0.5</v>
      </c>
      <c r="DC117" t="s">
        <v>423</v>
      </c>
      <c r="DD117">
        <v>2</v>
      </c>
      <c r="DE117">
        <v>1758504318.76667</v>
      </c>
      <c r="DF117">
        <v>420.452</v>
      </c>
      <c r="DG117">
        <v>420.082</v>
      </c>
      <c r="DH117">
        <v>22.6123333333333</v>
      </c>
      <c r="DI117">
        <v>22.5810333333333</v>
      </c>
      <c r="DJ117">
        <v>414.753666666667</v>
      </c>
      <c r="DK117">
        <v>22.3008333333333</v>
      </c>
      <c r="DL117">
        <v>500.020333333333</v>
      </c>
      <c r="DM117">
        <v>89.8044666666667</v>
      </c>
      <c r="DN117">
        <v>0.0339625333333333</v>
      </c>
      <c r="DO117">
        <v>30.7885666666667</v>
      </c>
      <c r="DP117">
        <v>29.9855333333333</v>
      </c>
      <c r="DQ117">
        <v>999.9</v>
      </c>
      <c r="DR117">
        <v>0</v>
      </c>
      <c r="DS117">
        <v>0</v>
      </c>
      <c r="DT117">
        <v>10018.7333333333</v>
      </c>
      <c r="DU117">
        <v>0</v>
      </c>
      <c r="DV117">
        <v>0.556418</v>
      </c>
      <c r="DW117">
        <v>0.370320666666667</v>
      </c>
      <c r="DX117">
        <v>430.179666666667</v>
      </c>
      <c r="DY117">
        <v>429.787</v>
      </c>
      <c r="DZ117">
        <v>0.0313205666666667</v>
      </c>
      <c r="EA117">
        <v>420.082</v>
      </c>
      <c r="EB117">
        <v>22.5810333333333</v>
      </c>
      <c r="EC117">
        <v>2.03069333333333</v>
      </c>
      <c r="ED117">
        <v>2.02788</v>
      </c>
      <c r="EE117">
        <v>17.6857</v>
      </c>
      <c r="EF117">
        <v>17.6637</v>
      </c>
      <c r="EG117">
        <v>0.00500016</v>
      </c>
      <c r="EH117">
        <v>0</v>
      </c>
      <c r="EI117">
        <v>0</v>
      </c>
      <c r="EJ117">
        <v>0</v>
      </c>
      <c r="EK117">
        <v>482.033333333333</v>
      </c>
      <c r="EL117">
        <v>0.00500016</v>
      </c>
      <c r="EM117">
        <v>-27.5</v>
      </c>
      <c r="EN117">
        <v>-2</v>
      </c>
      <c r="EO117">
        <v>37.5</v>
      </c>
      <c r="EP117">
        <v>41.562</v>
      </c>
      <c r="EQ117">
        <v>39.625</v>
      </c>
      <c r="ER117">
        <v>41.75</v>
      </c>
      <c r="ES117">
        <v>40.854</v>
      </c>
      <c r="ET117">
        <v>0</v>
      </c>
      <c r="EU117">
        <v>0</v>
      </c>
      <c r="EV117">
        <v>0</v>
      </c>
      <c r="EW117">
        <v>1758504323</v>
      </c>
      <c r="EX117">
        <v>0</v>
      </c>
      <c r="EY117">
        <v>483.373076923077</v>
      </c>
      <c r="EZ117">
        <v>-30.635897561325</v>
      </c>
      <c r="FA117">
        <v>17.5623932249868</v>
      </c>
      <c r="FB117">
        <v>-25.15</v>
      </c>
      <c r="FC117">
        <v>15</v>
      </c>
      <c r="FD117">
        <v>0</v>
      </c>
      <c r="FE117" t="s">
        <v>424</v>
      </c>
      <c r="FF117">
        <v>1747249705.1</v>
      </c>
      <c r="FG117">
        <v>1747249711.1</v>
      </c>
      <c r="FH117">
        <v>0</v>
      </c>
      <c r="FI117">
        <v>0.871</v>
      </c>
      <c r="FJ117">
        <v>0.066</v>
      </c>
      <c r="FK117">
        <v>5.486</v>
      </c>
      <c r="FL117">
        <v>0.145</v>
      </c>
      <c r="FM117">
        <v>420</v>
      </c>
      <c r="FN117">
        <v>16</v>
      </c>
      <c r="FO117">
        <v>0.27</v>
      </c>
      <c r="FP117">
        <v>0.16</v>
      </c>
      <c r="FQ117">
        <v>0.38623345</v>
      </c>
      <c r="FR117">
        <v>0.152824285714285</v>
      </c>
      <c r="FS117">
        <v>0.0377014536450188</v>
      </c>
      <c r="FT117">
        <v>1</v>
      </c>
      <c r="FU117">
        <v>484.417647058823</v>
      </c>
      <c r="FV117">
        <v>-8.0794500830706</v>
      </c>
      <c r="FW117">
        <v>6.54205717727434</v>
      </c>
      <c r="FX117">
        <v>-1</v>
      </c>
      <c r="FY117">
        <v>0.027272515</v>
      </c>
      <c r="FZ117">
        <v>0.0358801849624061</v>
      </c>
      <c r="GA117">
        <v>0.0038844014389961</v>
      </c>
      <c r="GB117">
        <v>1</v>
      </c>
      <c r="GC117">
        <v>2</v>
      </c>
      <c r="GD117">
        <v>2</v>
      </c>
      <c r="GE117" t="s">
        <v>443</v>
      </c>
      <c r="GF117">
        <v>3.12578</v>
      </c>
      <c r="GG117">
        <v>2.65956</v>
      </c>
      <c r="GH117">
        <v>0.0882479</v>
      </c>
      <c r="GI117">
        <v>0.0890699</v>
      </c>
      <c r="GJ117">
        <v>0.0966226</v>
      </c>
      <c r="GK117">
        <v>0.0969482</v>
      </c>
      <c r="GL117">
        <v>23503.2</v>
      </c>
      <c r="GM117">
        <v>22184.2</v>
      </c>
      <c r="GN117">
        <v>23055.4</v>
      </c>
      <c r="GO117">
        <v>23715.5</v>
      </c>
      <c r="GP117">
        <v>35501.2</v>
      </c>
      <c r="GQ117">
        <v>35446.1</v>
      </c>
      <c r="GR117">
        <v>41570.9</v>
      </c>
      <c r="GS117">
        <v>42288.5</v>
      </c>
      <c r="GT117">
        <v>1.8958</v>
      </c>
      <c r="GU117">
        <v>1.7956</v>
      </c>
      <c r="GV117">
        <v>0.087861</v>
      </c>
      <c r="GW117">
        <v>0</v>
      </c>
      <c r="GX117">
        <v>28.5578</v>
      </c>
      <c r="GY117">
        <v>999.9</v>
      </c>
      <c r="GZ117">
        <v>55.946</v>
      </c>
      <c r="HA117">
        <v>30.383</v>
      </c>
      <c r="HB117">
        <v>27.1296</v>
      </c>
      <c r="HC117">
        <v>53.7827</v>
      </c>
      <c r="HD117">
        <v>39.9479</v>
      </c>
      <c r="HE117">
        <v>1</v>
      </c>
      <c r="HF117">
        <v>0.0867632</v>
      </c>
      <c r="HG117">
        <v>-1.48602</v>
      </c>
      <c r="HH117">
        <v>20.2304</v>
      </c>
      <c r="HI117">
        <v>5.23406</v>
      </c>
      <c r="HJ117">
        <v>11.992</v>
      </c>
      <c r="HK117">
        <v>4.9557</v>
      </c>
      <c r="HL117">
        <v>3.304</v>
      </c>
      <c r="HM117">
        <v>999.9</v>
      </c>
      <c r="HN117">
        <v>9999</v>
      </c>
      <c r="HO117">
        <v>9999</v>
      </c>
      <c r="HP117">
        <v>9999</v>
      </c>
      <c r="HQ117">
        <v>1.86853</v>
      </c>
      <c r="HR117">
        <v>1.86425</v>
      </c>
      <c r="HS117">
        <v>1.8718</v>
      </c>
      <c r="HT117">
        <v>1.86271</v>
      </c>
      <c r="HU117">
        <v>1.86215</v>
      </c>
      <c r="HV117">
        <v>1.86858</v>
      </c>
      <c r="HW117">
        <v>1.85875</v>
      </c>
      <c r="HX117">
        <v>1.86508</v>
      </c>
      <c r="HY117">
        <v>5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5.698</v>
      </c>
      <c r="IM117">
        <v>0.3115</v>
      </c>
      <c r="IN117">
        <v>4.24591870636989</v>
      </c>
      <c r="IO117">
        <v>0.00406324532283829</v>
      </c>
      <c r="IP117">
        <v>-1.45373754250553e-06</v>
      </c>
      <c r="IQ117">
        <v>2.45784242640463e-10</v>
      </c>
      <c r="IR117">
        <v>0.0444475935836347</v>
      </c>
      <c r="IS117">
        <v>0.00491888386651684</v>
      </c>
      <c r="IT117">
        <v>0.000226889049496401</v>
      </c>
      <c r="IU117">
        <v>4.01595507822366e-06</v>
      </c>
      <c r="IV117">
        <v>-0</v>
      </c>
      <c r="IW117">
        <v>2035</v>
      </c>
      <c r="IX117">
        <v>2</v>
      </c>
      <c r="IY117">
        <v>30</v>
      </c>
      <c r="IZ117">
        <v>187576.9</v>
      </c>
      <c r="JA117">
        <v>187576.8</v>
      </c>
      <c r="JB117">
        <v>1.02661</v>
      </c>
      <c r="JC117">
        <v>2.37915</v>
      </c>
      <c r="JD117">
        <v>1.4978</v>
      </c>
      <c r="JE117">
        <v>2.32788</v>
      </c>
      <c r="JF117">
        <v>1.54419</v>
      </c>
      <c r="JG117">
        <v>2.35107</v>
      </c>
      <c r="JH117">
        <v>35.8244</v>
      </c>
      <c r="JI117">
        <v>24.1663</v>
      </c>
      <c r="JJ117">
        <v>18</v>
      </c>
      <c r="JK117">
        <v>545.919</v>
      </c>
      <c r="JL117">
        <v>425.042</v>
      </c>
      <c r="JM117">
        <v>31.3581</v>
      </c>
      <c r="JN117">
        <v>28.7491</v>
      </c>
      <c r="JO117">
        <v>30</v>
      </c>
      <c r="JP117">
        <v>28.6195</v>
      </c>
      <c r="JQ117">
        <v>28.644</v>
      </c>
      <c r="JR117">
        <v>20.5963</v>
      </c>
      <c r="JS117">
        <v>30.951</v>
      </c>
      <c r="JT117">
        <v>64.5477</v>
      </c>
      <c r="JU117">
        <v>31.3682</v>
      </c>
      <c r="JV117">
        <v>420</v>
      </c>
      <c r="JW117">
        <v>22.6167</v>
      </c>
      <c r="JX117">
        <v>93.1665</v>
      </c>
      <c r="JY117">
        <v>98.5587</v>
      </c>
    </row>
    <row r="118" spans="1:285">
      <c r="A118">
        <v>102</v>
      </c>
      <c r="B118">
        <v>1758504323.1</v>
      </c>
      <c r="C118">
        <v>1081</v>
      </c>
      <c r="D118" t="s">
        <v>632</v>
      </c>
      <c r="E118" t="s">
        <v>633</v>
      </c>
      <c r="F118">
        <v>5</v>
      </c>
      <c r="G118" t="s">
        <v>419</v>
      </c>
      <c r="H118" t="s">
        <v>599</v>
      </c>
      <c r="I118" t="s">
        <v>421</v>
      </c>
      <c r="J118">
        <v>1758504319.6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2.96</v>
      </c>
      <c r="DB118">
        <v>0.5</v>
      </c>
      <c r="DC118" t="s">
        <v>423</v>
      </c>
      <c r="DD118">
        <v>2</v>
      </c>
      <c r="DE118">
        <v>1758504319.6</v>
      </c>
      <c r="DF118">
        <v>420.44775</v>
      </c>
      <c r="DG118">
        <v>420.081</v>
      </c>
      <c r="DH118">
        <v>22.611875</v>
      </c>
      <c r="DI118">
        <v>22.58055</v>
      </c>
      <c r="DJ118">
        <v>414.7495</v>
      </c>
      <c r="DK118">
        <v>22.3004</v>
      </c>
      <c r="DL118">
        <v>500.00475</v>
      </c>
      <c r="DM118">
        <v>89.8044</v>
      </c>
      <c r="DN118">
        <v>0.034022975</v>
      </c>
      <c r="DO118">
        <v>30.78845</v>
      </c>
      <c r="DP118">
        <v>29.98655</v>
      </c>
      <c r="DQ118">
        <v>999.9</v>
      </c>
      <c r="DR118">
        <v>0</v>
      </c>
      <c r="DS118">
        <v>0</v>
      </c>
      <c r="DT118">
        <v>10007.8</v>
      </c>
      <c r="DU118">
        <v>0</v>
      </c>
      <c r="DV118">
        <v>0.556418</v>
      </c>
      <c r="DW118">
        <v>0.36699675</v>
      </c>
      <c r="DX118">
        <v>430.17525</v>
      </c>
      <c r="DY118">
        <v>429.78575</v>
      </c>
      <c r="DZ118">
        <v>0.03133965</v>
      </c>
      <c r="EA118">
        <v>420.081</v>
      </c>
      <c r="EB118">
        <v>22.58055</v>
      </c>
      <c r="EC118">
        <v>2.03065</v>
      </c>
      <c r="ED118">
        <v>2.027835</v>
      </c>
      <c r="EE118">
        <v>17.685375</v>
      </c>
      <c r="EF118">
        <v>17.66335</v>
      </c>
      <c r="EG118">
        <v>0.00500016</v>
      </c>
      <c r="EH118">
        <v>0</v>
      </c>
      <c r="EI118">
        <v>0</v>
      </c>
      <c r="EJ118">
        <v>0</v>
      </c>
      <c r="EK118">
        <v>481.275</v>
      </c>
      <c r="EL118">
        <v>0.00500016</v>
      </c>
      <c r="EM118">
        <v>-29.5</v>
      </c>
      <c r="EN118">
        <v>-2.5</v>
      </c>
      <c r="EO118">
        <v>37.5</v>
      </c>
      <c r="EP118">
        <v>41.57775</v>
      </c>
      <c r="EQ118">
        <v>39.625</v>
      </c>
      <c r="ER118">
        <v>41.75</v>
      </c>
      <c r="ES118">
        <v>40.8435</v>
      </c>
      <c r="ET118">
        <v>0</v>
      </c>
      <c r="EU118">
        <v>0</v>
      </c>
      <c r="EV118">
        <v>0</v>
      </c>
      <c r="EW118">
        <v>1758504324.8</v>
      </c>
      <c r="EX118">
        <v>0</v>
      </c>
      <c r="EY118">
        <v>482.324</v>
      </c>
      <c r="EZ118">
        <v>4.52307678529271</v>
      </c>
      <c r="FA118">
        <v>-27.2615384317714</v>
      </c>
      <c r="FB118">
        <v>-25.404</v>
      </c>
      <c r="FC118">
        <v>15</v>
      </c>
      <c r="FD118">
        <v>0</v>
      </c>
      <c r="FE118" t="s">
        <v>424</v>
      </c>
      <c r="FF118">
        <v>1747249705.1</v>
      </c>
      <c r="FG118">
        <v>1747249711.1</v>
      </c>
      <c r="FH118">
        <v>0</v>
      </c>
      <c r="FI118">
        <v>0.871</v>
      </c>
      <c r="FJ118">
        <v>0.066</v>
      </c>
      <c r="FK118">
        <v>5.486</v>
      </c>
      <c r="FL118">
        <v>0.145</v>
      </c>
      <c r="FM118">
        <v>420</v>
      </c>
      <c r="FN118">
        <v>16</v>
      </c>
      <c r="FO118">
        <v>0.27</v>
      </c>
      <c r="FP118">
        <v>0.16</v>
      </c>
      <c r="FQ118">
        <v>0.377986333333333</v>
      </c>
      <c r="FR118">
        <v>0.0564639740259747</v>
      </c>
      <c r="FS118">
        <v>0.0402732247911608</v>
      </c>
      <c r="FT118">
        <v>1</v>
      </c>
      <c r="FU118">
        <v>483.879411764706</v>
      </c>
      <c r="FV118">
        <v>-21.2452254552973</v>
      </c>
      <c r="FW118">
        <v>6.93188623051495</v>
      </c>
      <c r="FX118">
        <v>-1</v>
      </c>
      <c r="FY118">
        <v>0.0286719047619048</v>
      </c>
      <c r="FZ118">
        <v>0.0261331012987013</v>
      </c>
      <c r="GA118">
        <v>0.00304767378964228</v>
      </c>
      <c r="GB118">
        <v>1</v>
      </c>
      <c r="GC118">
        <v>2</v>
      </c>
      <c r="GD118">
        <v>2</v>
      </c>
      <c r="GE118" t="s">
        <v>443</v>
      </c>
      <c r="GF118">
        <v>3.12571</v>
      </c>
      <c r="GG118">
        <v>2.65971</v>
      </c>
      <c r="GH118">
        <v>0.0882541</v>
      </c>
      <c r="GI118">
        <v>0.0890686</v>
      </c>
      <c r="GJ118">
        <v>0.0966149</v>
      </c>
      <c r="GK118">
        <v>0.0969473</v>
      </c>
      <c r="GL118">
        <v>23503.1</v>
      </c>
      <c r="GM118">
        <v>22184.4</v>
      </c>
      <c r="GN118">
        <v>23055.5</v>
      </c>
      <c r="GO118">
        <v>23715.6</v>
      </c>
      <c r="GP118">
        <v>35501.6</v>
      </c>
      <c r="GQ118">
        <v>35446.3</v>
      </c>
      <c r="GR118">
        <v>41570.9</v>
      </c>
      <c r="GS118">
        <v>42288.6</v>
      </c>
      <c r="GT118">
        <v>1.89565</v>
      </c>
      <c r="GU118">
        <v>1.7957</v>
      </c>
      <c r="GV118">
        <v>0.0879131</v>
      </c>
      <c r="GW118">
        <v>0</v>
      </c>
      <c r="GX118">
        <v>28.5547</v>
      </c>
      <c r="GY118">
        <v>999.9</v>
      </c>
      <c r="GZ118">
        <v>55.946</v>
      </c>
      <c r="HA118">
        <v>30.393</v>
      </c>
      <c r="HB118">
        <v>27.1464</v>
      </c>
      <c r="HC118">
        <v>53.8827</v>
      </c>
      <c r="HD118">
        <v>40.028</v>
      </c>
      <c r="HE118">
        <v>1</v>
      </c>
      <c r="HF118">
        <v>0.0868013</v>
      </c>
      <c r="HG118">
        <v>-1.50799</v>
      </c>
      <c r="HH118">
        <v>20.2303</v>
      </c>
      <c r="HI118">
        <v>5.23436</v>
      </c>
      <c r="HJ118">
        <v>11.992</v>
      </c>
      <c r="HK118">
        <v>4.9558</v>
      </c>
      <c r="HL118">
        <v>3.304</v>
      </c>
      <c r="HM118">
        <v>999.9</v>
      </c>
      <c r="HN118">
        <v>9999</v>
      </c>
      <c r="HO118">
        <v>9999</v>
      </c>
      <c r="HP118">
        <v>9999</v>
      </c>
      <c r="HQ118">
        <v>1.86855</v>
      </c>
      <c r="HR118">
        <v>1.86427</v>
      </c>
      <c r="HS118">
        <v>1.87181</v>
      </c>
      <c r="HT118">
        <v>1.8627</v>
      </c>
      <c r="HU118">
        <v>1.86217</v>
      </c>
      <c r="HV118">
        <v>1.86859</v>
      </c>
      <c r="HW118">
        <v>1.85875</v>
      </c>
      <c r="HX118">
        <v>1.86508</v>
      </c>
      <c r="HY118">
        <v>5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5.699</v>
      </c>
      <c r="IM118">
        <v>0.3115</v>
      </c>
      <c r="IN118">
        <v>4.24591870636989</v>
      </c>
      <c r="IO118">
        <v>0.00406324532283829</v>
      </c>
      <c r="IP118">
        <v>-1.45373754250553e-06</v>
      </c>
      <c r="IQ118">
        <v>2.45784242640463e-10</v>
      </c>
      <c r="IR118">
        <v>0.0444475935836347</v>
      </c>
      <c r="IS118">
        <v>0.00491888386651684</v>
      </c>
      <c r="IT118">
        <v>0.000226889049496401</v>
      </c>
      <c r="IU118">
        <v>4.01595507822366e-06</v>
      </c>
      <c r="IV118">
        <v>-0</v>
      </c>
      <c r="IW118">
        <v>2035</v>
      </c>
      <c r="IX118">
        <v>2</v>
      </c>
      <c r="IY118">
        <v>30</v>
      </c>
      <c r="IZ118">
        <v>187577</v>
      </c>
      <c r="JA118">
        <v>187576.9</v>
      </c>
      <c r="JB118">
        <v>1.02661</v>
      </c>
      <c r="JC118">
        <v>2.37915</v>
      </c>
      <c r="JD118">
        <v>1.4978</v>
      </c>
      <c r="JE118">
        <v>2.32788</v>
      </c>
      <c r="JF118">
        <v>1.54419</v>
      </c>
      <c r="JG118">
        <v>2.36938</v>
      </c>
      <c r="JH118">
        <v>35.801</v>
      </c>
      <c r="JI118">
        <v>24.1663</v>
      </c>
      <c r="JJ118">
        <v>18</v>
      </c>
      <c r="JK118">
        <v>545.815</v>
      </c>
      <c r="JL118">
        <v>425.097</v>
      </c>
      <c r="JM118">
        <v>31.3602</v>
      </c>
      <c r="JN118">
        <v>28.7478</v>
      </c>
      <c r="JO118">
        <v>30.0001</v>
      </c>
      <c r="JP118">
        <v>28.6187</v>
      </c>
      <c r="JQ118">
        <v>28.6434</v>
      </c>
      <c r="JR118">
        <v>20.5947</v>
      </c>
      <c r="JS118">
        <v>30.951</v>
      </c>
      <c r="JT118">
        <v>64.5477</v>
      </c>
      <c r="JU118">
        <v>31.3682</v>
      </c>
      <c r="JV118">
        <v>420</v>
      </c>
      <c r="JW118">
        <v>22.6167</v>
      </c>
      <c r="JX118">
        <v>93.1667</v>
      </c>
      <c r="JY118">
        <v>98.5591</v>
      </c>
    </row>
    <row r="119" spans="1:285">
      <c r="A119">
        <v>103</v>
      </c>
      <c r="B119">
        <v>1758504326.1</v>
      </c>
      <c r="C119">
        <v>1084</v>
      </c>
      <c r="D119" t="s">
        <v>634</v>
      </c>
      <c r="E119" t="s">
        <v>635</v>
      </c>
      <c r="F119">
        <v>5</v>
      </c>
      <c r="G119" t="s">
        <v>419</v>
      </c>
      <c r="H119" t="s">
        <v>599</v>
      </c>
      <c r="I119" t="s">
        <v>421</v>
      </c>
      <c r="J119">
        <v>1758504322.85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2.96</v>
      </c>
      <c r="DB119">
        <v>0.5</v>
      </c>
      <c r="DC119" t="s">
        <v>423</v>
      </c>
      <c r="DD119">
        <v>2</v>
      </c>
      <c r="DE119">
        <v>1758504322.85</v>
      </c>
      <c r="DF119">
        <v>420.468</v>
      </c>
      <c r="DG119">
        <v>420.07975</v>
      </c>
      <c r="DH119">
        <v>22.6098</v>
      </c>
      <c r="DI119">
        <v>22.57935</v>
      </c>
      <c r="DJ119">
        <v>414.7695</v>
      </c>
      <c r="DK119">
        <v>22.298325</v>
      </c>
      <c r="DL119">
        <v>499.97125</v>
      </c>
      <c r="DM119">
        <v>89.804525</v>
      </c>
      <c r="DN119">
        <v>0.03417885</v>
      </c>
      <c r="DO119">
        <v>30.788275</v>
      </c>
      <c r="DP119">
        <v>29.98605</v>
      </c>
      <c r="DQ119">
        <v>999.9</v>
      </c>
      <c r="DR119">
        <v>0</v>
      </c>
      <c r="DS119">
        <v>0</v>
      </c>
      <c r="DT119">
        <v>9997.2</v>
      </c>
      <c r="DU119">
        <v>0</v>
      </c>
      <c r="DV119">
        <v>0.556418</v>
      </c>
      <c r="DW119">
        <v>0.3880845</v>
      </c>
      <c r="DX119">
        <v>430.19475</v>
      </c>
      <c r="DY119">
        <v>429.784</v>
      </c>
      <c r="DZ119">
        <v>0.030428875</v>
      </c>
      <c r="EA119">
        <v>420.07975</v>
      </c>
      <c r="EB119">
        <v>22.57935</v>
      </c>
      <c r="EC119">
        <v>2.0304625</v>
      </c>
      <c r="ED119">
        <v>2.0277275</v>
      </c>
      <c r="EE119">
        <v>17.683925</v>
      </c>
      <c r="EF119">
        <v>17.662525</v>
      </c>
      <c r="EG119">
        <v>0.00500016</v>
      </c>
      <c r="EH119">
        <v>0</v>
      </c>
      <c r="EI119">
        <v>0</v>
      </c>
      <c r="EJ119">
        <v>0</v>
      </c>
      <c r="EK119">
        <v>481.6</v>
      </c>
      <c r="EL119">
        <v>0.00500016</v>
      </c>
      <c r="EM119">
        <v>-29.75</v>
      </c>
      <c r="EN119">
        <v>-2.225</v>
      </c>
      <c r="EO119">
        <v>37.5</v>
      </c>
      <c r="EP119">
        <v>41.5935</v>
      </c>
      <c r="EQ119">
        <v>39.625</v>
      </c>
      <c r="ER119">
        <v>41.75</v>
      </c>
      <c r="ES119">
        <v>40.85925</v>
      </c>
      <c r="ET119">
        <v>0</v>
      </c>
      <c r="EU119">
        <v>0</v>
      </c>
      <c r="EV119">
        <v>0</v>
      </c>
      <c r="EW119">
        <v>1758504327.8</v>
      </c>
      <c r="EX119">
        <v>0</v>
      </c>
      <c r="EY119">
        <v>482.842307692308</v>
      </c>
      <c r="EZ119">
        <v>-5.56239320993321</v>
      </c>
      <c r="FA119">
        <v>-14.5128205044255</v>
      </c>
      <c r="FB119">
        <v>-25.4269230769231</v>
      </c>
      <c r="FC119">
        <v>15</v>
      </c>
      <c r="FD119">
        <v>0</v>
      </c>
      <c r="FE119" t="s">
        <v>424</v>
      </c>
      <c r="FF119">
        <v>1747249705.1</v>
      </c>
      <c r="FG119">
        <v>1747249711.1</v>
      </c>
      <c r="FH119">
        <v>0</v>
      </c>
      <c r="FI119">
        <v>0.871</v>
      </c>
      <c r="FJ119">
        <v>0.066</v>
      </c>
      <c r="FK119">
        <v>5.486</v>
      </c>
      <c r="FL119">
        <v>0.145</v>
      </c>
      <c r="FM119">
        <v>420</v>
      </c>
      <c r="FN119">
        <v>16</v>
      </c>
      <c r="FO119">
        <v>0.27</v>
      </c>
      <c r="FP119">
        <v>0.16</v>
      </c>
      <c r="FQ119">
        <v>0.378967285714286</v>
      </c>
      <c r="FR119">
        <v>0.0160091688311691</v>
      </c>
      <c r="FS119">
        <v>0.0401710272663353</v>
      </c>
      <c r="FT119">
        <v>1</v>
      </c>
      <c r="FU119">
        <v>483.882352941176</v>
      </c>
      <c r="FV119">
        <v>-16.342246118345</v>
      </c>
      <c r="FW119">
        <v>6.95250570946464</v>
      </c>
      <c r="FX119">
        <v>-1</v>
      </c>
      <c r="FY119">
        <v>0.0293064142857143</v>
      </c>
      <c r="FZ119">
        <v>0.0191036961038961</v>
      </c>
      <c r="GA119">
        <v>0.00258762930889881</v>
      </c>
      <c r="GB119">
        <v>1</v>
      </c>
      <c r="GC119">
        <v>2</v>
      </c>
      <c r="GD119">
        <v>2</v>
      </c>
      <c r="GE119" t="s">
        <v>443</v>
      </c>
      <c r="GF119">
        <v>3.12582</v>
      </c>
      <c r="GG119">
        <v>2.66006</v>
      </c>
      <c r="GH119">
        <v>0.0882673</v>
      </c>
      <c r="GI119">
        <v>0.0890646</v>
      </c>
      <c r="GJ119">
        <v>0.0966194</v>
      </c>
      <c r="GK119">
        <v>0.0969474</v>
      </c>
      <c r="GL119">
        <v>23503.1</v>
      </c>
      <c r="GM119">
        <v>22184.5</v>
      </c>
      <c r="GN119">
        <v>23055.8</v>
      </c>
      <c r="GO119">
        <v>23715.6</v>
      </c>
      <c r="GP119">
        <v>35501.6</v>
      </c>
      <c r="GQ119">
        <v>35446.4</v>
      </c>
      <c r="GR119">
        <v>41571.1</v>
      </c>
      <c r="GS119">
        <v>42288.7</v>
      </c>
      <c r="GT119">
        <v>1.89562</v>
      </c>
      <c r="GU119">
        <v>1.7956</v>
      </c>
      <c r="GV119">
        <v>0.0881702</v>
      </c>
      <c r="GW119">
        <v>0</v>
      </c>
      <c r="GX119">
        <v>28.5492</v>
      </c>
      <c r="GY119">
        <v>999.9</v>
      </c>
      <c r="GZ119">
        <v>55.946</v>
      </c>
      <c r="HA119">
        <v>30.383</v>
      </c>
      <c r="HB119">
        <v>27.1338</v>
      </c>
      <c r="HC119">
        <v>54.0327</v>
      </c>
      <c r="HD119">
        <v>39.8998</v>
      </c>
      <c r="HE119">
        <v>1</v>
      </c>
      <c r="HF119">
        <v>0.086753</v>
      </c>
      <c r="HG119">
        <v>-1.51304</v>
      </c>
      <c r="HH119">
        <v>20.2303</v>
      </c>
      <c r="HI119">
        <v>5.23421</v>
      </c>
      <c r="HJ119">
        <v>11.992</v>
      </c>
      <c r="HK119">
        <v>4.9558</v>
      </c>
      <c r="HL119">
        <v>3.304</v>
      </c>
      <c r="HM119">
        <v>999.9</v>
      </c>
      <c r="HN119">
        <v>9999</v>
      </c>
      <c r="HO119">
        <v>9999</v>
      </c>
      <c r="HP119">
        <v>9999</v>
      </c>
      <c r="HQ119">
        <v>1.86854</v>
      </c>
      <c r="HR119">
        <v>1.86431</v>
      </c>
      <c r="HS119">
        <v>1.87182</v>
      </c>
      <c r="HT119">
        <v>1.8627</v>
      </c>
      <c r="HU119">
        <v>1.86217</v>
      </c>
      <c r="HV119">
        <v>1.86859</v>
      </c>
      <c r="HW119">
        <v>1.85874</v>
      </c>
      <c r="HX119">
        <v>1.86508</v>
      </c>
      <c r="HY119">
        <v>5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5.698</v>
      </c>
      <c r="IM119">
        <v>0.3115</v>
      </c>
      <c r="IN119">
        <v>4.24591870636989</v>
      </c>
      <c r="IO119">
        <v>0.00406324532283829</v>
      </c>
      <c r="IP119">
        <v>-1.45373754250553e-06</v>
      </c>
      <c r="IQ119">
        <v>2.45784242640463e-10</v>
      </c>
      <c r="IR119">
        <v>0.0444475935836347</v>
      </c>
      <c r="IS119">
        <v>0.00491888386651684</v>
      </c>
      <c r="IT119">
        <v>0.000226889049496401</v>
      </c>
      <c r="IU119">
        <v>4.01595507822366e-06</v>
      </c>
      <c r="IV119">
        <v>-0</v>
      </c>
      <c r="IW119">
        <v>2035</v>
      </c>
      <c r="IX119">
        <v>2</v>
      </c>
      <c r="IY119">
        <v>30</v>
      </c>
      <c r="IZ119">
        <v>187577</v>
      </c>
      <c r="JA119">
        <v>187576.9</v>
      </c>
      <c r="JB119">
        <v>1.02661</v>
      </c>
      <c r="JC119">
        <v>2.39746</v>
      </c>
      <c r="JD119">
        <v>1.4978</v>
      </c>
      <c r="JE119">
        <v>2.32788</v>
      </c>
      <c r="JF119">
        <v>1.54419</v>
      </c>
      <c r="JG119">
        <v>2.29004</v>
      </c>
      <c r="JH119">
        <v>35.8244</v>
      </c>
      <c r="JI119">
        <v>24.1575</v>
      </c>
      <c r="JJ119">
        <v>18</v>
      </c>
      <c r="JK119">
        <v>545.785</v>
      </c>
      <c r="JL119">
        <v>425.034</v>
      </c>
      <c r="JM119">
        <v>31.367</v>
      </c>
      <c r="JN119">
        <v>28.7468</v>
      </c>
      <c r="JO119">
        <v>30</v>
      </c>
      <c r="JP119">
        <v>28.617</v>
      </c>
      <c r="JQ119">
        <v>28.6428</v>
      </c>
      <c r="JR119">
        <v>20.5943</v>
      </c>
      <c r="JS119">
        <v>30.951</v>
      </c>
      <c r="JT119">
        <v>64.5477</v>
      </c>
      <c r="JU119">
        <v>31.3778</v>
      </c>
      <c r="JV119">
        <v>420</v>
      </c>
      <c r="JW119">
        <v>22.6167</v>
      </c>
      <c r="JX119">
        <v>93.1674</v>
      </c>
      <c r="JY119">
        <v>98.5592</v>
      </c>
    </row>
    <row r="120" spans="1:285">
      <c r="A120">
        <v>104</v>
      </c>
      <c r="B120">
        <v>1758504328.1</v>
      </c>
      <c r="C120">
        <v>1086</v>
      </c>
      <c r="D120" t="s">
        <v>636</v>
      </c>
      <c r="E120" t="s">
        <v>637</v>
      </c>
      <c r="F120">
        <v>5</v>
      </c>
      <c r="G120" t="s">
        <v>419</v>
      </c>
      <c r="H120" t="s">
        <v>599</v>
      </c>
      <c r="I120" t="s">
        <v>421</v>
      </c>
      <c r="J120">
        <v>1758504325.43333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2.96</v>
      </c>
      <c r="DB120">
        <v>0.5</v>
      </c>
      <c r="DC120" t="s">
        <v>423</v>
      </c>
      <c r="DD120">
        <v>2</v>
      </c>
      <c r="DE120">
        <v>1758504325.43333</v>
      </c>
      <c r="DF120">
        <v>420.524</v>
      </c>
      <c r="DG120">
        <v>420.058666666667</v>
      </c>
      <c r="DH120">
        <v>22.6091333333333</v>
      </c>
      <c r="DI120">
        <v>22.5793333333333</v>
      </c>
      <c r="DJ120">
        <v>414.825</v>
      </c>
      <c r="DK120">
        <v>22.2976333333333</v>
      </c>
      <c r="DL120">
        <v>499.980333333333</v>
      </c>
      <c r="DM120">
        <v>89.8047</v>
      </c>
      <c r="DN120">
        <v>0.0342254666666667</v>
      </c>
      <c r="DO120">
        <v>30.7889666666667</v>
      </c>
      <c r="DP120">
        <v>29.9838333333333</v>
      </c>
      <c r="DQ120">
        <v>999.9</v>
      </c>
      <c r="DR120">
        <v>0</v>
      </c>
      <c r="DS120">
        <v>0</v>
      </c>
      <c r="DT120">
        <v>10016.2666666667</v>
      </c>
      <c r="DU120">
        <v>0</v>
      </c>
      <c r="DV120">
        <v>0.556418</v>
      </c>
      <c r="DW120">
        <v>0.465006666666667</v>
      </c>
      <c r="DX120">
        <v>430.251333333333</v>
      </c>
      <c r="DY120">
        <v>429.762333333333</v>
      </c>
      <c r="DZ120">
        <v>0.0297832333333333</v>
      </c>
      <c r="EA120">
        <v>420.058666666667</v>
      </c>
      <c r="EB120">
        <v>22.5793333333333</v>
      </c>
      <c r="EC120">
        <v>2.03040666666667</v>
      </c>
      <c r="ED120">
        <v>2.02773</v>
      </c>
      <c r="EE120">
        <v>17.6834666666667</v>
      </c>
      <c r="EF120">
        <v>17.6625333333333</v>
      </c>
      <c r="EG120">
        <v>0.00500016</v>
      </c>
      <c r="EH120">
        <v>0</v>
      </c>
      <c r="EI120">
        <v>0</v>
      </c>
      <c r="EJ120">
        <v>0</v>
      </c>
      <c r="EK120">
        <v>482.2</v>
      </c>
      <c r="EL120">
        <v>0.00500016</v>
      </c>
      <c r="EM120">
        <v>-25.6333333333333</v>
      </c>
      <c r="EN120">
        <v>-1.23333333333333</v>
      </c>
      <c r="EO120">
        <v>37.5</v>
      </c>
      <c r="EP120">
        <v>41.583</v>
      </c>
      <c r="EQ120">
        <v>39.625</v>
      </c>
      <c r="ER120">
        <v>41.7706666666667</v>
      </c>
      <c r="ES120">
        <v>40.875</v>
      </c>
      <c r="ET120">
        <v>0</v>
      </c>
      <c r="EU120">
        <v>0</v>
      </c>
      <c r="EV120">
        <v>0</v>
      </c>
      <c r="EW120">
        <v>1758504330.2</v>
      </c>
      <c r="EX120">
        <v>0</v>
      </c>
      <c r="EY120">
        <v>482.803846153846</v>
      </c>
      <c r="EZ120">
        <v>-9.58290609973585</v>
      </c>
      <c r="FA120">
        <v>-4.71794864117547</v>
      </c>
      <c r="FB120">
        <v>-25.9076923076923</v>
      </c>
      <c r="FC120">
        <v>15</v>
      </c>
      <c r="FD120">
        <v>0</v>
      </c>
      <c r="FE120" t="s">
        <v>424</v>
      </c>
      <c r="FF120">
        <v>1747249705.1</v>
      </c>
      <c r="FG120">
        <v>1747249711.1</v>
      </c>
      <c r="FH120">
        <v>0</v>
      </c>
      <c r="FI120">
        <v>0.871</v>
      </c>
      <c r="FJ120">
        <v>0.066</v>
      </c>
      <c r="FK120">
        <v>5.486</v>
      </c>
      <c r="FL120">
        <v>0.145</v>
      </c>
      <c r="FM120">
        <v>420</v>
      </c>
      <c r="FN120">
        <v>16</v>
      </c>
      <c r="FO120">
        <v>0.27</v>
      </c>
      <c r="FP120">
        <v>0.16</v>
      </c>
      <c r="FQ120">
        <v>0.39618535</v>
      </c>
      <c r="FR120">
        <v>0.0908536691729324</v>
      </c>
      <c r="FS120">
        <v>0.0471844652330351</v>
      </c>
      <c r="FT120">
        <v>1</v>
      </c>
      <c r="FU120">
        <v>483.488235294118</v>
      </c>
      <c r="FV120">
        <v>-12.693659425234</v>
      </c>
      <c r="FW120">
        <v>6.59356926932163</v>
      </c>
      <c r="FX120">
        <v>-1</v>
      </c>
      <c r="FY120">
        <v>0.03028307</v>
      </c>
      <c r="FZ120">
        <v>0.00188998195488721</v>
      </c>
      <c r="GA120">
        <v>0.00123128368018909</v>
      </c>
      <c r="GB120">
        <v>1</v>
      </c>
      <c r="GC120">
        <v>2</v>
      </c>
      <c r="GD120">
        <v>2</v>
      </c>
      <c r="GE120" t="s">
        <v>443</v>
      </c>
      <c r="GF120">
        <v>3.12595</v>
      </c>
      <c r="GG120">
        <v>2.66001</v>
      </c>
      <c r="GH120">
        <v>0.0882675</v>
      </c>
      <c r="GI120">
        <v>0.0890636</v>
      </c>
      <c r="GJ120">
        <v>0.0966228</v>
      </c>
      <c r="GK120">
        <v>0.0969466</v>
      </c>
      <c r="GL120">
        <v>23503.1</v>
      </c>
      <c r="GM120">
        <v>22184.6</v>
      </c>
      <c r="GN120">
        <v>23055.8</v>
      </c>
      <c r="GO120">
        <v>23715.6</v>
      </c>
      <c r="GP120">
        <v>35501.4</v>
      </c>
      <c r="GQ120">
        <v>35446.5</v>
      </c>
      <c r="GR120">
        <v>41571</v>
      </c>
      <c r="GS120">
        <v>42288.9</v>
      </c>
      <c r="GT120">
        <v>1.89592</v>
      </c>
      <c r="GU120">
        <v>1.79525</v>
      </c>
      <c r="GV120">
        <v>0.0883341</v>
      </c>
      <c r="GW120">
        <v>0</v>
      </c>
      <c r="GX120">
        <v>28.5456</v>
      </c>
      <c r="GY120">
        <v>999.9</v>
      </c>
      <c r="GZ120">
        <v>55.946</v>
      </c>
      <c r="HA120">
        <v>30.393</v>
      </c>
      <c r="HB120">
        <v>27.1447</v>
      </c>
      <c r="HC120">
        <v>54.1927</v>
      </c>
      <c r="HD120">
        <v>39.8077</v>
      </c>
      <c r="HE120">
        <v>1</v>
      </c>
      <c r="HF120">
        <v>0.086753</v>
      </c>
      <c r="HG120">
        <v>-1.5242</v>
      </c>
      <c r="HH120">
        <v>20.2302</v>
      </c>
      <c r="HI120">
        <v>5.23436</v>
      </c>
      <c r="HJ120">
        <v>11.992</v>
      </c>
      <c r="HK120">
        <v>4.9557</v>
      </c>
      <c r="HL120">
        <v>3.304</v>
      </c>
      <c r="HM120">
        <v>999.9</v>
      </c>
      <c r="HN120">
        <v>9999</v>
      </c>
      <c r="HO120">
        <v>9999</v>
      </c>
      <c r="HP120">
        <v>9999</v>
      </c>
      <c r="HQ120">
        <v>1.86855</v>
      </c>
      <c r="HR120">
        <v>1.86431</v>
      </c>
      <c r="HS120">
        <v>1.87181</v>
      </c>
      <c r="HT120">
        <v>1.86271</v>
      </c>
      <c r="HU120">
        <v>1.86218</v>
      </c>
      <c r="HV120">
        <v>1.86859</v>
      </c>
      <c r="HW120">
        <v>1.85876</v>
      </c>
      <c r="HX120">
        <v>1.86508</v>
      </c>
      <c r="HY120">
        <v>5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5.699</v>
      </c>
      <c r="IM120">
        <v>0.3115</v>
      </c>
      <c r="IN120">
        <v>4.24591870636989</v>
      </c>
      <c r="IO120">
        <v>0.00406324532283829</v>
      </c>
      <c r="IP120">
        <v>-1.45373754250553e-06</v>
      </c>
      <c r="IQ120">
        <v>2.45784242640463e-10</v>
      </c>
      <c r="IR120">
        <v>0.0444475935836347</v>
      </c>
      <c r="IS120">
        <v>0.00491888386651684</v>
      </c>
      <c r="IT120">
        <v>0.000226889049496401</v>
      </c>
      <c r="IU120">
        <v>4.01595507822366e-06</v>
      </c>
      <c r="IV120">
        <v>-0</v>
      </c>
      <c r="IW120">
        <v>2035</v>
      </c>
      <c r="IX120">
        <v>2</v>
      </c>
      <c r="IY120">
        <v>30</v>
      </c>
      <c r="IZ120">
        <v>187577</v>
      </c>
      <c r="JA120">
        <v>187577</v>
      </c>
      <c r="JB120">
        <v>1.02661</v>
      </c>
      <c r="JC120">
        <v>2.39136</v>
      </c>
      <c r="JD120">
        <v>1.49902</v>
      </c>
      <c r="JE120">
        <v>2.32788</v>
      </c>
      <c r="JF120">
        <v>1.54419</v>
      </c>
      <c r="JG120">
        <v>2.29492</v>
      </c>
      <c r="JH120">
        <v>35.8244</v>
      </c>
      <c r="JI120">
        <v>24.1488</v>
      </c>
      <c r="JJ120">
        <v>18</v>
      </c>
      <c r="JK120">
        <v>545.98</v>
      </c>
      <c r="JL120">
        <v>424.819</v>
      </c>
      <c r="JM120">
        <v>31.3709</v>
      </c>
      <c r="JN120">
        <v>28.7468</v>
      </c>
      <c r="JO120">
        <v>30</v>
      </c>
      <c r="JP120">
        <v>28.617</v>
      </c>
      <c r="JQ120">
        <v>28.6416</v>
      </c>
      <c r="JR120">
        <v>20.5936</v>
      </c>
      <c r="JS120">
        <v>30.951</v>
      </c>
      <c r="JT120">
        <v>64.5477</v>
      </c>
      <c r="JU120">
        <v>31.3778</v>
      </c>
      <c r="JV120">
        <v>420</v>
      </c>
      <c r="JW120">
        <v>22.6167</v>
      </c>
      <c r="JX120">
        <v>93.1674</v>
      </c>
      <c r="JY120">
        <v>98.5596</v>
      </c>
    </row>
    <row r="121" spans="1:285">
      <c r="A121">
        <v>105</v>
      </c>
      <c r="B121">
        <v>1758504331.1</v>
      </c>
      <c r="C121">
        <v>1089</v>
      </c>
      <c r="D121" t="s">
        <v>638</v>
      </c>
      <c r="E121" t="s">
        <v>639</v>
      </c>
      <c r="F121">
        <v>5</v>
      </c>
      <c r="G121" t="s">
        <v>419</v>
      </c>
      <c r="H121" t="s">
        <v>599</v>
      </c>
      <c r="I121" t="s">
        <v>421</v>
      </c>
      <c r="J121">
        <v>1758504328.76667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2.96</v>
      </c>
      <c r="DB121">
        <v>0.5</v>
      </c>
      <c r="DC121" t="s">
        <v>423</v>
      </c>
      <c r="DD121">
        <v>2</v>
      </c>
      <c r="DE121">
        <v>1758504328.76667</v>
      </c>
      <c r="DF121">
        <v>420.499333333333</v>
      </c>
      <c r="DG121">
        <v>420.062666666667</v>
      </c>
      <c r="DH121">
        <v>22.6092</v>
      </c>
      <c r="DI121">
        <v>22.5786333333333</v>
      </c>
      <c r="DJ121">
        <v>414.800666666667</v>
      </c>
      <c r="DK121">
        <v>22.2977666666667</v>
      </c>
      <c r="DL121">
        <v>500.091333333333</v>
      </c>
      <c r="DM121">
        <v>89.8044666666667</v>
      </c>
      <c r="DN121">
        <v>0.0342351333333333</v>
      </c>
      <c r="DO121">
        <v>30.7881333333333</v>
      </c>
      <c r="DP121">
        <v>29.9817333333333</v>
      </c>
      <c r="DQ121">
        <v>999.9</v>
      </c>
      <c r="DR121">
        <v>0</v>
      </c>
      <c r="DS121">
        <v>0</v>
      </c>
      <c r="DT121">
        <v>10006.2333333333</v>
      </c>
      <c r="DU121">
        <v>0</v>
      </c>
      <c r="DV121">
        <v>0.556418</v>
      </c>
      <c r="DW121">
        <v>0.436727</v>
      </c>
      <c r="DX121">
        <v>430.226333333333</v>
      </c>
      <c r="DY121">
        <v>429.766333333333</v>
      </c>
      <c r="DZ121">
        <v>0.0305894333333333</v>
      </c>
      <c r="EA121">
        <v>420.062666666667</v>
      </c>
      <c r="EB121">
        <v>22.5786333333333</v>
      </c>
      <c r="EC121">
        <v>2.03041</v>
      </c>
      <c r="ED121">
        <v>2.02766333333333</v>
      </c>
      <c r="EE121">
        <v>17.6835</v>
      </c>
      <c r="EF121">
        <v>17.662</v>
      </c>
      <c r="EG121">
        <v>0.00500016</v>
      </c>
      <c r="EH121">
        <v>0</v>
      </c>
      <c r="EI121">
        <v>0</v>
      </c>
      <c r="EJ121">
        <v>0</v>
      </c>
      <c r="EK121">
        <v>489.733333333333</v>
      </c>
      <c r="EL121">
        <v>0.00500016</v>
      </c>
      <c r="EM121">
        <v>-24.3666666666667</v>
      </c>
      <c r="EN121">
        <v>-1.13333333333333</v>
      </c>
      <c r="EO121">
        <v>37.5</v>
      </c>
      <c r="EP121">
        <v>41.604</v>
      </c>
      <c r="EQ121">
        <v>39.625</v>
      </c>
      <c r="ER121">
        <v>41.7913333333333</v>
      </c>
      <c r="ES121">
        <v>40.875</v>
      </c>
      <c r="ET121">
        <v>0</v>
      </c>
      <c r="EU121">
        <v>0</v>
      </c>
      <c r="EV121">
        <v>0</v>
      </c>
      <c r="EW121">
        <v>1758504333.2</v>
      </c>
      <c r="EX121">
        <v>0</v>
      </c>
      <c r="EY121">
        <v>483.232</v>
      </c>
      <c r="EZ121">
        <v>23.9999998257704</v>
      </c>
      <c r="FA121">
        <v>-5.99230747650838</v>
      </c>
      <c r="FB121">
        <v>-26.268</v>
      </c>
      <c r="FC121">
        <v>15</v>
      </c>
      <c r="FD121">
        <v>0</v>
      </c>
      <c r="FE121" t="s">
        <v>424</v>
      </c>
      <c r="FF121">
        <v>1747249705.1</v>
      </c>
      <c r="FG121">
        <v>1747249711.1</v>
      </c>
      <c r="FH121">
        <v>0</v>
      </c>
      <c r="FI121">
        <v>0.871</v>
      </c>
      <c r="FJ121">
        <v>0.066</v>
      </c>
      <c r="FK121">
        <v>5.486</v>
      </c>
      <c r="FL121">
        <v>0.145</v>
      </c>
      <c r="FM121">
        <v>420</v>
      </c>
      <c r="FN121">
        <v>16</v>
      </c>
      <c r="FO121">
        <v>0.27</v>
      </c>
      <c r="FP121">
        <v>0.16</v>
      </c>
      <c r="FQ121">
        <v>0.4113404</v>
      </c>
      <c r="FR121">
        <v>0.182334947368421</v>
      </c>
      <c r="FS121">
        <v>0.0547998582127728</v>
      </c>
      <c r="FT121">
        <v>1</v>
      </c>
      <c r="FU121">
        <v>482.358823529412</v>
      </c>
      <c r="FV121">
        <v>1.9556913034058</v>
      </c>
      <c r="FW121">
        <v>5.31889626139168</v>
      </c>
      <c r="FX121">
        <v>-1</v>
      </c>
      <c r="FY121">
        <v>0.030666065</v>
      </c>
      <c r="FZ121">
        <v>-0.000776927819548879</v>
      </c>
      <c r="GA121">
        <v>0.00097255872124772</v>
      </c>
      <c r="GB121">
        <v>1</v>
      </c>
      <c r="GC121">
        <v>2</v>
      </c>
      <c r="GD121">
        <v>2</v>
      </c>
      <c r="GE121" t="s">
        <v>443</v>
      </c>
      <c r="GF121">
        <v>3.12579</v>
      </c>
      <c r="GG121">
        <v>2.65976</v>
      </c>
      <c r="GH121">
        <v>0.0882496</v>
      </c>
      <c r="GI121">
        <v>0.0890708</v>
      </c>
      <c r="GJ121">
        <v>0.0966139</v>
      </c>
      <c r="GK121">
        <v>0.0969392</v>
      </c>
      <c r="GL121">
        <v>23503.3</v>
      </c>
      <c r="GM121">
        <v>22184.7</v>
      </c>
      <c r="GN121">
        <v>23055.6</v>
      </c>
      <c r="GO121">
        <v>23716</v>
      </c>
      <c r="GP121">
        <v>35501.9</v>
      </c>
      <c r="GQ121">
        <v>35447.1</v>
      </c>
      <c r="GR121">
        <v>41571.2</v>
      </c>
      <c r="GS121">
        <v>42289.2</v>
      </c>
      <c r="GT121">
        <v>1.89557</v>
      </c>
      <c r="GU121">
        <v>1.79545</v>
      </c>
      <c r="GV121">
        <v>0.0878796</v>
      </c>
      <c r="GW121">
        <v>0</v>
      </c>
      <c r="GX121">
        <v>28.5407</v>
      </c>
      <c r="GY121">
        <v>999.9</v>
      </c>
      <c r="GZ121">
        <v>55.921</v>
      </c>
      <c r="HA121">
        <v>30.393</v>
      </c>
      <c r="HB121">
        <v>27.1338</v>
      </c>
      <c r="HC121">
        <v>53.8927</v>
      </c>
      <c r="HD121">
        <v>39.8478</v>
      </c>
      <c r="HE121">
        <v>1</v>
      </c>
      <c r="HF121">
        <v>0.0867454</v>
      </c>
      <c r="HG121">
        <v>-1.52701</v>
      </c>
      <c r="HH121">
        <v>20.2301</v>
      </c>
      <c r="HI121">
        <v>5.23451</v>
      </c>
      <c r="HJ121">
        <v>11.992</v>
      </c>
      <c r="HK121">
        <v>4.95575</v>
      </c>
      <c r="HL121">
        <v>3.304</v>
      </c>
      <c r="HM121">
        <v>999.9</v>
      </c>
      <c r="HN121">
        <v>9999</v>
      </c>
      <c r="HO121">
        <v>9999</v>
      </c>
      <c r="HP121">
        <v>9999</v>
      </c>
      <c r="HQ121">
        <v>1.86855</v>
      </c>
      <c r="HR121">
        <v>1.86429</v>
      </c>
      <c r="HS121">
        <v>1.87181</v>
      </c>
      <c r="HT121">
        <v>1.8627</v>
      </c>
      <c r="HU121">
        <v>1.86217</v>
      </c>
      <c r="HV121">
        <v>1.86859</v>
      </c>
      <c r="HW121">
        <v>1.85874</v>
      </c>
      <c r="HX121">
        <v>1.86508</v>
      </c>
      <c r="HY121">
        <v>5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5.698</v>
      </c>
      <c r="IM121">
        <v>0.3114</v>
      </c>
      <c r="IN121">
        <v>4.24591870636989</v>
      </c>
      <c r="IO121">
        <v>0.00406324532283829</v>
      </c>
      <c r="IP121">
        <v>-1.45373754250553e-06</v>
      </c>
      <c r="IQ121">
        <v>2.45784242640463e-10</v>
      </c>
      <c r="IR121">
        <v>0.0444475935836347</v>
      </c>
      <c r="IS121">
        <v>0.00491888386651684</v>
      </c>
      <c r="IT121">
        <v>0.000226889049496401</v>
      </c>
      <c r="IU121">
        <v>4.01595507822366e-06</v>
      </c>
      <c r="IV121">
        <v>-0</v>
      </c>
      <c r="IW121">
        <v>2035</v>
      </c>
      <c r="IX121">
        <v>2</v>
      </c>
      <c r="IY121">
        <v>30</v>
      </c>
      <c r="IZ121">
        <v>187577.1</v>
      </c>
      <c r="JA121">
        <v>187577</v>
      </c>
      <c r="JB121">
        <v>1.02661</v>
      </c>
      <c r="JC121">
        <v>2.38281</v>
      </c>
      <c r="JD121">
        <v>1.4978</v>
      </c>
      <c r="JE121">
        <v>2.32788</v>
      </c>
      <c r="JF121">
        <v>1.54419</v>
      </c>
      <c r="JG121">
        <v>2.33643</v>
      </c>
      <c r="JH121">
        <v>35.8244</v>
      </c>
      <c r="JI121">
        <v>24.1663</v>
      </c>
      <c r="JJ121">
        <v>18</v>
      </c>
      <c r="JK121">
        <v>545.741</v>
      </c>
      <c r="JL121">
        <v>424.932</v>
      </c>
      <c r="JM121">
        <v>31.3777</v>
      </c>
      <c r="JN121">
        <v>28.7454</v>
      </c>
      <c r="JO121">
        <v>30</v>
      </c>
      <c r="JP121">
        <v>28.6156</v>
      </c>
      <c r="JQ121">
        <v>28.641</v>
      </c>
      <c r="JR121">
        <v>20.5914</v>
      </c>
      <c r="JS121">
        <v>30.951</v>
      </c>
      <c r="JT121">
        <v>64.5477</v>
      </c>
      <c r="JU121">
        <v>31.3896</v>
      </c>
      <c r="JV121">
        <v>420</v>
      </c>
      <c r="JW121">
        <v>22.6167</v>
      </c>
      <c r="JX121">
        <v>93.1673</v>
      </c>
      <c r="JY121">
        <v>98.5606</v>
      </c>
    </row>
    <row r="122" spans="1:285">
      <c r="A122">
        <v>106</v>
      </c>
      <c r="B122">
        <v>1758504333.1</v>
      </c>
      <c r="C122">
        <v>1091</v>
      </c>
      <c r="D122" t="s">
        <v>640</v>
      </c>
      <c r="E122" t="s">
        <v>641</v>
      </c>
      <c r="F122">
        <v>5</v>
      </c>
      <c r="G122" t="s">
        <v>419</v>
      </c>
      <c r="H122" t="s">
        <v>599</v>
      </c>
      <c r="I122" t="s">
        <v>421</v>
      </c>
      <c r="J122">
        <v>1758504329.6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2.96</v>
      </c>
      <c r="DB122">
        <v>0.5</v>
      </c>
      <c r="DC122" t="s">
        <v>423</v>
      </c>
      <c r="DD122">
        <v>2</v>
      </c>
      <c r="DE122">
        <v>1758504329.6</v>
      </c>
      <c r="DF122">
        <v>420.4755</v>
      </c>
      <c r="DG122">
        <v>420.06675</v>
      </c>
      <c r="DH122">
        <v>22.608925</v>
      </c>
      <c r="DI122">
        <v>22.577875</v>
      </c>
      <c r="DJ122">
        <v>414.77675</v>
      </c>
      <c r="DK122">
        <v>22.2975</v>
      </c>
      <c r="DL122">
        <v>500.0595</v>
      </c>
      <c r="DM122">
        <v>89.8046</v>
      </c>
      <c r="DN122">
        <v>0.034312775</v>
      </c>
      <c r="DO122">
        <v>30.787775</v>
      </c>
      <c r="DP122">
        <v>29.9798</v>
      </c>
      <c r="DQ122">
        <v>999.9</v>
      </c>
      <c r="DR122">
        <v>0</v>
      </c>
      <c r="DS122">
        <v>0</v>
      </c>
      <c r="DT122">
        <v>9993.425</v>
      </c>
      <c r="DU122">
        <v>0</v>
      </c>
      <c r="DV122">
        <v>0.556418</v>
      </c>
      <c r="DW122">
        <v>0.40879075</v>
      </c>
      <c r="DX122">
        <v>430.20175</v>
      </c>
      <c r="DY122">
        <v>429.77</v>
      </c>
      <c r="DZ122">
        <v>0.031089325</v>
      </c>
      <c r="EA122">
        <v>420.06675</v>
      </c>
      <c r="EB122">
        <v>22.577875</v>
      </c>
      <c r="EC122">
        <v>2.0303875</v>
      </c>
      <c r="ED122">
        <v>2.0275975</v>
      </c>
      <c r="EE122">
        <v>17.683325</v>
      </c>
      <c r="EF122">
        <v>17.6615</v>
      </c>
      <c r="EG122">
        <v>0.00500016</v>
      </c>
      <c r="EH122">
        <v>0</v>
      </c>
      <c r="EI122">
        <v>0</v>
      </c>
      <c r="EJ122">
        <v>0</v>
      </c>
      <c r="EK122">
        <v>488</v>
      </c>
      <c r="EL122">
        <v>0.00500016</v>
      </c>
      <c r="EM122">
        <v>-24.825</v>
      </c>
      <c r="EN122">
        <v>-1</v>
      </c>
      <c r="EO122">
        <v>37.5</v>
      </c>
      <c r="EP122">
        <v>41.60925</v>
      </c>
      <c r="EQ122">
        <v>39.625</v>
      </c>
      <c r="ER122">
        <v>41.781</v>
      </c>
      <c r="ES122">
        <v>40.875</v>
      </c>
      <c r="ET122">
        <v>0</v>
      </c>
      <c r="EU122">
        <v>0</v>
      </c>
      <c r="EV122">
        <v>0</v>
      </c>
      <c r="EW122">
        <v>1758504335</v>
      </c>
      <c r="EX122">
        <v>0</v>
      </c>
      <c r="EY122">
        <v>483.223076923077</v>
      </c>
      <c r="EZ122">
        <v>15.1999997978541</v>
      </c>
      <c r="FA122">
        <v>3.97948716650115</v>
      </c>
      <c r="FB122">
        <v>-26.7384615384615</v>
      </c>
      <c r="FC122">
        <v>15</v>
      </c>
      <c r="FD122">
        <v>0</v>
      </c>
      <c r="FE122" t="s">
        <v>424</v>
      </c>
      <c r="FF122">
        <v>1747249705.1</v>
      </c>
      <c r="FG122">
        <v>1747249711.1</v>
      </c>
      <c r="FH122">
        <v>0</v>
      </c>
      <c r="FI122">
        <v>0.871</v>
      </c>
      <c r="FJ122">
        <v>0.066</v>
      </c>
      <c r="FK122">
        <v>5.486</v>
      </c>
      <c r="FL122">
        <v>0.145</v>
      </c>
      <c r="FM122">
        <v>420</v>
      </c>
      <c r="FN122">
        <v>16</v>
      </c>
      <c r="FO122">
        <v>0.27</v>
      </c>
      <c r="FP122">
        <v>0.16</v>
      </c>
      <c r="FQ122">
        <v>0.404090571428571</v>
      </c>
      <c r="FR122">
        <v>0.137907350649351</v>
      </c>
      <c r="FS122">
        <v>0.0544525858090552</v>
      </c>
      <c r="FT122">
        <v>1</v>
      </c>
      <c r="FU122">
        <v>483.147058823529</v>
      </c>
      <c r="FV122">
        <v>11.474407883965</v>
      </c>
      <c r="FW122">
        <v>5.26839831080051</v>
      </c>
      <c r="FX122">
        <v>-1</v>
      </c>
      <c r="FY122">
        <v>0.0306167619047619</v>
      </c>
      <c r="FZ122">
        <v>-0.000269174025973995</v>
      </c>
      <c r="GA122">
        <v>0.000963765162798979</v>
      </c>
      <c r="GB122">
        <v>1</v>
      </c>
      <c r="GC122">
        <v>2</v>
      </c>
      <c r="GD122">
        <v>2</v>
      </c>
      <c r="GE122" t="s">
        <v>443</v>
      </c>
      <c r="GF122">
        <v>3.12575</v>
      </c>
      <c r="GG122">
        <v>2.65975</v>
      </c>
      <c r="GH122">
        <v>0.0882509</v>
      </c>
      <c r="GI122">
        <v>0.0890697</v>
      </c>
      <c r="GJ122">
        <v>0.096619</v>
      </c>
      <c r="GK122">
        <v>0.0969356</v>
      </c>
      <c r="GL122">
        <v>23503.3</v>
      </c>
      <c r="GM122">
        <v>22184.9</v>
      </c>
      <c r="GN122">
        <v>23055.6</v>
      </c>
      <c r="GO122">
        <v>23716.2</v>
      </c>
      <c r="GP122">
        <v>35501.8</v>
      </c>
      <c r="GQ122">
        <v>35447.5</v>
      </c>
      <c r="GR122">
        <v>41571.3</v>
      </c>
      <c r="GS122">
        <v>42289.5</v>
      </c>
      <c r="GT122">
        <v>1.89568</v>
      </c>
      <c r="GU122">
        <v>1.79552</v>
      </c>
      <c r="GV122">
        <v>0.0880547</v>
      </c>
      <c r="GW122">
        <v>0</v>
      </c>
      <c r="GX122">
        <v>28.537</v>
      </c>
      <c r="GY122">
        <v>999.9</v>
      </c>
      <c r="GZ122">
        <v>55.921</v>
      </c>
      <c r="HA122">
        <v>30.393</v>
      </c>
      <c r="HB122">
        <v>27.1349</v>
      </c>
      <c r="HC122">
        <v>53.7227</v>
      </c>
      <c r="HD122">
        <v>39.8998</v>
      </c>
      <c r="HE122">
        <v>1</v>
      </c>
      <c r="HF122">
        <v>0.0867607</v>
      </c>
      <c r="HG122">
        <v>-1.5426</v>
      </c>
      <c r="HH122">
        <v>20.23</v>
      </c>
      <c r="HI122">
        <v>5.23451</v>
      </c>
      <c r="HJ122">
        <v>11.992</v>
      </c>
      <c r="HK122">
        <v>4.95585</v>
      </c>
      <c r="HL122">
        <v>3.304</v>
      </c>
      <c r="HM122">
        <v>999.9</v>
      </c>
      <c r="HN122">
        <v>9999</v>
      </c>
      <c r="HO122">
        <v>9999</v>
      </c>
      <c r="HP122">
        <v>9999</v>
      </c>
      <c r="HQ122">
        <v>1.86854</v>
      </c>
      <c r="HR122">
        <v>1.86428</v>
      </c>
      <c r="HS122">
        <v>1.87181</v>
      </c>
      <c r="HT122">
        <v>1.86271</v>
      </c>
      <c r="HU122">
        <v>1.86215</v>
      </c>
      <c r="HV122">
        <v>1.86859</v>
      </c>
      <c r="HW122">
        <v>1.85877</v>
      </c>
      <c r="HX122">
        <v>1.86508</v>
      </c>
      <c r="HY122">
        <v>5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5.699</v>
      </c>
      <c r="IM122">
        <v>0.3114</v>
      </c>
      <c r="IN122">
        <v>4.24591870636989</v>
      </c>
      <c r="IO122">
        <v>0.00406324532283829</v>
      </c>
      <c r="IP122">
        <v>-1.45373754250553e-06</v>
      </c>
      <c r="IQ122">
        <v>2.45784242640463e-10</v>
      </c>
      <c r="IR122">
        <v>0.0444475935836347</v>
      </c>
      <c r="IS122">
        <v>0.00491888386651684</v>
      </c>
      <c r="IT122">
        <v>0.000226889049496401</v>
      </c>
      <c r="IU122">
        <v>4.01595507822366e-06</v>
      </c>
      <c r="IV122">
        <v>-0</v>
      </c>
      <c r="IW122">
        <v>2035</v>
      </c>
      <c r="IX122">
        <v>2</v>
      </c>
      <c r="IY122">
        <v>30</v>
      </c>
      <c r="IZ122">
        <v>187577.1</v>
      </c>
      <c r="JA122">
        <v>187577</v>
      </c>
      <c r="JB122">
        <v>1.02539</v>
      </c>
      <c r="JC122">
        <v>2.38159</v>
      </c>
      <c r="JD122">
        <v>1.4978</v>
      </c>
      <c r="JE122">
        <v>2.32788</v>
      </c>
      <c r="JF122">
        <v>1.54419</v>
      </c>
      <c r="JG122">
        <v>2.36084</v>
      </c>
      <c r="JH122">
        <v>35.801</v>
      </c>
      <c r="JI122">
        <v>24.1663</v>
      </c>
      <c r="JJ122">
        <v>18</v>
      </c>
      <c r="JK122">
        <v>545.797</v>
      </c>
      <c r="JL122">
        <v>424.972</v>
      </c>
      <c r="JM122">
        <v>31.3817</v>
      </c>
      <c r="JN122">
        <v>28.7444</v>
      </c>
      <c r="JO122">
        <v>30</v>
      </c>
      <c r="JP122">
        <v>28.6146</v>
      </c>
      <c r="JQ122">
        <v>28.6404</v>
      </c>
      <c r="JR122">
        <v>20.5878</v>
      </c>
      <c r="JS122">
        <v>30.951</v>
      </c>
      <c r="JT122">
        <v>64.5477</v>
      </c>
      <c r="JU122">
        <v>31.3896</v>
      </c>
      <c r="JV122">
        <v>420</v>
      </c>
      <c r="JW122">
        <v>22.6167</v>
      </c>
      <c r="JX122">
        <v>93.1674</v>
      </c>
      <c r="JY122">
        <v>98.5613</v>
      </c>
    </row>
    <row r="123" spans="1:285">
      <c r="A123">
        <v>107</v>
      </c>
      <c r="B123">
        <v>1758504335.1</v>
      </c>
      <c r="C123">
        <v>1093</v>
      </c>
      <c r="D123" t="s">
        <v>642</v>
      </c>
      <c r="E123" t="s">
        <v>643</v>
      </c>
      <c r="F123">
        <v>5</v>
      </c>
      <c r="G123" t="s">
        <v>419</v>
      </c>
      <c r="H123" t="s">
        <v>599</v>
      </c>
      <c r="I123" t="s">
        <v>421</v>
      </c>
      <c r="J123">
        <v>1758504332.1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2.96</v>
      </c>
      <c r="DB123">
        <v>0.5</v>
      </c>
      <c r="DC123" t="s">
        <v>423</v>
      </c>
      <c r="DD123">
        <v>2</v>
      </c>
      <c r="DE123">
        <v>1758504332.1</v>
      </c>
      <c r="DF123">
        <v>420.449333333333</v>
      </c>
      <c r="DG123">
        <v>420.078666666667</v>
      </c>
      <c r="DH123">
        <v>22.6080333333333</v>
      </c>
      <c r="DI123">
        <v>22.5758333333333</v>
      </c>
      <c r="DJ123">
        <v>414.750333333333</v>
      </c>
      <c r="DK123">
        <v>22.2966333333333</v>
      </c>
      <c r="DL123">
        <v>499.999</v>
      </c>
      <c r="DM123">
        <v>89.8051333333333</v>
      </c>
      <c r="DN123">
        <v>0.0343538</v>
      </c>
      <c r="DO123">
        <v>30.7868666666667</v>
      </c>
      <c r="DP123">
        <v>29.9756666666667</v>
      </c>
      <c r="DQ123">
        <v>999.9</v>
      </c>
      <c r="DR123">
        <v>0</v>
      </c>
      <c r="DS123">
        <v>0</v>
      </c>
      <c r="DT123">
        <v>9975.41666666667</v>
      </c>
      <c r="DU123">
        <v>0</v>
      </c>
      <c r="DV123">
        <v>0.556418</v>
      </c>
      <c r="DW123">
        <v>0.370320666666667</v>
      </c>
      <c r="DX123">
        <v>430.174333333333</v>
      </c>
      <c r="DY123">
        <v>429.781333333333</v>
      </c>
      <c r="DZ123">
        <v>0.0322151333333333</v>
      </c>
      <c r="EA123">
        <v>420.078666666667</v>
      </c>
      <c r="EB123">
        <v>22.5758333333333</v>
      </c>
      <c r="EC123">
        <v>2.03031666666667</v>
      </c>
      <c r="ED123">
        <v>2.02742666666667</v>
      </c>
      <c r="EE123">
        <v>17.6827666666667</v>
      </c>
      <c r="EF123">
        <v>17.6602</v>
      </c>
      <c r="EG123">
        <v>0.00500016</v>
      </c>
      <c r="EH123">
        <v>0</v>
      </c>
      <c r="EI123">
        <v>0</v>
      </c>
      <c r="EJ123">
        <v>0</v>
      </c>
      <c r="EK123">
        <v>489.066666666667</v>
      </c>
      <c r="EL123">
        <v>0.00500016</v>
      </c>
      <c r="EM123">
        <v>-22.7</v>
      </c>
      <c r="EN123">
        <v>-0.9</v>
      </c>
      <c r="EO123">
        <v>37.5</v>
      </c>
      <c r="EP123">
        <v>41.625</v>
      </c>
      <c r="EQ123">
        <v>39.625</v>
      </c>
      <c r="ER123">
        <v>41.7706666666667</v>
      </c>
      <c r="ES123">
        <v>40.875</v>
      </c>
      <c r="ET123">
        <v>0</v>
      </c>
      <c r="EU123">
        <v>0</v>
      </c>
      <c r="EV123">
        <v>0</v>
      </c>
      <c r="EW123">
        <v>1758504336.8</v>
      </c>
      <c r="EX123">
        <v>0</v>
      </c>
      <c r="EY123">
        <v>484.088</v>
      </c>
      <c r="EZ123">
        <v>24.7307690471599</v>
      </c>
      <c r="FA123">
        <v>1.82307705397202</v>
      </c>
      <c r="FB123">
        <v>-26.848</v>
      </c>
      <c r="FC123">
        <v>15</v>
      </c>
      <c r="FD123">
        <v>0</v>
      </c>
      <c r="FE123" t="s">
        <v>424</v>
      </c>
      <c r="FF123">
        <v>1747249705.1</v>
      </c>
      <c r="FG123">
        <v>1747249711.1</v>
      </c>
      <c r="FH123">
        <v>0</v>
      </c>
      <c r="FI123">
        <v>0.871</v>
      </c>
      <c r="FJ123">
        <v>0.066</v>
      </c>
      <c r="FK123">
        <v>5.486</v>
      </c>
      <c r="FL123">
        <v>0.145</v>
      </c>
      <c r="FM123">
        <v>420</v>
      </c>
      <c r="FN123">
        <v>16</v>
      </c>
      <c r="FO123">
        <v>0.27</v>
      </c>
      <c r="FP123">
        <v>0.16</v>
      </c>
      <c r="FQ123">
        <v>0.398228285714286</v>
      </c>
      <c r="FR123">
        <v>0.0457456363636366</v>
      </c>
      <c r="FS123">
        <v>0.0571096576372348</v>
      </c>
      <c r="FT123">
        <v>1</v>
      </c>
      <c r="FU123">
        <v>483.447058823529</v>
      </c>
      <c r="FV123">
        <v>2.72880051670001</v>
      </c>
      <c r="FW123">
        <v>5.19492032969072</v>
      </c>
      <c r="FX123">
        <v>-1</v>
      </c>
      <c r="FY123">
        <v>0.0308668095238095</v>
      </c>
      <c r="FZ123">
        <v>0.00400905974025976</v>
      </c>
      <c r="GA123">
        <v>0.00127144020959539</v>
      </c>
      <c r="GB123">
        <v>1</v>
      </c>
      <c r="GC123">
        <v>2</v>
      </c>
      <c r="GD123">
        <v>2</v>
      </c>
      <c r="GE123" t="s">
        <v>443</v>
      </c>
      <c r="GF123">
        <v>3.12583</v>
      </c>
      <c r="GG123">
        <v>2.65971</v>
      </c>
      <c r="GH123">
        <v>0.0882634</v>
      </c>
      <c r="GI123">
        <v>0.0890708</v>
      </c>
      <c r="GJ123">
        <v>0.0966123</v>
      </c>
      <c r="GK123">
        <v>0.0969318</v>
      </c>
      <c r="GL123">
        <v>23503.2</v>
      </c>
      <c r="GM123">
        <v>22184.8</v>
      </c>
      <c r="GN123">
        <v>23055.8</v>
      </c>
      <c r="GO123">
        <v>23716.1</v>
      </c>
      <c r="GP123">
        <v>35501.9</v>
      </c>
      <c r="GQ123">
        <v>35447.4</v>
      </c>
      <c r="GR123">
        <v>41571.2</v>
      </c>
      <c r="GS123">
        <v>42289.2</v>
      </c>
      <c r="GT123">
        <v>1.8958</v>
      </c>
      <c r="GU123">
        <v>1.7954</v>
      </c>
      <c r="GV123">
        <v>0.0889264</v>
      </c>
      <c r="GW123">
        <v>0</v>
      </c>
      <c r="GX123">
        <v>28.5334</v>
      </c>
      <c r="GY123">
        <v>999.9</v>
      </c>
      <c r="GZ123">
        <v>55.921</v>
      </c>
      <c r="HA123">
        <v>30.393</v>
      </c>
      <c r="HB123">
        <v>27.1355</v>
      </c>
      <c r="HC123">
        <v>54.0927</v>
      </c>
      <c r="HD123">
        <v>39.988</v>
      </c>
      <c r="HE123">
        <v>1</v>
      </c>
      <c r="HF123">
        <v>0.0866794</v>
      </c>
      <c r="HG123">
        <v>-1.54227</v>
      </c>
      <c r="HH123">
        <v>20.23</v>
      </c>
      <c r="HI123">
        <v>5.23421</v>
      </c>
      <c r="HJ123">
        <v>11.992</v>
      </c>
      <c r="HK123">
        <v>4.95575</v>
      </c>
      <c r="HL123">
        <v>3.304</v>
      </c>
      <c r="HM123">
        <v>999.9</v>
      </c>
      <c r="HN123">
        <v>9999</v>
      </c>
      <c r="HO123">
        <v>9999</v>
      </c>
      <c r="HP123">
        <v>9999</v>
      </c>
      <c r="HQ123">
        <v>1.86854</v>
      </c>
      <c r="HR123">
        <v>1.86427</v>
      </c>
      <c r="HS123">
        <v>1.8718</v>
      </c>
      <c r="HT123">
        <v>1.86269</v>
      </c>
      <c r="HU123">
        <v>1.86215</v>
      </c>
      <c r="HV123">
        <v>1.86859</v>
      </c>
      <c r="HW123">
        <v>1.85877</v>
      </c>
      <c r="HX123">
        <v>1.86508</v>
      </c>
      <c r="HY123">
        <v>5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5.698</v>
      </c>
      <c r="IM123">
        <v>0.3114</v>
      </c>
      <c r="IN123">
        <v>4.24591870636989</v>
      </c>
      <c r="IO123">
        <v>0.00406324532283829</v>
      </c>
      <c r="IP123">
        <v>-1.45373754250553e-06</v>
      </c>
      <c r="IQ123">
        <v>2.45784242640463e-10</v>
      </c>
      <c r="IR123">
        <v>0.0444475935836347</v>
      </c>
      <c r="IS123">
        <v>0.00491888386651684</v>
      </c>
      <c r="IT123">
        <v>0.000226889049496401</v>
      </c>
      <c r="IU123">
        <v>4.01595507822366e-06</v>
      </c>
      <c r="IV123">
        <v>-0</v>
      </c>
      <c r="IW123">
        <v>2035</v>
      </c>
      <c r="IX123">
        <v>2</v>
      </c>
      <c r="IY123">
        <v>30</v>
      </c>
      <c r="IZ123">
        <v>187577.2</v>
      </c>
      <c r="JA123">
        <v>187577.1</v>
      </c>
      <c r="JB123">
        <v>1.02539</v>
      </c>
      <c r="JC123">
        <v>2.38159</v>
      </c>
      <c r="JD123">
        <v>1.4978</v>
      </c>
      <c r="JE123">
        <v>2.32788</v>
      </c>
      <c r="JF123">
        <v>1.54419</v>
      </c>
      <c r="JG123">
        <v>2.36694</v>
      </c>
      <c r="JH123">
        <v>35.8244</v>
      </c>
      <c r="JI123">
        <v>24.1663</v>
      </c>
      <c r="JJ123">
        <v>18</v>
      </c>
      <c r="JK123">
        <v>545.879</v>
      </c>
      <c r="JL123">
        <v>424.89</v>
      </c>
      <c r="JM123">
        <v>31.3867</v>
      </c>
      <c r="JN123">
        <v>28.7444</v>
      </c>
      <c r="JO123">
        <v>30</v>
      </c>
      <c r="JP123">
        <v>28.6146</v>
      </c>
      <c r="JQ123">
        <v>28.6391</v>
      </c>
      <c r="JR123">
        <v>20.5875</v>
      </c>
      <c r="JS123">
        <v>30.951</v>
      </c>
      <c r="JT123">
        <v>64.5477</v>
      </c>
      <c r="JU123">
        <v>31.4067</v>
      </c>
      <c r="JV123">
        <v>420</v>
      </c>
      <c r="JW123">
        <v>22.6167</v>
      </c>
      <c r="JX123">
        <v>93.1676</v>
      </c>
      <c r="JY123">
        <v>98.5607</v>
      </c>
    </row>
    <row r="124" spans="1:285">
      <c r="A124">
        <v>108</v>
      </c>
      <c r="B124">
        <v>1758504338.1</v>
      </c>
      <c r="C124">
        <v>1096</v>
      </c>
      <c r="D124" t="s">
        <v>644</v>
      </c>
      <c r="E124" t="s">
        <v>645</v>
      </c>
      <c r="F124">
        <v>5</v>
      </c>
      <c r="G124" t="s">
        <v>419</v>
      </c>
      <c r="H124" t="s">
        <v>599</v>
      </c>
      <c r="I124" t="s">
        <v>421</v>
      </c>
      <c r="J124">
        <v>1758504334.85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2.96</v>
      </c>
      <c r="DB124">
        <v>0.5</v>
      </c>
      <c r="DC124" t="s">
        <v>423</v>
      </c>
      <c r="DD124">
        <v>2</v>
      </c>
      <c r="DE124">
        <v>1758504334.85</v>
      </c>
      <c r="DF124">
        <v>420.48575</v>
      </c>
      <c r="DG124">
        <v>420.08175</v>
      </c>
      <c r="DH124">
        <v>22.607</v>
      </c>
      <c r="DI124">
        <v>22.5744</v>
      </c>
      <c r="DJ124">
        <v>414.78675</v>
      </c>
      <c r="DK124">
        <v>22.2956</v>
      </c>
      <c r="DL124">
        <v>499.95875</v>
      </c>
      <c r="DM124">
        <v>89.8045</v>
      </c>
      <c r="DN124">
        <v>0.03423575</v>
      </c>
      <c r="DO124">
        <v>30.78645</v>
      </c>
      <c r="DP124">
        <v>29.978625</v>
      </c>
      <c r="DQ124">
        <v>999.9</v>
      </c>
      <c r="DR124">
        <v>0</v>
      </c>
      <c r="DS124">
        <v>0</v>
      </c>
      <c r="DT124">
        <v>9988.4425</v>
      </c>
      <c r="DU124">
        <v>0</v>
      </c>
      <c r="DV124">
        <v>0.556418</v>
      </c>
      <c r="DW124">
        <v>0.4036025</v>
      </c>
      <c r="DX124">
        <v>430.21125</v>
      </c>
      <c r="DY124">
        <v>429.78375</v>
      </c>
      <c r="DZ124">
        <v>0.032590875</v>
      </c>
      <c r="EA124">
        <v>420.08175</v>
      </c>
      <c r="EB124">
        <v>22.5744</v>
      </c>
      <c r="EC124">
        <v>2.03021</v>
      </c>
      <c r="ED124">
        <v>2.027285</v>
      </c>
      <c r="EE124">
        <v>17.681925</v>
      </c>
      <c r="EF124">
        <v>17.659075</v>
      </c>
      <c r="EG124">
        <v>0.00500016</v>
      </c>
      <c r="EH124">
        <v>0</v>
      </c>
      <c r="EI124">
        <v>0</v>
      </c>
      <c r="EJ124">
        <v>0</v>
      </c>
      <c r="EK124">
        <v>485.875</v>
      </c>
      <c r="EL124">
        <v>0.00500016</v>
      </c>
      <c r="EM124">
        <v>-24</v>
      </c>
      <c r="EN124">
        <v>-1.85</v>
      </c>
      <c r="EO124">
        <v>37.5</v>
      </c>
      <c r="EP124">
        <v>41.625</v>
      </c>
      <c r="EQ124">
        <v>39.625</v>
      </c>
      <c r="ER124">
        <v>41.781</v>
      </c>
      <c r="ES124">
        <v>40.875</v>
      </c>
      <c r="ET124">
        <v>0</v>
      </c>
      <c r="EU124">
        <v>0</v>
      </c>
      <c r="EV124">
        <v>0</v>
      </c>
      <c r="EW124">
        <v>1758504339.8</v>
      </c>
      <c r="EX124">
        <v>0</v>
      </c>
      <c r="EY124">
        <v>484.853846153846</v>
      </c>
      <c r="EZ124">
        <v>7.45299129549518</v>
      </c>
      <c r="FA124">
        <v>-9.77093990649265</v>
      </c>
      <c r="FB124">
        <v>-26.4923076923077</v>
      </c>
      <c r="FC124">
        <v>15</v>
      </c>
      <c r="FD124">
        <v>0</v>
      </c>
      <c r="FE124" t="s">
        <v>424</v>
      </c>
      <c r="FF124">
        <v>1747249705.1</v>
      </c>
      <c r="FG124">
        <v>1747249711.1</v>
      </c>
      <c r="FH124">
        <v>0</v>
      </c>
      <c r="FI124">
        <v>0.871</v>
      </c>
      <c r="FJ124">
        <v>0.066</v>
      </c>
      <c r="FK124">
        <v>5.486</v>
      </c>
      <c r="FL124">
        <v>0.145</v>
      </c>
      <c r="FM124">
        <v>420</v>
      </c>
      <c r="FN124">
        <v>16</v>
      </c>
      <c r="FO124">
        <v>0.27</v>
      </c>
      <c r="FP124">
        <v>0.16</v>
      </c>
      <c r="FQ124">
        <v>0.403795523809524</v>
      </c>
      <c r="FR124">
        <v>-0.000431064935064931</v>
      </c>
      <c r="FS124">
        <v>0.0557864834718428</v>
      </c>
      <c r="FT124">
        <v>1</v>
      </c>
      <c r="FU124">
        <v>483.717647058824</v>
      </c>
      <c r="FV124">
        <v>14.4660045045677</v>
      </c>
      <c r="FW124">
        <v>5.3344314757573</v>
      </c>
      <c r="FX124">
        <v>-1</v>
      </c>
      <c r="FY124">
        <v>0.0311292095238095</v>
      </c>
      <c r="FZ124">
        <v>0.00757840519480523</v>
      </c>
      <c r="GA124">
        <v>0.00148046352873325</v>
      </c>
      <c r="GB124">
        <v>1</v>
      </c>
      <c r="GC124">
        <v>2</v>
      </c>
      <c r="GD124">
        <v>2</v>
      </c>
      <c r="GE124" t="s">
        <v>443</v>
      </c>
      <c r="GF124">
        <v>3.12578</v>
      </c>
      <c r="GG124">
        <v>2.65984</v>
      </c>
      <c r="GH124">
        <v>0.0882538</v>
      </c>
      <c r="GI124">
        <v>0.0890679</v>
      </c>
      <c r="GJ124">
        <v>0.0966063</v>
      </c>
      <c r="GK124">
        <v>0.0969265</v>
      </c>
      <c r="GL124">
        <v>23503.3</v>
      </c>
      <c r="GM124">
        <v>22184.9</v>
      </c>
      <c r="GN124">
        <v>23055.6</v>
      </c>
      <c r="GO124">
        <v>23716.1</v>
      </c>
      <c r="GP124">
        <v>35502.1</v>
      </c>
      <c r="GQ124">
        <v>35447.6</v>
      </c>
      <c r="GR124">
        <v>41571.1</v>
      </c>
      <c r="GS124">
        <v>42289.2</v>
      </c>
      <c r="GT124">
        <v>1.89548</v>
      </c>
      <c r="GU124">
        <v>1.79565</v>
      </c>
      <c r="GV124">
        <v>0.0889897</v>
      </c>
      <c r="GW124">
        <v>0</v>
      </c>
      <c r="GX124">
        <v>28.5285</v>
      </c>
      <c r="GY124">
        <v>999.9</v>
      </c>
      <c r="GZ124">
        <v>55.921</v>
      </c>
      <c r="HA124">
        <v>30.393</v>
      </c>
      <c r="HB124">
        <v>27.1354</v>
      </c>
      <c r="HC124">
        <v>54.1527</v>
      </c>
      <c r="HD124">
        <v>39.9439</v>
      </c>
      <c r="HE124">
        <v>1</v>
      </c>
      <c r="HF124">
        <v>0.0866565</v>
      </c>
      <c r="HG124">
        <v>-1.57398</v>
      </c>
      <c r="HH124">
        <v>20.2295</v>
      </c>
      <c r="HI124">
        <v>5.23436</v>
      </c>
      <c r="HJ124">
        <v>11.992</v>
      </c>
      <c r="HK124">
        <v>4.9556</v>
      </c>
      <c r="HL124">
        <v>3.304</v>
      </c>
      <c r="HM124">
        <v>999.9</v>
      </c>
      <c r="HN124">
        <v>9999</v>
      </c>
      <c r="HO124">
        <v>9999</v>
      </c>
      <c r="HP124">
        <v>9999</v>
      </c>
      <c r="HQ124">
        <v>1.86854</v>
      </c>
      <c r="HR124">
        <v>1.86428</v>
      </c>
      <c r="HS124">
        <v>1.8718</v>
      </c>
      <c r="HT124">
        <v>1.86269</v>
      </c>
      <c r="HU124">
        <v>1.86217</v>
      </c>
      <c r="HV124">
        <v>1.86859</v>
      </c>
      <c r="HW124">
        <v>1.85875</v>
      </c>
      <c r="HX124">
        <v>1.86508</v>
      </c>
      <c r="HY124">
        <v>5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5.699</v>
      </c>
      <c r="IM124">
        <v>0.3114</v>
      </c>
      <c r="IN124">
        <v>4.24591870636989</v>
      </c>
      <c r="IO124">
        <v>0.00406324532283829</v>
      </c>
      <c r="IP124">
        <v>-1.45373754250553e-06</v>
      </c>
      <c r="IQ124">
        <v>2.45784242640463e-10</v>
      </c>
      <c r="IR124">
        <v>0.0444475935836347</v>
      </c>
      <c r="IS124">
        <v>0.00491888386651684</v>
      </c>
      <c r="IT124">
        <v>0.000226889049496401</v>
      </c>
      <c r="IU124">
        <v>4.01595507822366e-06</v>
      </c>
      <c r="IV124">
        <v>-0</v>
      </c>
      <c r="IW124">
        <v>2035</v>
      </c>
      <c r="IX124">
        <v>2</v>
      </c>
      <c r="IY124">
        <v>30</v>
      </c>
      <c r="IZ124">
        <v>187577.2</v>
      </c>
      <c r="JA124">
        <v>187577.1</v>
      </c>
      <c r="JB124">
        <v>1.02661</v>
      </c>
      <c r="JC124">
        <v>2.3938</v>
      </c>
      <c r="JD124">
        <v>1.4978</v>
      </c>
      <c r="JE124">
        <v>2.32788</v>
      </c>
      <c r="JF124">
        <v>1.54419</v>
      </c>
      <c r="JG124">
        <v>2.27905</v>
      </c>
      <c r="JH124">
        <v>35.8244</v>
      </c>
      <c r="JI124">
        <v>24.1575</v>
      </c>
      <c r="JJ124">
        <v>18</v>
      </c>
      <c r="JK124">
        <v>545.655</v>
      </c>
      <c r="JL124">
        <v>425.032</v>
      </c>
      <c r="JM124">
        <v>31.3954</v>
      </c>
      <c r="JN124">
        <v>28.7429</v>
      </c>
      <c r="JO124">
        <v>30</v>
      </c>
      <c r="JP124">
        <v>28.6132</v>
      </c>
      <c r="JQ124">
        <v>28.6386</v>
      </c>
      <c r="JR124">
        <v>20.5863</v>
      </c>
      <c r="JS124">
        <v>30.951</v>
      </c>
      <c r="JT124">
        <v>64.5477</v>
      </c>
      <c r="JU124">
        <v>31.4067</v>
      </c>
      <c r="JV124">
        <v>420</v>
      </c>
      <c r="JW124">
        <v>22.6167</v>
      </c>
      <c r="JX124">
        <v>93.1671</v>
      </c>
      <c r="JY124">
        <v>98.5606</v>
      </c>
    </row>
    <row r="125" spans="1:285">
      <c r="A125">
        <v>109</v>
      </c>
      <c r="B125">
        <v>1758504340.1</v>
      </c>
      <c r="C125">
        <v>1098</v>
      </c>
      <c r="D125" t="s">
        <v>646</v>
      </c>
      <c r="E125" t="s">
        <v>647</v>
      </c>
      <c r="F125">
        <v>5</v>
      </c>
      <c r="G125" t="s">
        <v>419</v>
      </c>
      <c r="H125" t="s">
        <v>599</v>
      </c>
      <c r="I125" t="s">
        <v>421</v>
      </c>
      <c r="J125">
        <v>1758504337.43333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2.96</v>
      </c>
      <c r="DB125">
        <v>0.5</v>
      </c>
      <c r="DC125" t="s">
        <v>423</v>
      </c>
      <c r="DD125">
        <v>2</v>
      </c>
      <c r="DE125">
        <v>1758504337.43333</v>
      </c>
      <c r="DF125">
        <v>420.499666666667</v>
      </c>
      <c r="DG125">
        <v>420.079</v>
      </c>
      <c r="DH125">
        <v>22.6056</v>
      </c>
      <c r="DI125">
        <v>22.5733</v>
      </c>
      <c r="DJ125">
        <v>414.800666666667</v>
      </c>
      <c r="DK125">
        <v>22.2942</v>
      </c>
      <c r="DL125">
        <v>499.972666666667</v>
      </c>
      <c r="DM125">
        <v>89.8030666666667</v>
      </c>
      <c r="DN125">
        <v>0.0341396</v>
      </c>
      <c r="DO125">
        <v>30.7857</v>
      </c>
      <c r="DP125">
        <v>29.9787</v>
      </c>
      <c r="DQ125">
        <v>999.9</v>
      </c>
      <c r="DR125">
        <v>0</v>
      </c>
      <c r="DS125">
        <v>0</v>
      </c>
      <c r="DT125">
        <v>10003.7733333333</v>
      </c>
      <c r="DU125">
        <v>0</v>
      </c>
      <c r="DV125">
        <v>0.556418</v>
      </c>
      <c r="DW125">
        <v>0.420166</v>
      </c>
      <c r="DX125">
        <v>430.225</v>
      </c>
      <c r="DY125">
        <v>429.780666666667</v>
      </c>
      <c r="DZ125">
        <v>0.0322570666666667</v>
      </c>
      <c r="EA125">
        <v>420.079</v>
      </c>
      <c r="EB125">
        <v>22.5733</v>
      </c>
      <c r="EC125">
        <v>2.03005333333333</v>
      </c>
      <c r="ED125">
        <v>2.02715333333333</v>
      </c>
      <c r="EE125">
        <v>17.6807</v>
      </c>
      <c r="EF125">
        <v>17.6580333333333</v>
      </c>
      <c r="EG125">
        <v>0.00500016</v>
      </c>
      <c r="EH125">
        <v>0</v>
      </c>
      <c r="EI125">
        <v>0</v>
      </c>
      <c r="EJ125">
        <v>0</v>
      </c>
      <c r="EK125">
        <v>483</v>
      </c>
      <c r="EL125">
        <v>0.00500016</v>
      </c>
      <c r="EM125">
        <v>-23.7</v>
      </c>
      <c r="EN125">
        <v>-2.23333333333333</v>
      </c>
      <c r="EO125">
        <v>37.5</v>
      </c>
      <c r="EP125">
        <v>41.625</v>
      </c>
      <c r="EQ125">
        <v>39.625</v>
      </c>
      <c r="ER125">
        <v>41.7913333333333</v>
      </c>
      <c r="ES125">
        <v>40.875</v>
      </c>
      <c r="ET125">
        <v>0</v>
      </c>
      <c r="EU125">
        <v>0</v>
      </c>
      <c r="EV125">
        <v>0</v>
      </c>
      <c r="EW125">
        <v>1758504342.2</v>
      </c>
      <c r="EX125">
        <v>0</v>
      </c>
      <c r="EY125">
        <v>484.796153846154</v>
      </c>
      <c r="EZ125">
        <v>4.7487178600928</v>
      </c>
      <c r="FA125">
        <v>-3.162392806684</v>
      </c>
      <c r="FB125">
        <v>-26.65</v>
      </c>
      <c r="FC125">
        <v>15</v>
      </c>
      <c r="FD125">
        <v>0</v>
      </c>
      <c r="FE125" t="s">
        <v>424</v>
      </c>
      <c r="FF125">
        <v>1747249705.1</v>
      </c>
      <c r="FG125">
        <v>1747249711.1</v>
      </c>
      <c r="FH125">
        <v>0</v>
      </c>
      <c r="FI125">
        <v>0.871</v>
      </c>
      <c r="FJ125">
        <v>0.066</v>
      </c>
      <c r="FK125">
        <v>5.486</v>
      </c>
      <c r="FL125">
        <v>0.145</v>
      </c>
      <c r="FM125">
        <v>420</v>
      </c>
      <c r="FN125">
        <v>16</v>
      </c>
      <c r="FO125">
        <v>0.27</v>
      </c>
      <c r="FP125">
        <v>0.16</v>
      </c>
      <c r="FQ125">
        <v>0.40344845</v>
      </c>
      <c r="FR125">
        <v>0.11570215037594</v>
      </c>
      <c r="FS125">
        <v>0.0568185489866426</v>
      </c>
      <c r="FT125">
        <v>1</v>
      </c>
      <c r="FU125">
        <v>483.964705882353</v>
      </c>
      <c r="FV125">
        <v>15.1566080177152</v>
      </c>
      <c r="FW125">
        <v>5.22037199220748</v>
      </c>
      <c r="FX125">
        <v>-1</v>
      </c>
      <c r="FY125">
        <v>0.031483465</v>
      </c>
      <c r="FZ125">
        <v>0.0080369278195489</v>
      </c>
      <c r="GA125">
        <v>0.00149392367518391</v>
      </c>
      <c r="GB125">
        <v>1</v>
      </c>
      <c r="GC125">
        <v>2</v>
      </c>
      <c r="GD125">
        <v>2</v>
      </c>
      <c r="GE125" t="s">
        <v>443</v>
      </c>
      <c r="GF125">
        <v>3.12589</v>
      </c>
      <c r="GG125">
        <v>2.65972</v>
      </c>
      <c r="GH125">
        <v>0.088248</v>
      </c>
      <c r="GI125">
        <v>0.0890609</v>
      </c>
      <c r="GJ125">
        <v>0.0966046</v>
      </c>
      <c r="GK125">
        <v>0.0969217</v>
      </c>
      <c r="GL125">
        <v>23503.3</v>
      </c>
      <c r="GM125">
        <v>22184.8</v>
      </c>
      <c r="GN125">
        <v>23055.5</v>
      </c>
      <c r="GO125">
        <v>23715.9</v>
      </c>
      <c r="GP125">
        <v>35502.1</v>
      </c>
      <c r="GQ125">
        <v>35447.6</v>
      </c>
      <c r="GR125">
        <v>41571.1</v>
      </c>
      <c r="GS125">
        <v>42289</v>
      </c>
      <c r="GT125">
        <v>1.89585</v>
      </c>
      <c r="GU125">
        <v>1.7954</v>
      </c>
      <c r="GV125">
        <v>0.0889748</v>
      </c>
      <c r="GW125">
        <v>0</v>
      </c>
      <c r="GX125">
        <v>28.526</v>
      </c>
      <c r="GY125">
        <v>999.9</v>
      </c>
      <c r="GZ125">
        <v>55.921</v>
      </c>
      <c r="HA125">
        <v>30.393</v>
      </c>
      <c r="HB125">
        <v>27.1354</v>
      </c>
      <c r="HC125">
        <v>54.5227</v>
      </c>
      <c r="HD125">
        <v>39.8357</v>
      </c>
      <c r="HE125">
        <v>1</v>
      </c>
      <c r="HF125">
        <v>0.0866362</v>
      </c>
      <c r="HG125">
        <v>-1.56719</v>
      </c>
      <c r="HH125">
        <v>20.2295</v>
      </c>
      <c r="HI125">
        <v>5.23421</v>
      </c>
      <c r="HJ125">
        <v>11.992</v>
      </c>
      <c r="HK125">
        <v>4.95575</v>
      </c>
      <c r="HL125">
        <v>3.304</v>
      </c>
      <c r="HM125">
        <v>999.9</v>
      </c>
      <c r="HN125">
        <v>9999</v>
      </c>
      <c r="HO125">
        <v>9999</v>
      </c>
      <c r="HP125">
        <v>9999</v>
      </c>
      <c r="HQ125">
        <v>1.86855</v>
      </c>
      <c r="HR125">
        <v>1.86427</v>
      </c>
      <c r="HS125">
        <v>1.8718</v>
      </c>
      <c r="HT125">
        <v>1.8627</v>
      </c>
      <c r="HU125">
        <v>1.86216</v>
      </c>
      <c r="HV125">
        <v>1.86858</v>
      </c>
      <c r="HW125">
        <v>1.85875</v>
      </c>
      <c r="HX125">
        <v>1.86508</v>
      </c>
      <c r="HY125">
        <v>5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5.698</v>
      </c>
      <c r="IM125">
        <v>0.3114</v>
      </c>
      <c r="IN125">
        <v>4.24591870636989</v>
      </c>
      <c r="IO125">
        <v>0.00406324532283829</v>
      </c>
      <c r="IP125">
        <v>-1.45373754250553e-06</v>
      </c>
      <c r="IQ125">
        <v>2.45784242640463e-10</v>
      </c>
      <c r="IR125">
        <v>0.0444475935836347</v>
      </c>
      <c r="IS125">
        <v>0.00491888386651684</v>
      </c>
      <c r="IT125">
        <v>0.000226889049496401</v>
      </c>
      <c r="IU125">
        <v>4.01595507822366e-06</v>
      </c>
      <c r="IV125">
        <v>-0</v>
      </c>
      <c r="IW125">
        <v>2035</v>
      </c>
      <c r="IX125">
        <v>2</v>
      </c>
      <c r="IY125">
        <v>30</v>
      </c>
      <c r="IZ125">
        <v>187577.2</v>
      </c>
      <c r="JA125">
        <v>187577.1</v>
      </c>
      <c r="JB125">
        <v>1.02661</v>
      </c>
      <c r="JC125">
        <v>2.3938</v>
      </c>
      <c r="JD125">
        <v>1.49902</v>
      </c>
      <c r="JE125">
        <v>2.32788</v>
      </c>
      <c r="JF125">
        <v>1.54419</v>
      </c>
      <c r="JG125">
        <v>2.27783</v>
      </c>
      <c r="JH125">
        <v>35.8244</v>
      </c>
      <c r="JI125">
        <v>24.1488</v>
      </c>
      <c r="JJ125">
        <v>18</v>
      </c>
      <c r="JK125">
        <v>545.89</v>
      </c>
      <c r="JL125">
        <v>424.881</v>
      </c>
      <c r="JM125">
        <v>31.4037</v>
      </c>
      <c r="JN125">
        <v>28.7419</v>
      </c>
      <c r="JO125">
        <v>30</v>
      </c>
      <c r="JP125">
        <v>28.6121</v>
      </c>
      <c r="JQ125">
        <v>28.6379</v>
      </c>
      <c r="JR125">
        <v>20.5866</v>
      </c>
      <c r="JS125">
        <v>30.951</v>
      </c>
      <c r="JT125">
        <v>64.5477</v>
      </c>
      <c r="JU125">
        <v>31.4221</v>
      </c>
      <c r="JV125">
        <v>420</v>
      </c>
      <c r="JW125">
        <v>22.6167</v>
      </c>
      <c r="JX125">
        <v>93.167</v>
      </c>
      <c r="JY125">
        <v>98.56</v>
      </c>
    </row>
    <row r="126" spans="1:285">
      <c r="A126">
        <v>110</v>
      </c>
      <c r="B126">
        <v>1758504342.1</v>
      </c>
      <c r="C126">
        <v>1100</v>
      </c>
      <c r="D126" t="s">
        <v>648</v>
      </c>
      <c r="E126" t="s">
        <v>649</v>
      </c>
      <c r="F126">
        <v>5</v>
      </c>
      <c r="G126" t="s">
        <v>419</v>
      </c>
      <c r="H126" t="s">
        <v>599</v>
      </c>
      <c r="I126" t="s">
        <v>421</v>
      </c>
      <c r="J126">
        <v>1758504338.35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2.96</v>
      </c>
      <c r="DB126">
        <v>0.5</v>
      </c>
      <c r="DC126" t="s">
        <v>423</v>
      </c>
      <c r="DD126">
        <v>2</v>
      </c>
      <c r="DE126">
        <v>1758504338.35</v>
      </c>
      <c r="DF126">
        <v>420.48875</v>
      </c>
      <c r="DG126">
        <v>420.0665</v>
      </c>
      <c r="DH126">
        <v>22.606075</v>
      </c>
      <c r="DI126">
        <v>22.57335</v>
      </c>
      <c r="DJ126">
        <v>414.78975</v>
      </c>
      <c r="DK126">
        <v>22.294675</v>
      </c>
      <c r="DL126">
        <v>499.99425</v>
      </c>
      <c r="DM126">
        <v>89.802175</v>
      </c>
      <c r="DN126">
        <v>0.034105925</v>
      </c>
      <c r="DO126">
        <v>30.78545</v>
      </c>
      <c r="DP126">
        <v>29.9786</v>
      </c>
      <c r="DQ126">
        <v>999.9</v>
      </c>
      <c r="DR126">
        <v>0</v>
      </c>
      <c r="DS126">
        <v>0</v>
      </c>
      <c r="DT126">
        <v>10003.605</v>
      </c>
      <c r="DU126">
        <v>0</v>
      </c>
      <c r="DV126">
        <v>0.556418</v>
      </c>
      <c r="DW126">
        <v>0.42189025</v>
      </c>
      <c r="DX126">
        <v>430.214</v>
      </c>
      <c r="DY126">
        <v>429.76775</v>
      </c>
      <c r="DZ126">
        <v>0.032703875</v>
      </c>
      <c r="EA126">
        <v>420.0665</v>
      </c>
      <c r="EB126">
        <v>22.57335</v>
      </c>
      <c r="EC126">
        <v>2.030075</v>
      </c>
      <c r="ED126">
        <v>2.0271375</v>
      </c>
      <c r="EE126">
        <v>17.680875</v>
      </c>
      <c r="EF126">
        <v>17.6579</v>
      </c>
      <c r="EG126">
        <v>0.00500016</v>
      </c>
      <c r="EH126">
        <v>0</v>
      </c>
      <c r="EI126">
        <v>0</v>
      </c>
      <c r="EJ126">
        <v>0</v>
      </c>
      <c r="EK126">
        <v>484.375</v>
      </c>
      <c r="EL126">
        <v>0.00500016</v>
      </c>
      <c r="EM126">
        <v>-25.2</v>
      </c>
      <c r="EN126">
        <v>-2</v>
      </c>
      <c r="EO126">
        <v>37.5</v>
      </c>
      <c r="EP126">
        <v>41.625</v>
      </c>
      <c r="EQ126">
        <v>39.625</v>
      </c>
      <c r="ER126">
        <v>41.7965</v>
      </c>
      <c r="ES126">
        <v>40.875</v>
      </c>
      <c r="ET126">
        <v>0</v>
      </c>
      <c r="EU126">
        <v>0</v>
      </c>
      <c r="EV126">
        <v>0</v>
      </c>
      <c r="EW126">
        <v>1758504344</v>
      </c>
      <c r="EX126">
        <v>0</v>
      </c>
      <c r="EY126">
        <v>485.156</v>
      </c>
      <c r="EZ126">
        <v>-6.67692325703298</v>
      </c>
      <c r="FA126">
        <v>-7.13076865816483</v>
      </c>
      <c r="FB126">
        <v>-27.368</v>
      </c>
      <c r="FC126">
        <v>15</v>
      </c>
      <c r="FD126">
        <v>0</v>
      </c>
      <c r="FE126" t="s">
        <v>424</v>
      </c>
      <c r="FF126">
        <v>1747249705.1</v>
      </c>
      <c r="FG126">
        <v>1747249711.1</v>
      </c>
      <c r="FH126">
        <v>0</v>
      </c>
      <c r="FI126">
        <v>0.871</v>
      </c>
      <c r="FJ126">
        <v>0.066</v>
      </c>
      <c r="FK126">
        <v>5.486</v>
      </c>
      <c r="FL126">
        <v>0.145</v>
      </c>
      <c r="FM126">
        <v>420</v>
      </c>
      <c r="FN126">
        <v>16</v>
      </c>
      <c r="FO126">
        <v>0.27</v>
      </c>
      <c r="FP126">
        <v>0.16</v>
      </c>
      <c r="FQ126">
        <v>0.4079162</v>
      </c>
      <c r="FR126">
        <v>-0.0418428270676682</v>
      </c>
      <c r="FS126">
        <v>0.0526377818972266</v>
      </c>
      <c r="FT126">
        <v>1</v>
      </c>
      <c r="FU126">
        <v>484.217647058824</v>
      </c>
      <c r="FV126">
        <v>10.8815889130013</v>
      </c>
      <c r="FW126">
        <v>5.1176436781598</v>
      </c>
      <c r="FX126">
        <v>-1</v>
      </c>
      <c r="FY126">
        <v>0.03161355</v>
      </c>
      <c r="FZ126">
        <v>0.0121223187969924</v>
      </c>
      <c r="GA126">
        <v>0.00159741398500827</v>
      </c>
      <c r="GB126">
        <v>1</v>
      </c>
      <c r="GC126">
        <v>2</v>
      </c>
      <c r="GD126">
        <v>2</v>
      </c>
      <c r="GE126" t="s">
        <v>443</v>
      </c>
      <c r="GF126">
        <v>3.12585</v>
      </c>
      <c r="GG126">
        <v>2.6597</v>
      </c>
      <c r="GH126">
        <v>0.0882589</v>
      </c>
      <c r="GI126">
        <v>0.0890638</v>
      </c>
      <c r="GJ126">
        <v>0.0966017</v>
      </c>
      <c r="GK126">
        <v>0.0969243</v>
      </c>
      <c r="GL126">
        <v>23503.2</v>
      </c>
      <c r="GM126">
        <v>22184.9</v>
      </c>
      <c r="GN126">
        <v>23055.7</v>
      </c>
      <c r="GO126">
        <v>23716</v>
      </c>
      <c r="GP126">
        <v>35502.1</v>
      </c>
      <c r="GQ126">
        <v>35447.7</v>
      </c>
      <c r="GR126">
        <v>41571</v>
      </c>
      <c r="GS126">
        <v>42289.3</v>
      </c>
      <c r="GT126">
        <v>1.89575</v>
      </c>
      <c r="GU126">
        <v>1.7956</v>
      </c>
      <c r="GV126">
        <v>0.0894479</v>
      </c>
      <c r="GW126">
        <v>0</v>
      </c>
      <c r="GX126">
        <v>28.523</v>
      </c>
      <c r="GY126">
        <v>999.9</v>
      </c>
      <c r="GZ126">
        <v>55.921</v>
      </c>
      <c r="HA126">
        <v>30.393</v>
      </c>
      <c r="HB126">
        <v>27.1362</v>
      </c>
      <c r="HC126">
        <v>54.0827</v>
      </c>
      <c r="HD126">
        <v>39.8037</v>
      </c>
      <c r="HE126">
        <v>1</v>
      </c>
      <c r="HF126">
        <v>0.086626</v>
      </c>
      <c r="HG126">
        <v>-1.57709</v>
      </c>
      <c r="HH126">
        <v>20.2294</v>
      </c>
      <c r="HI126">
        <v>5.23436</v>
      </c>
      <c r="HJ126">
        <v>11.992</v>
      </c>
      <c r="HK126">
        <v>4.9559</v>
      </c>
      <c r="HL126">
        <v>3.304</v>
      </c>
      <c r="HM126">
        <v>999.9</v>
      </c>
      <c r="HN126">
        <v>9999</v>
      </c>
      <c r="HO126">
        <v>9999</v>
      </c>
      <c r="HP126">
        <v>9999</v>
      </c>
      <c r="HQ126">
        <v>1.86855</v>
      </c>
      <c r="HR126">
        <v>1.86427</v>
      </c>
      <c r="HS126">
        <v>1.87181</v>
      </c>
      <c r="HT126">
        <v>1.86269</v>
      </c>
      <c r="HU126">
        <v>1.86216</v>
      </c>
      <c r="HV126">
        <v>1.86857</v>
      </c>
      <c r="HW126">
        <v>1.85873</v>
      </c>
      <c r="HX126">
        <v>1.86508</v>
      </c>
      <c r="HY126">
        <v>5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5.699</v>
      </c>
      <c r="IM126">
        <v>0.3114</v>
      </c>
      <c r="IN126">
        <v>4.24591870636989</v>
      </c>
      <c r="IO126">
        <v>0.00406324532283829</v>
      </c>
      <c r="IP126">
        <v>-1.45373754250553e-06</v>
      </c>
      <c r="IQ126">
        <v>2.45784242640463e-10</v>
      </c>
      <c r="IR126">
        <v>0.0444475935836347</v>
      </c>
      <c r="IS126">
        <v>0.00491888386651684</v>
      </c>
      <c r="IT126">
        <v>0.000226889049496401</v>
      </c>
      <c r="IU126">
        <v>4.01595507822366e-06</v>
      </c>
      <c r="IV126">
        <v>-0</v>
      </c>
      <c r="IW126">
        <v>2035</v>
      </c>
      <c r="IX126">
        <v>2</v>
      </c>
      <c r="IY126">
        <v>30</v>
      </c>
      <c r="IZ126">
        <v>187577.3</v>
      </c>
      <c r="JA126">
        <v>187577.2</v>
      </c>
      <c r="JB126">
        <v>1.02661</v>
      </c>
      <c r="JC126">
        <v>2.38892</v>
      </c>
      <c r="JD126">
        <v>1.49902</v>
      </c>
      <c r="JE126">
        <v>2.32788</v>
      </c>
      <c r="JF126">
        <v>1.54419</v>
      </c>
      <c r="JG126">
        <v>2.30469</v>
      </c>
      <c r="JH126">
        <v>35.8244</v>
      </c>
      <c r="JI126">
        <v>24.1488</v>
      </c>
      <c r="JJ126">
        <v>18</v>
      </c>
      <c r="JK126">
        <v>545.825</v>
      </c>
      <c r="JL126">
        <v>424.99</v>
      </c>
      <c r="JM126">
        <v>31.4104</v>
      </c>
      <c r="JN126">
        <v>28.7419</v>
      </c>
      <c r="JO126">
        <v>30</v>
      </c>
      <c r="JP126">
        <v>28.6121</v>
      </c>
      <c r="JQ126">
        <v>28.6367</v>
      </c>
      <c r="JR126">
        <v>20.5833</v>
      </c>
      <c r="JS126">
        <v>30.951</v>
      </c>
      <c r="JT126">
        <v>64.5477</v>
      </c>
      <c r="JU126">
        <v>31.4221</v>
      </c>
      <c r="JV126">
        <v>420</v>
      </c>
      <c r="JW126">
        <v>22.6167</v>
      </c>
      <c r="JX126">
        <v>93.167</v>
      </c>
      <c r="JY126">
        <v>98.5606</v>
      </c>
    </row>
    <row r="127" spans="1:285">
      <c r="A127">
        <v>111</v>
      </c>
      <c r="B127">
        <v>1758504568.1</v>
      </c>
      <c r="C127">
        <v>1326</v>
      </c>
      <c r="D127" t="s">
        <v>650</v>
      </c>
      <c r="E127" t="s">
        <v>651</v>
      </c>
      <c r="F127">
        <v>5</v>
      </c>
      <c r="G127" t="s">
        <v>419</v>
      </c>
      <c r="H127" t="s">
        <v>599</v>
      </c>
      <c r="I127" t="s">
        <v>421</v>
      </c>
      <c r="J127">
        <v>1758504565.1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2.96</v>
      </c>
      <c r="DB127">
        <v>0.5</v>
      </c>
      <c r="DC127" t="s">
        <v>423</v>
      </c>
      <c r="DD127">
        <v>2</v>
      </c>
      <c r="DE127">
        <v>1758504565.1</v>
      </c>
      <c r="DF127">
        <v>420.477</v>
      </c>
      <c r="DG127">
        <v>420.045</v>
      </c>
      <c r="DH127">
        <v>22.59788</v>
      </c>
      <c r="DI127">
        <v>22.56608</v>
      </c>
      <c r="DJ127">
        <v>414.7782</v>
      </c>
      <c r="DK127">
        <v>22.28666</v>
      </c>
      <c r="DL127">
        <v>500.019</v>
      </c>
      <c r="DM127">
        <v>89.80666</v>
      </c>
      <c r="DN127">
        <v>0.03457088</v>
      </c>
      <c r="DO127">
        <v>30.81442</v>
      </c>
      <c r="DP127">
        <v>30.01426</v>
      </c>
      <c r="DQ127">
        <v>999.9</v>
      </c>
      <c r="DR127">
        <v>0</v>
      </c>
      <c r="DS127">
        <v>0</v>
      </c>
      <c r="DT127">
        <v>10002.744</v>
      </c>
      <c r="DU127">
        <v>0</v>
      </c>
      <c r="DV127">
        <v>0.556418</v>
      </c>
      <c r="DW127">
        <v>0.4320618</v>
      </c>
      <c r="DX127">
        <v>430.1984</v>
      </c>
      <c r="DY127">
        <v>429.7426</v>
      </c>
      <c r="DZ127">
        <v>0.03178252</v>
      </c>
      <c r="EA127">
        <v>420.045</v>
      </c>
      <c r="EB127">
        <v>22.56608</v>
      </c>
      <c r="EC127">
        <v>2.029442</v>
      </c>
      <c r="ED127">
        <v>2.026588</v>
      </c>
      <c r="EE127">
        <v>17.67592</v>
      </c>
      <c r="EF127">
        <v>17.6536</v>
      </c>
      <c r="EG127">
        <v>0.00500016</v>
      </c>
      <c r="EH127">
        <v>0</v>
      </c>
      <c r="EI127">
        <v>0</v>
      </c>
      <c r="EJ127">
        <v>0</v>
      </c>
      <c r="EK127">
        <v>480.98</v>
      </c>
      <c r="EL127">
        <v>0.00500016</v>
      </c>
      <c r="EM127">
        <v>-22.34</v>
      </c>
      <c r="EN127">
        <v>-1.56</v>
      </c>
      <c r="EO127">
        <v>37.687</v>
      </c>
      <c r="EP127">
        <v>41.75</v>
      </c>
      <c r="EQ127">
        <v>39.75</v>
      </c>
      <c r="ER127">
        <v>41.937</v>
      </c>
      <c r="ES127">
        <v>41</v>
      </c>
      <c r="ET127">
        <v>0</v>
      </c>
      <c r="EU127">
        <v>0</v>
      </c>
      <c r="EV127">
        <v>0</v>
      </c>
      <c r="EW127">
        <v>1758504570.2</v>
      </c>
      <c r="EX127">
        <v>0</v>
      </c>
      <c r="EY127">
        <v>481.3</v>
      </c>
      <c r="EZ127">
        <v>-9.40854690884435</v>
      </c>
      <c r="FA127">
        <v>4.54017094575355</v>
      </c>
      <c r="FB127">
        <v>-25.4923076923077</v>
      </c>
      <c r="FC127">
        <v>15</v>
      </c>
      <c r="FD127">
        <v>0</v>
      </c>
      <c r="FE127" t="s">
        <v>424</v>
      </c>
      <c r="FF127">
        <v>1747249705.1</v>
      </c>
      <c r="FG127">
        <v>1747249711.1</v>
      </c>
      <c r="FH127">
        <v>0</v>
      </c>
      <c r="FI127">
        <v>0.871</v>
      </c>
      <c r="FJ127">
        <v>0.066</v>
      </c>
      <c r="FK127">
        <v>5.486</v>
      </c>
      <c r="FL127">
        <v>0.145</v>
      </c>
      <c r="FM127">
        <v>420</v>
      </c>
      <c r="FN127">
        <v>16</v>
      </c>
      <c r="FO127">
        <v>0.27</v>
      </c>
      <c r="FP127">
        <v>0.16</v>
      </c>
      <c r="FQ127">
        <v>0.454389238095238</v>
      </c>
      <c r="FR127">
        <v>-0.0484167272727263</v>
      </c>
      <c r="FS127">
        <v>0.0572601640600287</v>
      </c>
      <c r="FT127">
        <v>1</v>
      </c>
      <c r="FU127">
        <v>481.408823529412</v>
      </c>
      <c r="FV127">
        <v>-4.05042019482195</v>
      </c>
      <c r="FW127">
        <v>4.86586958838922</v>
      </c>
      <c r="FX127">
        <v>-1</v>
      </c>
      <c r="FY127">
        <v>0.0321484476190476</v>
      </c>
      <c r="FZ127">
        <v>-0.00529029350649349</v>
      </c>
      <c r="GA127">
        <v>0.00118460269675575</v>
      </c>
      <c r="GB127">
        <v>1</v>
      </c>
      <c r="GC127">
        <v>2</v>
      </c>
      <c r="GD127">
        <v>2</v>
      </c>
      <c r="GE127" t="s">
        <v>443</v>
      </c>
      <c r="GF127">
        <v>3.1258</v>
      </c>
      <c r="GG127">
        <v>2.66007</v>
      </c>
      <c r="GH127">
        <v>0.0882679</v>
      </c>
      <c r="GI127">
        <v>0.089087</v>
      </c>
      <c r="GJ127">
        <v>0.0965921</v>
      </c>
      <c r="GK127">
        <v>0.0969126</v>
      </c>
      <c r="GL127">
        <v>23501.1</v>
      </c>
      <c r="GM127">
        <v>22185.3</v>
      </c>
      <c r="GN127">
        <v>23053.8</v>
      </c>
      <c r="GO127">
        <v>23717</v>
      </c>
      <c r="GP127">
        <v>35500.2</v>
      </c>
      <c r="GQ127">
        <v>35450.1</v>
      </c>
      <c r="GR127">
        <v>41568.2</v>
      </c>
      <c r="GS127">
        <v>42291.5</v>
      </c>
      <c r="GT127">
        <v>1.89592</v>
      </c>
      <c r="GU127">
        <v>1.79515</v>
      </c>
      <c r="GV127">
        <v>0.0955723</v>
      </c>
      <c r="GW127">
        <v>0</v>
      </c>
      <c r="GX127">
        <v>28.4555</v>
      </c>
      <c r="GY127">
        <v>999.9</v>
      </c>
      <c r="GZ127">
        <v>55.579</v>
      </c>
      <c r="HA127">
        <v>30.424</v>
      </c>
      <c r="HB127">
        <v>27.0145</v>
      </c>
      <c r="HC127">
        <v>54.3427</v>
      </c>
      <c r="HD127">
        <v>39.8438</v>
      </c>
      <c r="HE127">
        <v>1</v>
      </c>
      <c r="HF127">
        <v>0.0861839</v>
      </c>
      <c r="HG127">
        <v>-1.42832</v>
      </c>
      <c r="HH127">
        <v>20.2311</v>
      </c>
      <c r="HI127">
        <v>5.23451</v>
      </c>
      <c r="HJ127">
        <v>11.992</v>
      </c>
      <c r="HK127">
        <v>4.9558</v>
      </c>
      <c r="HL127">
        <v>3.304</v>
      </c>
      <c r="HM127">
        <v>999.9</v>
      </c>
      <c r="HN127">
        <v>9999</v>
      </c>
      <c r="HO127">
        <v>9999</v>
      </c>
      <c r="HP127">
        <v>9999</v>
      </c>
      <c r="HQ127">
        <v>1.86856</v>
      </c>
      <c r="HR127">
        <v>1.86423</v>
      </c>
      <c r="HS127">
        <v>1.8718</v>
      </c>
      <c r="HT127">
        <v>1.86274</v>
      </c>
      <c r="HU127">
        <v>1.86217</v>
      </c>
      <c r="HV127">
        <v>1.86858</v>
      </c>
      <c r="HW127">
        <v>1.85871</v>
      </c>
      <c r="HX127">
        <v>1.86508</v>
      </c>
      <c r="HY127">
        <v>5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5.699</v>
      </c>
      <c r="IM127">
        <v>0.3112</v>
      </c>
      <c r="IN127">
        <v>4.24591870636989</v>
      </c>
      <c r="IO127">
        <v>0.00406324532283829</v>
      </c>
      <c r="IP127">
        <v>-1.45373754250553e-06</v>
      </c>
      <c r="IQ127">
        <v>2.45784242640463e-10</v>
      </c>
      <c r="IR127">
        <v>0.0444475935836347</v>
      </c>
      <c r="IS127">
        <v>0.00491888386651684</v>
      </c>
      <c r="IT127">
        <v>0.000226889049496401</v>
      </c>
      <c r="IU127">
        <v>4.01595507822366e-06</v>
      </c>
      <c r="IV127">
        <v>-0</v>
      </c>
      <c r="IW127">
        <v>2035</v>
      </c>
      <c r="IX127">
        <v>2</v>
      </c>
      <c r="IY127">
        <v>30</v>
      </c>
      <c r="IZ127">
        <v>187581</v>
      </c>
      <c r="JA127">
        <v>187581</v>
      </c>
      <c r="JB127">
        <v>1.02051</v>
      </c>
      <c r="JC127">
        <v>2.40112</v>
      </c>
      <c r="JD127">
        <v>1.4978</v>
      </c>
      <c r="JE127">
        <v>2.32788</v>
      </c>
      <c r="JF127">
        <v>1.54419</v>
      </c>
      <c r="JG127">
        <v>2.26196</v>
      </c>
      <c r="JH127">
        <v>35.8711</v>
      </c>
      <c r="JI127">
        <v>24.1575</v>
      </c>
      <c r="JJ127">
        <v>18</v>
      </c>
      <c r="JK127">
        <v>545.614</v>
      </c>
      <c r="JL127">
        <v>424.423</v>
      </c>
      <c r="JM127">
        <v>31.4524</v>
      </c>
      <c r="JN127">
        <v>28.7185</v>
      </c>
      <c r="JO127">
        <v>30.0002</v>
      </c>
      <c r="JP127">
        <v>28.5735</v>
      </c>
      <c r="JQ127">
        <v>28.5949</v>
      </c>
      <c r="JR127">
        <v>20.4736</v>
      </c>
      <c r="JS127">
        <v>30.3892</v>
      </c>
      <c r="JT127">
        <v>64.5477</v>
      </c>
      <c r="JU127">
        <v>31.4473</v>
      </c>
      <c r="JV127">
        <v>420</v>
      </c>
      <c r="JW127">
        <v>22.6279</v>
      </c>
      <c r="JX127">
        <v>93.1603</v>
      </c>
      <c r="JY127">
        <v>98.5654</v>
      </c>
    </row>
    <row r="128" spans="1:285">
      <c r="A128">
        <v>112</v>
      </c>
      <c r="B128">
        <v>1758504570.1</v>
      </c>
      <c r="C128">
        <v>1328</v>
      </c>
      <c r="D128" t="s">
        <v>652</v>
      </c>
      <c r="E128" t="s">
        <v>653</v>
      </c>
      <c r="F128">
        <v>5</v>
      </c>
      <c r="G128" t="s">
        <v>419</v>
      </c>
      <c r="H128" t="s">
        <v>599</v>
      </c>
      <c r="I128" t="s">
        <v>421</v>
      </c>
      <c r="J128">
        <v>1758504566.85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2.96</v>
      </c>
      <c r="DB128">
        <v>0.5</v>
      </c>
      <c r="DC128" t="s">
        <v>423</v>
      </c>
      <c r="DD128">
        <v>2</v>
      </c>
      <c r="DE128">
        <v>1758504566.85</v>
      </c>
      <c r="DF128">
        <v>420.46925</v>
      </c>
      <c r="DG128">
        <v>420.08225</v>
      </c>
      <c r="DH128">
        <v>22.5972</v>
      </c>
      <c r="DI128">
        <v>22.564525</v>
      </c>
      <c r="DJ128">
        <v>414.7705</v>
      </c>
      <c r="DK128">
        <v>22.285975</v>
      </c>
      <c r="DL128">
        <v>499.9975</v>
      </c>
      <c r="DM128">
        <v>89.807325</v>
      </c>
      <c r="DN128">
        <v>0.03447435</v>
      </c>
      <c r="DO128">
        <v>30.8137</v>
      </c>
      <c r="DP128">
        <v>30.013425</v>
      </c>
      <c r="DQ128">
        <v>999.9</v>
      </c>
      <c r="DR128">
        <v>0</v>
      </c>
      <c r="DS128">
        <v>0</v>
      </c>
      <c r="DT128">
        <v>10013.45</v>
      </c>
      <c r="DU128">
        <v>0</v>
      </c>
      <c r="DV128">
        <v>0.556418</v>
      </c>
      <c r="DW128">
        <v>0.38706975</v>
      </c>
      <c r="DX128">
        <v>430.19025</v>
      </c>
      <c r="DY128">
        <v>429.78</v>
      </c>
      <c r="DZ128">
        <v>0.032641875</v>
      </c>
      <c r="EA128">
        <v>420.08225</v>
      </c>
      <c r="EB128">
        <v>22.564525</v>
      </c>
      <c r="EC128">
        <v>2.0293925</v>
      </c>
      <c r="ED128">
        <v>2.02646</v>
      </c>
      <c r="EE128">
        <v>17.67555</v>
      </c>
      <c r="EF128">
        <v>17.652625</v>
      </c>
      <c r="EG128">
        <v>0.00500016</v>
      </c>
      <c r="EH128">
        <v>0</v>
      </c>
      <c r="EI128">
        <v>0</v>
      </c>
      <c r="EJ128">
        <v>0</v>
      </c>
      <c r="EK128">
        <v>482.6</v>
      </c>
      <c r="EL128">
        <v>0.00500016</v>
      </c>
      <c r="EM128">
        <v>-23.425</v>
      </c>
      <c r="EN128">
        <v>-1.75</v>
      </c>
      <c r="EO128">
        <v>37.687</v>
      </c>
      <c r="EP128">
        <v>41.75</v>
      </c>
      <c r="EQ128">
        <v>39.7655</v>
      </c>
      <c r="ER128">
        <v>41.937</v>
      </c>
      <c r="ES128">
        <v>41</v>
      </c>
      <c r="ET128">
        <v>0</v>
      </c>
      <c r="EU128">
        <v>0</v>
      </c>
      <c r="EV128">
        <v>0</v>
      </c>
      <c r="EW128">
        <v>1758504572</v>
      </c>
      <c r="EX128">
        <v>0</v>
      </c>
      <c r="EY128">
        <v>480.584</v>
      </c>
      <c r="EZ128">
        <v>4.37692299690806</v>
      </c>
      <c r="FA128">
        <v>-3.04615384356733</v>
      </c>
      <c r="FB128">
        <v>-24.928</v>
      </c>
      <c r="FC128">
        <v>15</v>
      </c>
      <c r="FD128">
        <v>0</v>
      </c>
      <c r="FE128" t="s">
        <v>424</v>
      </c>
      <c r="FF128">
        <v>1747249705.1</v>
      </c>
      <c r="FG128">
        <v>1747249711.1</v>
      </c>
      <c r="FH128">
        <v>0</v>
      </c>
      <c r="FI128">
        <v>0.871</v>
      </c>
      <c r="FJ128">
        <v>0.066</v>
      </c>
      <c r="FK128">
        <v>5.486</v>
      </c>
      <c r="FL128">
        <v>0.145</v>
      </c>
      <c r="FM128">
        <v>420</v>
      </c>
      <c r="FN128">
        <v>16</v>
      </c>
      <c r="FO128">
        <v>0.27</v>
      </c>
      <c r="FP128">
        <v>0.16</v>
      </c>
      <c r="FQ128">
        <v>0.4501952</v>
      </c>
      <c r="FR128">
        <v>-0.146369323308271</v>
      </c>
      <c r="FS128">
        <v>0.0620559271009627</v>
      </c>
      <c r="FT128">
        <v>1</v>
      </c>
      <c r="FU128">
        <v>481.208823529412</v>
      </c>
      <c r="FV128">
        <v>-3.08174178200819</v>
      </c>
      <c r="FW128">
        <v>4.97495892073249</v>
      </c>
      <c r="FX128">
        <v>-1</v>
      </c>
      <c r="FY128">
        <v>0.03210697</v>
      </c>
      <c r="FZ128">
        <v>-0.0033971187969925</v>
      </c>
      <c r="GA128">
        <v>0.00117574588670342</v>
      </c>
      <c r="GB128">
        <v>1</v>
      </c>
      <c r="GC128">
        <v>2</v>
      </c>
      <c r="GD128">
        <v>2</v>
      </c>
      <c r="GE128" t="s">
        <v>443</v>
      </c>
      <c r="GF128">
        <v>3.12583</v>
      </c>
      <c r="GG128">
        <v>2.66015</v>
      </c>
      <c r="GH128">
        <v>0.0882671</v>
      </c>
      <c r="GI128">
        <v>0.0890795</v>
      </c>
      <c r="GJ128">
        <v>0.096582</v>
      </c>
      <c r="GK128">
        <v>0.0969062</v>
      </c>
      <c r="GL128">
        <v>23501.1</v>
      </c>
      <c r="GM128">
        <v>22185.6</v>
      </c>
      <c r="GN128">
        <v>23053.7</v>
      </c>
      <c r="GO128">
        <v>23717</v>
      </c>
      <c r="GP128">
        <v>35500.5</v>
      </c>
      <c r="GQ128">
        <v>35450.4</v>
      </c>
      <c r="GR128">
        <v>41568.1</v>
      </c>
      <c r="GS128">
        <v>42291.6</v>
      </c>
      <c r="GT128">
        <v>1.89595</v>
      </c>
      <c r="GU128">
        <v>1.79522</v>
      </c>
      <c r="GV128">
        <v>0.0950508</v>
      </c>
      <c r="GW128">
        <v>0</v>
      </c>
      <c r="GX128">
        <v>28.4555</v>
      </c>
      <c r="GY128">
        <v>999.9</v>
      </c>
      <c r="GZ128">
        <v>55.579</v>
      </c>
      <c r="HA128">
        <v>30.434</v>
      </c>
      <c r="HB128">
        <v>27.0293</v>
      </c>
      <c r="HC128">
        <v>54.2627</v>
      </c>
      <c r="HD128">
        <v>39.996</v>
      </c>
      <c r="HE128">
        <v>1</v>
      </c>
      <c r="HF128">
        <v>0.0860671</v>
      </c>
      <c r="HG128">
        <v>-1.43678</v>
      </c>
      <c r="HH128">
        <v>20.2311</v>
      </c>
      <c r="HI128">
        <v>5.23436</v>
      </c>
      <c r="HJ128">
        <v>11.992</v>
      </c>
      <c r="HK128">
        <v>4.95575</v>
      </c>
      <c r="HL128">
        <v>3.304</v>
      </c>
      <c r="HM128">
        <v>999.9</v>
      </c>
      <c r="HN128">
        <v>9999</v>
      </c>
      <c r="HO128">
        <v>9999</v>
      </c>
      <c r="HP128">
        <v>9999</v>
      </c>
      <c r="HQ128">
        <v>1.86852</v>
      </c>
      <c r="HR128">
        <v>1.86424</v>
      </c>
      <c r="HS128">
        <v>1.8718</v>
      </c>
      <c r="HT128">
        <v>1.86275</v>
      </c>
      <c r="HU128">
        <v>1.86217</v>
      </c>
      <c r="HV128">
        <v>1.86857</v>
      </c>
      <c r="HW128">
        <v>1.85872</v>
      </c>
      <c r="HX128">
        <v>1.86508</v>
      </c>
      <c r="HY128">
        <v>5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5.698</v>
      </c>
      <c r="IM128">
        <v>0.3112</v>
      </c>
      <c r="IN128">
        <v>4.24591870636989</v>
      </c>
      <c r="IO128">
        <v>0.00406324532283829</v>
      </c>
      <c r="IP128">
        <v>-1.45373754250553e-06</v>
      </c>
      <c r="IQ128">
        <v>2.45784242640463e-10</v>
      </c>
      <c r="IR128">
        <v>0.0444475935836347</v>
      </c>
      <c r="IS128">
        <v>0.00491888386651684</v>
      </c>
      <c r="IT128">
        <v>0.000226889049496401</v>
      </c>
      <c r="IU128">
        <v>4.01595507822366e-06</v>
      </c>
      <c r="IV128">
        <v>-0</v>
      </c>
      <c r="IW128">
        <v>2035</v>
      </c>
      <c r="IX128">
        <v>2</v>
      </c>
      <c r="IY128">
        <v>30</v>
      </c>
      <c r="IZ128">
        <v>187581.1</v>
      </c>
      <c r="JA128">
        <v>187581</v>
      </c>
      <c r="JB128">
        <v>1.02051</v>
      </c>
      <c r="JC128">
        <v>2.3938</v>
      </c>
      <c r="JD128">
        <v>1.49902</v>
      </c>
      <c r="JE128">
        <v>2.32788</v>
      </c>
      <c r="JF128">
        <v>1.54419</v>
      </c>
      <c r="JG128">
        <v>2.2937</v>
      </c>
      <c r="JH128">
        <v>35.8711</v>
      </c>
      <c r="JI128">
        <v>24.1575</v>
      </c>
      <c r="JJ128">
        <v>18</v>
      </c>
      <c r="JK128">
        <v>545.63</v>
      </c>
      <c r="JL128">
        <v>424.467</v>
      </c>
      <c r="JM128">
        <v>31.4464</v>
      </c>
      <c r="JN128">
        <v>28.7192</v>
      </c>
      <c r="JO128">
        <v>30</v>
      </c>
      <c r="JP128">
        <v>28.5735</v>
      </c>
      <c r="JQ128">
        <v>28.5949</v>
      </c>
      <c r="JR128">
        <v>20.4724</v>
      </c>
      <c r="JS128">
        <v>30.3892</v>
      </c>
      <c r="JT128">
        <v>64.5477</v>
      </c>
      <c r="JU128">
        <v>31.4357</v>
      </c>
      <c r="JV128">
        <v>420</v>
      </c>
      <c r="JW128">
        <v>22.632</v>
      </c>
      <c r="JX128">
        <v>93.1601</v>
      </c>
      <c r="JY128">
        <v>98.5656</v>
      </c>
    </row>
    <row r="129" spans="1:285">
      <c r="A129">
        <v>113</v>
      </c>
      <c r="B129">
        <v>1758504572.1</v>
      </c>
      <c r="C129">
        <v>1330</v>
      </c>
      <c r="D129" t="s">
        <v>654</v>
      </c>
      <c r="E129" t="s">
        <v>655</v>
      </c>
      <c r="F129">
        <v>5</v>
      </c>
      <c r="G129" t="s">
        <v>419</v>
      </c>
      <c r="H129" t="s">
        <v>599</v>
      </c>
      <c r="I129" t="s">
        <v>421</v>
      </c>
      <c r="J129">
        <v>1758504569.1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2.96</v>
      </c>
      <c r="DB129">
        <v>0.5</v>
      </c>
      <c r="DC129" t="s">
        <v>423</v>
      </c>
      <c r="DD129">
        <v>2</v>
      </c>
      <c r="DE129">
        <v>1758504569.1</v>
      </c>
      <c r="DF129">
        <v>420.471333333333</v>
      </c>
      <c r="DG129">
        <v>420.071333333333</v>
      </c>
      <c r="DH129">
        <v>22.5958666666667</v>
      </c>
      <c r="DI129">
        <v>22.5626666666667</v>
      </c>
      <c r="DJ129">
        <v>414.772666666667</v>
      </c>
      <c r="DK129">
        <v>22.2846666666667</v>
      </c>
      <c r="DL129">
        <v>499.955666666667</v>
      </c>
      <c r="DM129">
        <v>89.8071666666667</v>
      </c>
      <c r="DN129">
        <v>0.0344338666666667</v>
      </c>
      <c r="DO129">
        <v>30.8122666666667</v>
      </c>
      <c r="DP129">
        <v>30.0096666666667</v>
      </c>
      <c r="DQ129">
        <v>999.9</v>
      </c>
      <c r="DR129">
        <v>0</v>
      </c>
      <c r="DS129">
        <v>0</v>
      </c>
      <c r="DT129">
        <v>10016.2666666667</v>
      </c>
      <c r="DU129">
        <v>0</v>
      </c>
      <c r="DV129">
        <v>0.556418</v>
      </c>
      <c r="DW129">
        <v>0.399871666666667</v>
      </c>
      <c r="DX129">
        <v>430.191666666667</v>
      </c>
      <c r="DY129">
        <v>429.768</v>
      </c>
      <c r="DZ129">
        <v>0.0331796</v>
      </c>
      <c r="EA129">
        <v>420.071333333333</v>
      </c>
      <c r="EB129">
        <v>22.5626666666667</v>
      </c>
      <c r="EC129">
        <v>2.02926666666667</v>
      </c>
      <c r="ED129">
        <v>2.02628666666667</v>
      </c>
      <c r="EE129">
        <v>17.6745666666667</v>
      </c>
      <c r="EF129">
        <v>17.6512666666667</v>
      </c>
      <c r="EG129">
        <v>0.00500016</v>
      </c>
      <c r="EH129">
        <v>0</v>
      </c>
      <c r="EI129">
        <v>0</v>
      </c>
      <c r="EJ129">
        <v>0</v>
      </c>
      <c r="EK129">
        <v>483.033333333333</v>
      </c>
      <c r="EL129">
        <v>0.00500016</v>
      </c>
      <c r="EM129">
        <v>-25.2333333333333</v>
      </c>
      <c r="EN129">
        <v>-2.63333333333333</v>
      </c>
      <c r="EO129">
        <v>37.687</v>
      </c>
      <c r="EP129">
        <v>41.75</v>
      </c>
      <c r="EQ129">
        <v>39.7913333333333</v>
      </c>
      <c r="ER129">
        <v>41.937</v>
      </c>
      <c r="ES129">
        <v>41</v>
      </c>
      <c r="ET129">
        <v>0</v>
      </c>
      <c r="EU129">
        <v>0</v>
      </c>
      <c r="EV129">
        <v>0</v>
      </c>
      <c r="EW129">
        <v>1758504573.8</v>
      </c>
      <c r="EX129">
        <v>0</v>
      </c>
      <c r="EY129">
        <v>480.957692307692</v>
      </c>
      <c r="EZ129">
        <v>16.3658119655346</v>
      </c>
      <c r="FA129">
        <v>-10.1264957140856</v>
      </c>
      <c r="FB129">
        <v>-25.3846153846154</v>
      </c>
      <c r="FC129">
        <v>15</v>
      </c>
      <c r="FD129">
        <v>0</v>
      </c>
      <c r="FE129" t="s">
        <v>424</v>
      </c>
      <c r="FF129">
        <v>1747249705.1</v>
      </c>
      <c r="FG129">
        <v>1747249711.1</v>
      </c>
      <c r="FH129">
        <v>0</v>
      </c>
      <c r="FI129">
        <v>0.871</v>
      </c>
      <c r="FJ129">
        <v>0.066</v>
      </c>
      <c r="FK129">
        <v>5.486</v>
      </c>
      <c r="FL129">
        <v>0.145</v>
      </c>
      <c r="FM129">
        <v>420</v>
      </c>
      <c r="FN129">
        <v>16</v>
      </c>
      <c r="FO129">
        <v>0.27</v>
      </c>
      <c r="FP129">
        <v>0.16</v>
      </c>
      <c r="FQ129">
        <v>0.44280225</v>
      </c>
      <c r="FR129">
        <v>-0.193496165413534</v>
      </c>
      <c r="FS129">
        <v>0.0629070616909382</v>
      </c>
      <c r="FT129">
        <v>1</v>
      </c>
      <c r="FU129">
        <v>481.147058823529</v>
      </c>
      <c r="FV129">
        <v>-4.6844918928687</v>
      </c>
      <c r="FW129">
        <v>4.5328367493811</v>
      </c>
      <c r="FX129">
        <v>-1</v>
      </c>
      <c r="FY129">
        <v>0.03212652</v>
      </c>
      <c r="FZ129">
        <v>-0.00261712781954887</v>
      </c>
      <c r="GA129">
        <v>0.00119234204932981</v>
      </c>
      <c r="GB129">
        <v>1</v>
      </c>
      <c r="GC129">
        <v>2</v>
      </c>
      <c r="GD129">
        <v>2</v>
      </c>
      <c r="GE129" t="s">
        <v>443</v>
      </c>
      <c r="GF129">
        <v>3.12567</v>
      </c>
      <c r="GG129">
        <v>2.66046</v>
      </c>
      <c r="GH129">
        <v>0.0882713</v>
      </c>
      <c r="GI129">
        <v>0.0890774</v>
      </c>
      <c r="GJ129">
        <v>0.096585</v>
      </c>
      <c r="GK129">
        <v>0.0969062</v>
      </c>
      <c r="GL129">
        <v>23501</v>
      </c>
      <c r="GM129">
        <v>22185.8</v>
      </c>
      <c r="GN129">
        <v>23053.7</v>
      </c>
      <c r="GO129">
        <v>23717.2</v>
      </c>
      <c r="GP129">
        <v>35500.2</v>
      </c>
      <c r="GQ129">
        <v>35450.9</v>
      </c>
      <c r="GR129">
        <v>41567.9</v>
      </c>
      <c r="GS129">
        <v>42292.2</v>
      </c>
      <c r="GT129">
        <v>1.89578</v>
      </c>
      <c r="GU129">
        <v>1.7954</v>
      </c>
      <c r="GV129">
        <v>0.0948794</v>
      </c>
      <c r="GW129">
        <v>0</v>
      </c>
      <c r="GX129">
        <v>28.4562</v>
      </c>
      <c r="GY129">
        <v>999.9</v>
      </c>
      <c r="GZ129">
        <v>55.579</v>
      </c>
      <c r="HA129">
        <v>30.424</v>
      </c>
      <c r="HB129">
        <v>27.0135</v>
      </c>
      <c r="HC129">
        <v>54.1527</v>
      </c>
      <c r="HD129">
        <v>40.012</v>
      </c>
      <c r="HE129">
        <v>1</v>
      </c>
      <c r="HF129">
        <v>0.0860976</v>
      </c>
      <c r="HG129">
        <v>-1.43332</v>
      </c>
      <c r="HH129">
        <v>20.231</v>
      </c>
      <c r="HI129">
        <v>5.23436</v>
      </c>
      <c r="HJ129">
        <v>11.992</v>
      </c>
      <c r="HK129">
        <v>4.9557</v>
      </c>
      <c r="HL129">
        <v>3.304</v>
      </c>
      <c r="HM129">
        <v>999.9</v>
      </c>
      <c r="HN129">
        <v>9999</v>
      </c>
      <c r="HO129">
        <v>9999</v>
      </c>
      <c r="HP129">
        <v>9999</v>
      </c>
      <c r="HQ129">
        <v>1.86852</v>
      </c>
      <c r="HR129">
        <v>1.86426</v>
      </c>
      <c r="HS129">
        <v>1.8718</v>
      </c>
      <c r="HT129">
        <v>1.86276</v>
      </c>
      <c r="HU129">
        <v>1.86216</v>
      </c>
      <c r="HV129">
        <v>1.86859</v>
      </c>
      <c r="HW129">
        <v>1.85872</v>
      </c>
      <c r="HX129">
        <v>1.86509</v>
      </c>
      <c r="HY129">
        <v>5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5.699</v>
      </c>
      <c r="IM129">
        <v>0.3111</v>
      </c>
      <c r="IN129">
        <v>4.24591870636989</v>
      </c>
      <c r="IO129">
        <v>0.00406324532283829</v>
      </c>
      <c r="IP129">
        <v>-1.45373754250553e-06</v>
      </c>
      <c r="IQ129">
        <v>2.45784242640463e-10</v>
      </c>
      <c r="IR129">
        <v>0.0444475935836347</v>
      </c>
      <c r="IS129">
        <v>0.00491888386651684</v>
      </c>
      <c r="IT129">
        <v>0.000226889049496401</v>
      </c>
      <c r="IU129">
        <v>4.01595507822366e-06</v>
      </c>
      <c r="IV129">
        <v>-0</v>
      </c>
      <c r="IW129">
        <v>2035</v>
      </c>
      <c r="IX129">
        <v>2</v>
      </c>
      <c r="IY129">
        <v>30</v>
      </c>
      <c r="IZ129">
        <v>187581.1</v>
      </c>
      <c r="JA129">
        <v>187581</v>
      </c>
      <c r="JB129">
        <v>1.02051</v>
      </c>
      <c r="JC129">
        <v>2.38037</v>
      </c>
      <c r="JD129">
        <v>1.49902</v>
      </c>
      <c r="JE129">
        <v>2.32788</v>
      </c>
      <c r="JF129">
        <v>1.54419</v>
      </c>
      <c r="JG129">
        <v>2.34131</v>
      </c>
      <c r="JH129">
        <v>35.8711</v>
      </c>
      <c r="JI129">
        <v>24.1663</v>
      </c>
      <c r="JJ129">
        <v>18</v>
      </c>
      <c r="JK129">
        <v>545.516</v>
      </c>
      <c r="JL129">
        <v>424.57</v>
      </c>
      <c r="JM129">
        <v>31.4416</v>
      </c>
      <c r="JN129">
        <v>28.7192</v>
      </c>
      <c r="JO129">
        <v>30.0001</v>
      </c>
      <c r="JP129">
        <v>28.5735</v>
      </c>
      <c r="JQ129">
        <v>28.5949</v>
      </c>
      <c r="JR129">
        <v>20.472</v>
      </c>
      <c r="JS129">
        <v>30.3892</v>
      </c>
      <c r="JT129">
        <v>64.5477</v>
      </c>
      <c r="JU129">
        <v>31.4357</v>
      </c>
      <c r="JV129">
        <v>420</v>
      </c>
      <c r="JW129">
        <v>22.6282</v>
      </c>
      <c r="JX129">
        <v>93.1598</v>
      </c>
      <c r="JY129">
        <v>98.5668</v>
      </c>
    </row>
    <row r="130" spans="1:285">
      <c r="A130">
        <v>114</v>
      </c>
      <c r="B130">
        <v>1758504574.1</v>
      </c>
      <c r="C130">
        <v>1332</v>
      </c>
      <c r="D130" t="s">
        <v>656</v>
      </c>
      <c r="E130" t="s">
        <v>657</v>
      </c>
      <c r="F130">
        <v>5</v>
      </c>
      <c r="G130" t="s">
        <v>419</v>
      </c>
      <c r="H130" t="s">
        <v>599</v>
      </c>
      <c r="I130" t="s">
        <v>421</v>
      </c>
      <c r="J130">
        <v>1758504571.1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2.96</v>
      </c>
      <c r="DB130">
        <v>0.5</v>
      </c>
      <c r="DC130" t="s">
        <v>423</v>
      </c>
      <c r="DD130">
        <v>2</v>
      </c>
      <c r="DE130">
        <v>1758504571.1</v>
      </c>
      <c r="DF130">
        <v>420.480666666667</v>
      </c>
      <c r="DG130">
        <v>420.057666666667</v>
      </c>
      <c r="DH130">
        <v>22.5949333333333</v>
      </c>
      <c r="DI130">
        <v>22.5616666666667</v>
      </c>
      <c r="DJ130">
        <v>414.781666666667</v>
      </c>
      <c r="DK130">
        <v>22.2837666666667</v>
      </c>
      <c r="DL130">
        <v>499.964666666667</v>
      </c>
      <c r="DM130">
        <v>89.8069666666667</v>
      </c>
      <c r="DN130">
        <v>0.0345242333333333</v>
      </c>
      <c r="DO130">
        <v>30.8111333333333</v>
      </c>
      <c r="DP130">
        <v>30.0048666666667</v>
      </c>
      <c r="DQ130">
        <v>999.9</v>
      </c>
      <c r="DR130">
        <v>0</v>
      </c>
      <c r="DS130">
        <v>0</v>
      </c>
      <c r="DT130">
        <v>10013.7333333333</v>
      </c>
      <c r="DU130">
        <v>0</v>
      </c>
      <c r="DV130">
        <v>0.556418</v>
      </c>
      <c r="DW130">
        <v>0.422719</v>
      </c>
      <c r="DX130">
        <v>430.200666666667</v>
      </c>
      <c r="DY130">
        <v>429.753333333333</v>
      </c>
      <c r="DZ130">
        <v>0.0332889666666667</v>
      </c>
      <c r="EA130">
        <v>420.057666666667</v>
      </c>
      <c r="EB130">
        <v>22.5616666666667</v>
      </c>
      <c r="EC130">
        <v>2.02918</v>
      </c>
      <c r="ED130">
        <v>2.02619</v>
      </c>
      <c r="EE130">
        <v>17.6739</v>
      </c>
      <c r="EF130">
        <v>17.6505</v>
      </c>
      <c r="EG130">
        <v>0.00500016</v>
      </c>
      <c r="EH130">
        <v>0</v>
      </c>
      <c r="EI130">
        <v>0</v>
      </c>
      <c r="EJ130">
        <v>0</v>
      </c>
      <c r="EK130">
        <v>481.966666666667</v>
      </c>
      <c r="EL130">
        <v>0.00500016</v>
      </c>
      <c r="EM130">
        <v>-24.1</v>
      </c>
      <c r="EN130">
        <v>-1.76666666666667</v>
      </c>
      <c r="EO130">
        <v>37.687</v>
      </c>
      <c r="EP130">
        <v>41.75</v>
      </c>
      <c r="EQ130">
        <v>39.812</v>
      </c>
      <c r="ER130">
        <v>41.937</v>
      </c>
      <c r="ES130">
        <v>41</v>
      </c>
      <c r="ET130">
        <v>0</v>
      </c>
      <c r="EU130">
        <v>0</v>
      </c>
      <c r="EV130">
        <v>0</v>
      </c>
      <c r="EW130">
        <v>1758504576.2</v>
      </c>
      <c r="EX130">
        <v>0</v>
      </c>
      <c r="EY130">
        <v>481</v>
      </c>
      <c r="EZ130">
        <v>23.8290598342615</v>
      </c>
      <c r="FA130">
        <v>-6.74871787670989</v>
      </c>
      <c r="FB130">
        <v>-26.1384615384615</v>
      </c>
      <c r="FC130">
        <v>15</v>
      </c>
      <c r="FD130">
        <v>0</v>
      </c>
      <c r="FE130" t="s">
        <v>424</v>
      </c>
      <c r="FF130">
        <v>1747249705.1</v>
      </c>
      <c r="FG130">
        <v>1747249711.1</v>
      </c>
      <c r="FH130">
        <v>0</v>
      </c>
      <c r="FI130">
        <v>0.871</v>
      </c>
      <c r="FJ130">
        <v>0.066</v>
      </c>
      <c r="FK130">
        <v>5.486</v>
      </c>
      <c r="FL130">
        <v>0.145</v>
      </c>
      <c r="FM130">
        <v>420</v>
      </c>
      <c r="FN130">
        <v>16</v>
      </c>
      <c r="FO130">
        <v>0.27</v>
      </c>
      <c r="FP130">
        <v>0.16</v>
      </c>
      <c r="FQ130">
        <v>0.44244975</v>
      </c>
      <c r="FR130">
        <v>-0.149766812030075</v>
      </c>
      <c r="FS130">
        <v>0.0625256935266415</v>
      </c>
      <c r="FT130">
        <v>1</v>
      </c>
      <c r="FU130">
        <v>481.332352941176</v>
      </c>
      <c r="FV130">
        <v>2.96867846413984</v>
      </c>
      <c r="FW130">
        <v>4.75751545317482</v>
      </c>
      <c r="FX130">
        <v>-1</v>
      </c>
      <c r="FY130">
        <v>0.03207464</v>
      </c>
      <c r="FZ130">
        <v>0.00181129624060147</v>
      </c>
      <c r="GA130">
        <v>0.0011374348879826</v>
      </c>
      <c r="GB130">
        <v>1</v>
      </c>
      <c r="GC130">
        <v>2</v>
      </c>
      <c r="GD130">
        <v>2</v>
      </c>
      <c r="GE130" t="s">
        <v>443</v>
      </c>
      <c r="GF130">
        <v>3.12587</v>
      </c>
      <c r="GG130">
        <v>2.66029</v>
      </c>
      <c r="GH130">
        <v>0.0882732</v>
      </c>
      <c r="GI130">
        <v>0.0890805</v>
      </c>
      <c r="GJ130">
        <v>0.0965881</v>
      </c>
      <c r="GK130">
        <v>0.096903</v>
      </c>
      <c r="GL130">
        <v>23500.8</v>
      </c>
      <c r="GM130">
        <v>22185.9</v>
      </c>
      <c r="GN130">
        <v>23053.5</v>
      </c>
      <c r="GO130">
        <v>23717.4</v>
      </c>
      <c r="GP130">
        <v>35500</v>
      </c>
      <c r="GQ130">
        <v>35451.3</v>
      </c>
      <c r="GR130">
        <v>41567.9</v>
      </c>
      <c r="GS130">
        <v>42292.5</v>
      </c>
      <c r="GT130">
        <v>1.8961</v>
      </c>
      <c r="GU130">
        <v>1.79517</v>
      </c>
      <c r="GV130">
        <v>0.0947826</v>
      </c>
      <c r="GW130">
        <v>0</v>
      </c>
      <c r="GX130">
        <v>28.4574</v>
      </c>
      <c r="GY130">
        <v>999.9</v>
      </c>
      <c r="GZ130">
        <v>55.579</v>
      </c>
      <c r="HA130">
        <v>30.424</v>
      </c>
      <c r="HB130">
        <v>27.0183</v>
      </c>
      <c r="HC130">
        <v>54.1927</v>
      </c>
      <c r="HD130">
        <v>39.9038</v>
      </c>
      <c r="HE130">
        <v>1</v>
      </c>
      <c r="HF130">
        <v>0.0860163</v>
      </c>
      <c r="HG130">
        <v>-1.42724</v>
      </c>
      <c r="HH130">
        <v>20.2309</v>
      </c>
      <c r="HI130">
        <v>5.23436</v>
      </c>
      <c r="HJ130">
        <v>11.992</v>
      </c>
      <c r="HK130">
        <v>4.9558</v>
      </c>
      <c r="HL130">
        <v>3.304</v>
      </c>
      <c r="HM130">
        <v>999.9</v>
      </c>
      <c r="HN130">
        <v>9999</v>
      </c>
      <c r="HO130">
        <v>9999</v>
      </c>
      <c r="HP130">
        <v>9999</v>
      </c>
      <c r="HQ130">
        <v>1.86854</v>
      </c>
      <c r="HR130">
        <v>1.86427</v>
      </c>
      <c r="HS130">
        <v>1.87181</v>
      </c>
      <c r="HT130">
        <v>1.86277</v>
      </c>
      <c r="HU130">
        <v>1.86217</v>
      </c>
      <c r="HV130">
        <v>1.86859</v>
      </c>
      <c r="HW130">
        <v>1.85872</v>
      </c>
      <c r="HX130">
        <v>1.86508</v>
      </c>
      <c r="HY130">
        <v>5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5.698</v>
      </c>
      <c r="IM130">
        <v>0.3112</v>
      </c>
      <c r="IN130">
        <v>4.24591870636989</v>
      </c>
      <c r="IO130">
        <v>0.00406324532283829</v>
      </c>
      <c r="IP130">
        <v>-1.45373754250553e-06</v>
      </c>
      <c r="IQ130">
        <v>2.45784242640463e-10</v>
      </c>
      <c r="IR130">
        <v>0.0444475935836347</v>
      </c>
      <c r="IS130">
        <v>0.00491888386651684</v>
      </c>
      <c r="IT130">
        <v>0.000226889049496401</v>
      </c>
      <c r="IU130">
        <v>4.01595507822366e-06</v>
      </c>
      <c r="IV130">
        <v>-0</v>
      </c>
      <c r="IW130">
        <v>2035</v>
      </c>
      <c r="IX130">
        <v>2</v>
      </c>
      <c r="IY130">
        <v>30</v>
      </c>
      <c r="IZ130">
        <v>187581.1</v>
      </c>
      <c r="JA130">
        <v>187581</v>
      </c>
      <c r="JB130">
        <v>1.02051</v>
      </c>
      <c r="JC130">
        <v>2.37671</v>
      </c>
      <c r="JD130">
        <v>1.4978</v>
      </c>
      <c r="JE130">
        <v>2.32788</v>
      </c>
      <c r="JF130">
        <v>1.54419</v>
      </c>
      <c r="JG130">
        <v>2.35596</v>
      </c>
      <c r="JH130">
        <v>35.8711</v>
      </c>
      <c r="JI130">
        <v>24.1663</v>
      </c>
      <c r="JJ130">
        <v>18</v>
      </c>
      <c r="JK130">
        <v>545.728</v>
      </c>
      <c r="JL130">
        <v>424.438</v>
      </c>
      <c r="JM130">
        <v>31.4369</v>
      </c>
      <c r="JN130">
        <v>28.7192</v>
      </c>
      <c r="JO130">
        <v>30</v>
      </c>
      <c r="JP130">
        <v>28.5735</v>
      </c>
      <c r="JQ130">
        <v>28.5949</v>
      </c>
      <c r="JR130">
        <v>20.4711</v>
      </c>
      <c r="JS130">
        <v>30.1174</v>
      </c>
      <c r="JT130">
        <v>64.5477</v>
      </c>
      <c r="JU130">
        <v>31.4357</v>
      </c>
      <c r="JV130">
        <v>420</v>
      </c>
      <c r="JW130">
        <v>22.6282</v>
      </c>
      <c r="JX130">
        <v>93.1595</v>
      </c>
      <c r="JY130">
        <v>98.5675</v>
      </c>
    </row>
    <row r="131" spans="1:285">
      <c r="A131">
        <v>115</v>
      </c>
      <c r="B131">
        <v>1758504576.1</v>
      </c>
      <c r="C131">
        <v>1334</v>
      </c>
      <c r="D131" t="s">
        <v>658</v>
      </c>
      <c r="E131" t="s">
        <v>659</v>
      </c>
      <c r="F131">
        <v>5</v>
      </c>
      <c r="G131" t="s">
        <v>419</v>
      </c>
      <c r="H131" t="s">
        <v>599</v>
      </c>
      <c r="I131" t="s">
        <v>421</v>
      </c>
      <c r="J131">
        <v>1758504573.1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2.96</v>
      </c>
      <c r="DB131">
        <v>0.5</v>
      </c>
      <c r="DC131" t="s">
        <v>423</v>
      </c>
      <c r="DD131">
        <v>2</v>
      </c>
      <c r="DE131">
        <v>1758504573.1</v>
      </c>
      <c r="DF131">
        <v>420.486</v>
      </c>
      <c r="DG131">
        <v>420.068666666667</v>
      </c>
      <c r="DH131">
        <v>22.5937666666667</v>
      </c>
      <c r="DI131">
        <v>22.5607666666667</v>
      </c>
      <c r="DJ131">
        <v>414.787333333333</v>
      </c>
      <c r="DK131">
        <v>22.2826333333333</v>
      </c>
      <c r="DL131">
        <v>500.021</v>
      </c>
      <c r="DM131">
        <v>89.8069</v>
      </c>
      <c r="DN131">
        <v>0.0346003666666667</v>
      </c>
      <c r="DO131">
        <v>30.8100333333333</v>
      </c>
      <c r="DP131">
        <v>30.0022333333333</v>
      </c>
      <c r="DQ131">
        <v>999.9</v>
      </c>
      <c r="DR131">
        <v>0</v>
      </c>
      <c r="DS131">
        <v>0</v>
      </c>
      <c r="DT131">
        <v>10005.5933333333</v>
      </c>
      <c r="DU131">
        <v>0</v>
      </c>
      <c r="DV131">
        <v>0.556418</v>
      </c>
      <c r="DW131">
        <v>0.417358333333333</v>
      </c>
      <c r="DX131">
        <v>430.206</v>
      </c>
      <c r="DY131">
        <v>429.764333333333</v>
      </c>
      <c r="DZ131">
        <v>0.0330028666666667</v>
      </c>
      <c r="EA131">
        <v>420.068666666667</v>
      </c>
      <c r="EB131">
        <v>22.5607666666667</v>
      </c>
      <c r="EC131">
        <v>2.02907333333333</v>
      </c>
      <c r="ED131">
        <v>2.02611</v>
      </c>
      <c r="EE131">
        <v>17.6730666666667</v>
      </c>
      <c r="EF131">
        <v>17.6498666666667</v>
      </c>
      <c r="EG131">
        <v>0.00500016</v>
      </c>
      <c r="EH131">
        <v>0</v>
      </c>
      <c r="EI131">
        <v>0</v>
      </c>
      <c r="EJ131">
        <v>0</v>
      </c>
      <c r="EK131">
        <v>485.066666666667</v>
      </c>
      <c r="EL131">
        <v>0.00500016</v>
      </c>
      <c r="EM131">
        <v>-27.1333333333333</v>
      </c>
      <c r="EN131">
        <v>-1.8</v>
      </c>
      <c r="EO131">
        <v>37.687</v>
      </c>
      <c r="EP131">
        <v>41.75</v>
      </c>
      <c r="EQ131">
        <v>39.812</v>
      </c>
      <c r="ER131">
        <v>41.937</v>
      </c>
      <c r="ES131">
        <v>41</v>
      </c>
      <c r="ET131">
        <v>0</v>
      </c>
      <c r="EU131">
        <v>0</v>
      </c>
      <c r="EV131">
        <v>0</v>
      </c>
      <c r="EW131">
        <v>1758504578</v>
      </c>
      <c r="EX131">
        <v>0</v>
      </c>
      <c r="EY131">
        <v>481.456</v>
      </c>
      <c r="EZ131">
        <v>1.80769239447475</v>
      </c>
      <c r="FA131">
        <v>-12.8230768765452</v>
      </c>
      <c r="FB131">
        <v>-25.752</v>
      </c>
      <c r="FC131">
        <v>15</v>
      </c>
      <c r="FD131">
        <v>0</v>
      </c>
      <c r="FE131" t="s">
        <v>424</v>
      </c>
      <c r="FF131">
        <v>1747249705.1</v>
      </c>
      <c r="FG131">
        <v>1747249711.1</v>
      </c>
      <c r="FH131">
        <v>0</v>
      </c>
      <c r="FI131">
        <v>0.871</v>
      </c>
      <c r="FJ131">
        <v>0.066</v>
      </c>
      <c r="FK131">
        <v>5.486</v>
      </c>
      <c r="FL131">
        <v>0.145</v>
      </c>
      <c r="FM131">
        <v>420</v>
      </c>
      <c r="FN131">
        <v>16</v>
      </c>
      <c r="FO131">
        <v>0.27</v>
      </c>
      <c r="FP131">
        <v>0.16</v>
      </c>
      <c r="FQ131">
        <v>0.4385923</v>
      </c>
      <c r="FR131">
        <v>-0.140785263157896</v>
      </c>
      <c r="FS131">
        <v>0.062299627992549</v>
      </c>
      <c r="FT131">
        <v>1</v>
      </c>
      <c r="FU131">
        <v>481.576470588235</v>
      </c>
      <c r="FV131">
        <v>1.50954933630866</v>
      </c>
      <c r="FW131">
        <v>4.82902126385689</v>
      </c>
      <c r="FX131">
        <v>-1</v>
      </c>
      <c r="FY131">
        <v>0.032258315</v>
      </c>
      <c r="FZ131">
        <v>0.00628408872180452</v>
      </c>
      <c r="GA131">
        <v>0.00133629249241137</v>
      </c>
      <c r="GB131">
        <v>1</v>
      </c>
      <c r="GC131">
        <v>2</v>
      </c>
      <c r="GD131">
        <v>2</v>
      </c>
      <c r="GE131" t="s">
        <v>443</v>
      </c>
      <c r="GF131">
        <v>3.12596</v>
      </c>
      <c r="GG131">
        <v>2.66007</v>
      </c>
      <c r="GH131">
        <v>0.0882745</v>
      </c>
      <c r="GI131">
        <v>0.0890842</v>
      </c>
      <c r="GJ131">
        <v>0.0965689</v>
      </c>
      <c r="GK131">
        <v>0.0968973</v>
      </c>
      <c r="GL131">
        <v>23500.8</v>
      </c>
      <c r="GM131">
        <v>22185.7</v>
      </c>
      <c r="GN131">
        <v>23053.7</v>
      </c>
      <c r="GO131">
        <v>23717.3</v>
      </c>
      <c r="GP131">
        <v>35500.6</v>
      </c>
      <c r="GQ131">
        <v>35451.1</v>
      </c>
      <c r="GR131">
        <v>41567.7</v>
      </c>
      <c r="GS131">
        <v>42292</v>
      </c>
      <c r="GT131">
        <v>1.89613</v>
      </c>
      <c r="GU131">
        <v>1.79503</v>
      </c>
      <c r="GV131">
        <v>0.0950247</v>
      </c>
      <c r="GW131">
        <v>0</v>
      </c>
      <c r="GX131">
        <v>28.458</v>
      </c>
      <c r="GY131">
        <v>999.9</v>
      </c>
      <c r="GZ131">
        <v>55.579</v>
      </c>
      <c r="HA131">
        <v>30.424</v>
      </c>
      <c r="HB131">
        <v>27.0164</v>
      </c>
      <c r="HC131">
        <v>54.3827</v>
      </c>
      <c r="HD131">
        <v>39.8037</v>
      </c>
      <c r="HE131">
        <v>1</v>
      </c>
      <c r="HF131">
        <v>0.0858283</v>
      </c>
      <c r="HG131">
        <v>-1.44613</v>
      </c>
      <c r="HH131">
        <v>20.2307</v>
      </c>
      <c r="HI131">
        <v>5.23406</v>
      </c>
      <c r="HJ131">
        <v>11.992</v>
      </c>
      <c r="HK131">
        <v>4.95585</v>
      </c>
      <c r="HL131">
        <v>3.304</v>
      </c>
      <c r="HM131">
        <v>999.9</v>
      </c>
      <c r="HN131">
        <v>9999</v>
      </c>
      <c r="HO131">
        <v>9999</v>
      </c>
      <c r="HP131">
        <v>9999</v>
      </c>
      <c r="HQ131">
        <v>1.86856</v>
      </c>
      <c r="HR131">
        <v>1.86427</v>
      </c>
      <c r="HS131">
        <v>1.87181</v>
      </c>
      <c r="HT131">
        <v>1.86276</v>
      </c>
      <c r="HU131">
        <v>1.86218</v>
      </c>
      <c r="HV131">
        <v>1.86858</v>
      </c>
      <c r="HW131">
        <v>1.8587</v>
      </c>
      <c r="HX131">
        <v>1.86509</v>
      </c>
      <c r="HY131">
        <v>5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5.699</v>
      </c>
      <c r="IM131">
        <v>0.3111</v>
      </c>
      <c r="IN131">
        <v>4.24591870636989</v>
      </c>
      <c r="IO131">
        <v>0.00406324532283829</v>
      </c>
      <c r="IP131">
        <v>-1.45373754250553e-06</v>
      </c>
      <c r="IQ131">
        <v>2.45784242640463e-10</v>
      </c>
      <c r="IR131">
        <v>0.0444475935836347</v>
      </c>
      <c r="IS131">
        <v>0.00491888386651684</v>
      </c>
      <c r="IT131">
        <v>0.000226889049496401</v>
      </c>
      <c r="IU131">
        <v>4.01595507822366e-06</v>
      </c>
      <c r="IV131">
        <v>-0</v>
      </c>
      <c r="IW131">
        <v>2035</v>
      </c>
      <c r="IX131">
        <v>2</v>
      </c>
      <c r="IY131">
        <v>30</v>
      </c>
      <c r="IZ131">
        <v>187581.2</v>
      </c>
      <c r="JA131">
        <v>187581.1</v>
      </c>
      <c r="JB131">
        <v>1.02051</v>
      </c>
      <c r="JC131">
        <v>2.39014</v>
      </c>
      <c r="JD131">
        <v>1.4978</v>
      </c>
      <c r="JE131">
        <v>2.32788</v>
      </c>
      <c r="JF131">
        <v>1.54419</v>
      </c>
      <c r="JG131">
        <v>2.37793</v>
      </c>
      <c r="JH131">
        <v>35.8711</v>
      </c>
      <c r="JI131">
        <v>24.1663</v>
      </c>
      <c r="JJ131">
        <v>18</v>
      </c>
      <c r="JK131">
        <v>545.744</v>
      </c>
      <c r="JL131">
        <v>424.35</v>
      </c>
      <c r="JM131">
        <v>31.4326</v>
      </c>
      <c r="JN131">
        <v>28.7198</v>
      </c>
      <c r="JO131">
        <v>30.0001</v>
      </c>
      <c r="JP131">
        <v>28.5735</v>
      </c>
      <c r="JQ131">
        <v>28.5949</v>
      </c>
      <c r="JR131">
        <v>20.4698</v>
      </c>
      <c r="JS131">
        <v>30.1174</v>
      </c>
      <c r="JT131">
        <v>64.5477</v>
      </c>
      <c r="JU131">
        <v>31.4336</v>
      </c>
      <c r="JV131">
        <v>420</v>
      </c>
      <c r="JW131">
        <v>22.634</v>
      </c>
      <c r="JX131">
        <v>93.1594</v>
      </c>
      <c r="JY131">
        <v>98.5666</v>
      </c>
    </row>
    <row r="132" spans="1:285">
      <c r="A132">
        <v>116</v>
      </c>
      <c r="B132">
        <v>1758504578.1</v>
      </c>
      <c r="C132">
        <v>1336</v>
      </c>
      <c r="D132" t="s">
        <v>660</v>
      </c>
      <c r="E132" t="s">
        <v>661</v>
      </c>
      <c r="F132">
        <v>5</v>
      </c>
      <c r="G132" t="s">
        <v>419</v>
      </c>
      <c r="H132" t="s">
        <v>599</v>
      </c>
      <c r="I132" t="s">
        <v>421</v>
      </c>
      <c r="J132">
        <v>1758504575.1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2.96</v>
      </c>
      <c r="DB132">
        <v>0.5</v>
      </c>
      <c r="DC132" t="s">
        <v>423</v>
      </c>
      <c r="DD132">
        <v>2</v>
      </c>
      <c r="DE132">
        <v>1758504575.1</v>
      </c>
      <c r="DF132">
        <v>420.487</v>
      </c>
      <c r="DG132">
        <v>420.093666666667</v>
      </c>
      <c r="DH132">
        <v>22.5914333333333</v>
      </c>
      <c r="DI132">
        <v>22.5613</v>
      </c>
      <c r="DJ132">
        <v>414.788333333333</v>
      </c>
      <c r="DK132">
        <v>22.2803666666667</v>
      </c>
      <c r="DL132">
        <v>500.060333333333</v>
      </c>
      <c r="DM132">
        <v>89.807</v>
      </c>
      <c r="DN132">
        <v>0.0346133</v>
      </c>
      <c r="DO132">
        <v>30.8092666666667</v>
      </c>
      <c r="DP132">
        <v>30.0034666666667</v>
      </c>
      <c r="DQ132">
        <v>999.9</v>
      </c>
      <c r="DR132">
        <v>0</v>
      </c>
      <c r="DS132">
        <v>0</v>
      </c>
      <c r="DT132">
        <v>9993.73333333334</v>
      </c>
      <c r="DU132">
        <v>0</v>
      </c>
      <c r="DV132">
        <v>0.556418</v>
      </c>
      <c r="DW132">
        <v>0.393544333333333</v>
      </c>
      <c r="DX132">
        <v>430.206</v>
      </c>
      <c r="DY132">
        <v>429.79</v>
      </c>
      <c r="DZ132">
        <v>0.0301418333333333</v>
      </c>
      <c r="EA132">
        <v>420.093666666667</v>
      </c>
      <c r="EB132">
        <v>22.5613</v>
      </c>
      <c r="EC132">
        <v>2.02886666666667</v>
      </c>
      <c r="ED132">
        <v>2.02616</v>
      </c>
      <c r="EE132">
        <v>17.6714666666667</v>
      </c>
      <c r="EF132">
        <v>17.6502333333333</v>
      </c>
      <c r="EG132">
        <v>0.00500016</v>
      </c>
      <c r="EH132">
        <v>0</v>
      </c>
      <c r="EI132">
        <v>0</v>
      </c>
      <c r="EJ132">
        <v>0</v>
      </c>
      <c r="EK132">
        <v>483.666666666667</v>
      </c>
      <c r="EL132">
        <v>0.00500016</v>
      </c>
      <c r="EM132">
        <v>-26.6</v>
      </c>
      <c r="EN132">
        <v>-1.53333333333333</v>
      </c>
      <c r="EO132">
        <v>37.687</v>
      </c>
      <c r="EP132">
        <v>41.75</v>
      </c>
      <c r="EQ132">
        <v>39.7913333333333</v>
      </c>
      <c r="ER132">
        <v>41.937</v>
      </c>
      <c r="ES132">
        <v>41</v>
      </c>
      <c r="ET132">
        <v>0</v>
      </c>
      <c r="EU132">
        <v>0</v>
      </c>
      <c r="EV132">
        <v>0</v>
      </c>
      <c r="EW132">
        <v>1758504579.8</v>
      </c>
      <c r="EX132">
        <v>0</v>
      </c>
      <c r="EY132">
        <v>481.811538461538</v>
      </c>
      <c r="EZ132">
        <v>7.65470092113297</v>
      </c>
      <c r="FA132">
        <v>-28.1743589570187</v>
      </c>
      <c r="FB132">
        <v>-25.9653846153846</v>
      </c>
      <c r="FC132">
        <v>15</v>
      </c>
      <c r="FD132">
        <v>0</v>
      </c>
      <c r="FE132" t="s">
        <v>424</v>
      </c>
      <c r="FF132">
        <v>1747249705.1</v>
      </c>
      <c r="FG132">
        <v>1747249711.1</v>
      </c>
      <c r="FH132">
        <v>0</v>
      </c>
      <c r="FI132">
        <v>0.871</v>
      </c>
      <c r="FJ132">
        <v>0.066</v>
      </c>
      <c r="FK132">
        <v>5.486</v>
      </c>
      <c r="FL132">
        <v>0.145</v>
      </c>
      <c r="FM132">
        <v>420</v>
      </c>
      <c r="FN132">
        <v>16</v>
      </c>
      <c r="FO132">
        <v>0.27</v>
      </c>
      <c r="FP132">
        <v>0.16</v>
      </c>
      <c r="FQ132">
        <v>0.43294505</v>
      </c>
      <c r="FR132">
        <v>-0.176116105263158</v>
      </c>
      <c r="FS132">
        <v>0.063605305713026</v>
      </c>
      <c r="FT132">
        <v>1</v>
      </c>
      <c r="FU132">
        <v>480.979411764706</v>
      </c>
      <c r="FV132">
        <v>5.47135216106343</v>
      </c>
      <c r="FW132">
        <v>4.93282996044716</v>
      </c>
      <c r="FX132">
        <v>-1</v>
      </c>
      <c r="FY132">
        <v>0.032106585</v>
      </c>
      <c r="FZ132">
        <v>0.00587024210526308</v>
      </c>
      <c r="GA132">
        <v>0.00135068913347039</v>
      </c>
      <c r="GB132">
        <v>1</v>
      </c>
      <c r="GC132">
        <v>2</v>
      </c>
      <c r="GD132">
        <v>2</v>
      </c>
      <c r="GE132" t="s">
        <v>443</v>
      </c>
      <c r="GF132">
        <v>3.12573</v>
      </c>
      <c r="GG132">
        <v>2.66004</v>
      </c>
      <c r="GH132">
        <v>0.0882637</v>
      </c>
      <c r="GI132">
        <v>0.0890889</v>
      </c>
      <c r="GJ132">
        <v>0.0965607</v>
      </c>
      <c r="GK132">
        <v>0.0969278</v>
      </c>
      <c r="GL132">
        <v>23501.1</v>
      </c>
      <c r="GM132">
        <v>22185.4</v>
      </c>
      <c r="GN132">
        <v>23053.7</v>
      </c>
      <c r="GO132">
        <v>23717</v>
      </c>
      <c r="GP132">
        <v>35500.9</v>
      </c>
      <c r="GQ132">
        <v>35449.6</v>
      </c>
      <c r="GR132">
        <v>41567.6</v>
      </c>
      <c r="GS132">
        <v>42291.7</v>
      </c>
      <c r="GT132">
        <v>1.8958</v>
      </c>
      <c r="GU132">
        <v>1.79508</v>
      </c>
      <c r="GV132">
        <v>0.0952855</v>
      </c>
      <c r="GW132">
        <v>0</v>
      </c>
      <c r="GX132">
        <v>28.458</v>
      </c>
      <c r="GY132">
        <v>999.9</v>
      </c>
      <c r="GZ132">
        <v>55.579</v>
      </c>
      <c r="HA132">
        <v>30.424</v>
      </c>
      <c r="HB132">
        <v>27.015</v>
      </c>
      <c r="HC132">
        <v>53.7027</v>
      </c>
      <c r="HD132">
        <v>40.02</v>
      </c>
      <c r="HE132">
        <v>1</v>
      </c>
      <c r="HF132">
        <v>0.0860086</v>
      </c>
      <c r="HG132">
        <v>-1.45342</v>
      </c>
      <c r="HH132">
        <v>20.2306</v>
      </c>
      <c r="HI132">
        <v>5.23421</v>
      </c>
      <c r="HJ132">
        <v>11.992</v>
      </c>
      <c r="HK132">
        <v>4.9557</v>
      </c>
      <c r="HL132">
        <v>3.304</v>
      </c>
      <c r="HM132">
        <v>999.9</v>
      </c>
      <c r="HN132">
        <v>9999</v>
      </c>
      <c r="HO132">
        <v>9999</v>
      </c>
      <c r="HP132">
        <v>9999</v>
      </c>
      <c r="HQ132">
        <v>1.86855</v>
      </c>
      <c r="HR132">
        <v>1.86426</v>
      </c>
      <c r="HS132">
        <v>1.8718</v>
      </c>
      <c r="HT132">
        <v>1.86275</v>
      </c>
      <c r="HU132">
        <v>1.86218</v>
      </c>
      <c r="HV132">
        <v>1.86859</v>
      </c>
      <c r="HW132">
        <v>1.85867</v>
      </c>
      <c r="HX132">
        <v>1.86509</v>
      </c>
      <c r="HY132">
        <v>5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5.699</v>
      </c>
      <c r="IM132">
        <v>0.311</v>
      </c>
      <c r="IN132">
        <v>4.24591870636989</v>
      </c>
      <c r="IO132">
        <v>0.00406324532283829</v>
      </c>
      <c r="IP132">
        <v>-1.45373754250553e-06</v>
      </c>
      <c r="IQ132">
        <v>2.45784242640463e-10</v>
      </c>
      <c r="IR132">
        <v>0.0444475935836347</v>
      </c>
      <c r="IS132">
        <v>0.00491888386651684</v>
      </c>
      <c r="IT132">
        <v>0.000226889049496401</v>
      </c>
      <c r="IU132">
        <v>4.01595507822366e-06</v>
      </c>
      <c r="IV132">
        <v>-0</v>
      </c>
      <c r="IW132">
        <v>2035</v>
      </c>
      <c r="IX132">
        <v>2</v>
      </c>
      <c r="IY132">
        <v>30</v>
      </c>
      <c r="IZ132">
        <v>187581.2</v>
      </c>
      <c r="JA132">
        <v>187581.1</v>
      </c>
      <c r="JB132">
        <v>1.02051</v>
      </c>
      <c r="JC132">
        <v>2.40112</v>
      </c>
      <c r="JD132">
        <v>1.49902</v>
      </c>
      <c r="JE132">
        <v>2.32788</v>
      </c>
      <c r="JF132">
        <v>1.54419</v>
      </c>
      <c r="JG132">
        <v>2.26685</v>
      </c>
      <c r="JH132">
        <v>35.8711</v>
      </c>
      <c r="JI132">
        <v>24.1488</v>
      </c>
      <c r="JJ132">
        <v>18</v>
      </c>
      <c r="JK132">
        <v>545.527</v>
      </c>
      <c r="JL132">
        <v>424.379</v>
      </c>
      <c r="JM132">
        <v>31.431</v>
      </c>
      <c r="JN132">
        <v>28.7198</v>
      </c>
      <c r="JO132">
        <v>30.0002</v>
      </c>
      <c r="JP132">
        <v>28.5729</v>
      </c>
      <c r="JQ132">
        <v>28.5949</v>
      </c>
      <c r="JR132">
        <v>20.4664</v>
      </c>
      <c r="JS132">
        <v>30.1174</v>
      </c>
      <c r="JT132">
        <v>64.5477</v>
      </c>
      <c r="JU132">
        <v>31.4336</v>
      </c>
      <c r="JV132">
        <v>420</v>
      </c>
      <c r="JW132">
        <v>22.6296</v>
      </c>
      <c r="JX132">
        <v>93.1593</v>
      </c>
      <c r="JY132">
        <v>98.5658</v>
      </c>
    </row>
    <row r="133" spans="1:285">
      <c r="A133">
        <v>117</v>
      </c>
      <c r="B133">
        <v>1758504580.1</v>
      </c>
      <c r="C133">
        <v>1338</v>
      </c>
      <c r="D133" t="s">
        <v>662</v>
      </c>
      <c r="E133" t="s">
        <v>663</v>
      </c>
      <c r="F133">
        <v>5</v>
      </c>
      <c r="G133" t="s">
        <v>419</v>
      </c>
      <c r="H133" t="s">
        <v>599</v>
      </c>
      <c r="I133" t="s">
        <v>421</v>
      </c>
      <c r="J133">
        <v>1758504577.1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2.96</v>
      </c>
      <c r="DB133">
        <v>0.5</v>
      </c>
      <c r="DC133" t="s">
        <v>423</v>
      </c>
      <c r="DD133">
        <v>2</v>
      </c>
      <c r="DE133">
        <v>1758504577.1</v>
      </c>
      <c r="DF133">
        <v>420.476</v>
      </c>
      <c r="DG133">
        <v>420.110333333333</v>
      </c>
      <c r="DH133">
        <v>22.5892666666667</v>
      </c>
      <c r="DI133">
        <v>22.5666666666667</v>
      </c>
      <c r="DJ133">
        <v>414.777666666667</v>
      </c>
      <c r="DK133">
        <v>22.2782333333333</v>
      </c>
      <c r="DL133">
        <v>500.035333333333</v>
      </c>
      <c r="DM133">
        <v>89.8066</v>
      </c>
      <c r="DN133">
        <v>0.0346611</v>
      </c>
      <c r="DO133">
        <v>30.8091</v>
      </c>
      <c r="DP133">
        <v>30.0077333333333</v>
      </c>
      <c r="DQ133">
        <v>999.9</v>
      </c>
      <c r="DR133">
        <v>0</v>
      </c>
      <c r="DS133">
        <v>0</v>
      </c>
      <c r="DT133">
        <v>9978.12666666667</v>
      </c>
      <c r="DU133">
        <v>0</v>
      </c>
      <c r="DV133">
        <v>0.556418</v>
      </c>
      <c r="DW133">
        <v>0.365834666666667</v>
      </c>
      <c r="DX133">
        <v>430.194</v>
      </c>
      <c r="DY133">
        <v>429.809666666667</v>
      </c>
      <c r="DZ133">
        <v>0.0225995333333333</v>
      </c>
      <c r="EA133">
        <v>420.110333333333</v>
      </c>
      <c r="EB133">
        <v>22.5666666666667</v>
      </c>
      <c r="EC133">
        <v>2.02866333333333</v>
      </c>
      <c r="ED133">
        <v>2.02663333333333</v>
      </c>
      <c r="EE133">
        <v>17.6698666666667</v>
      </c>
      <c r="EF133">
        <v>17.6539666666667</v>
      </c>
      <c r="EG133">
        <v>0.00500016</v>
      </c>
      <c r="EH133">
        <v>0</v>
      </c>
      <c r="EI133">
        <v>0</v>
      </c>
      <c r="EJ133">
        <v>0</v>
      </c>
      <c r="EK133">
        <v>484.266666666667</v>
      </c>
      <c r="EL133">
        <v>0.00500016</v>
      </c>
      <c r="EM133">
        <v>-24.4666666666667</v>
      </c>
      <c r="EN133">
        <v>-1.46666666666667</v>
      </c>
      <c r="EO133">
        <v>37.687</v>
      </c>
      <c r="EP133">
        <v>41.75</v>
      </c>
      <c r="EQ133">
        <v>39.7913333333333</v>
      </c>
      <c r="ER133">
        <v>41.937</v>
      </c>
      <c r="ES133">
        <v>41</v>
      </c>
      <c r="ET133">
        <v>0</v>
      </c>
      <c r="EU133">
        <v>0</v>
      </c>
      <c r="EV133">
        <v>0</v>
      </c>
      <c r="EW133">
        <v>1758504582.2</v>
      </c>
      <c r="EX133">
        <v>0</v>
      </c>
      <c r="EY133">
        <v>482.403846153846</v>
      </c>
      <c r="EZ133">
        <v>5.13846154705078</v>
      </c>
      <c r="FA133">
        <v>-1.50769227962336</v>
      </c>
      <c r="FB133">
        <v>-26.2423076923077</v>
      </c>
      <c r="FC133">
        <v>15</v>
      </c>
      <c r="FD133">
        <v>0</v>
      </c>
      <c r="FE133" t="s">
        <v>424</v>
      </c>
      <c r="FF133">
        <v>1747249705.1</v>
      </c>
      <c r="FG133">
        <v>1747249711.1</v>
      </c>
      <c r="FH133">
        <v>0</v>
      </c>
      <c r="FI133">
        <v>0.871</v>
      </c>
      <c r="FJ133">
        <v>0.066</v>
      </c>
      <c r="FK133">
        <v>5.486</v>
      </c>
      <c r="FL133">
        <v>0.145</v>
      </c>
      <c r="FM133">
        <v>420</v>
      </c>
      <c r="FN133">
        <v>16</v>
      </c>
      <c r="FO133">
        <v>0.27</v>
      </c>
      <c r="FP133">
        <v>0.16</v>
      </c>
      <c r="FQ133">
        <v>0.43095835</v>
      </c>
      <c r="FR133">
        <v>-0.410641578947369</v>
      </c>
      <c r="FS133">
        <v>0.0664789088946825</v>
      </c>
      <c r="FT133">
        <v>1</v>
      </c>
      <c r="FU133">
        <v>481.2</v>
      </c>
      <c r="FV133">
        <v>11.5294117377489</v>
      </c>
      <c r="FW133">
        <v>5.12812315168265</v>
      </c>
      <c r="FX133">
        <v>-1</v>
      </c>
      <c r="FY133">
        <v>0.03095617</v>
      </c>
      <c r="FZ133">
        <v>-0.0109252511278195</v>
      </c>
      <c r="GA133">
        <v>0.00367376908366598</v>
      </c>
      <c r="GB133">
        <v>1</v>
      </c>
      <c r="GC133">
        <v>2</v>
      </c>
      <c r="GD133">
        <v>2</v>
      </c>
      <c r="GE133" t="s">
        <v>443</v>
      </c>
      <c r="GF133">
        <v>3.12568</v>
      </c>
      <c r="GG133">
        <v>2.66014</v>
      </c>
      <c r="GH133">
        <v>0.0882592</v>
      </c>
      <c r="GI133">
        <v>0.0890908</v>
      </c>
      <c r="GJ133">
        <v>0.0965736</v>
      </c>
      <c r="GK133">
        <v>0.0969748</v>
      </c>
      <c r="GL133">
        <v>23501</v>
      </c>
      <c r="GM133">
        <v>22185.3</v>
      </c>
      <c r="GN133">
        <v>23053.5</v>
      </c>
      <c r="GO133">
        <v>23717.1</v>
      </c>
      <c r="GP133">
        <v>35500.4</v>
      </c>
      <c r="GQ133">
        <v>35447.9</v>
      </c>
      <c r="GR133">
        <v>41567.7</v>
      </c>
      <c r="GS133">
        <v>42291.8</v>
      </c>
      <c r="GT133">
        <v>1.89592</v>
      </c>
      <c r="GU133">
        <v>1.79508</v>
      </c>
      <c r="GV133">
        <v>0.0955611</v>
      </c>
      <c r="GW133">
        <v>0</v>
      </c>
      <c r="GX133">
        <v>28.458</v>
      </c>
      <c r="GY133">
        <v>999.9</v>
      </c>
      <c r="GZ133">
        <v>55.579</v>
      </c>
      <c r="HA133">
        <v>30.414</v>
      </c>
      <c r="HB133">
        <v>26.9988</v>
      </c>
      <c r="HC133">
        <v>54.1327</v>
      </c>
      <c r="HD133">
        <v>39.9639</v>
      </c>
      <c r="HE133">
        <v>1</v>
      </c>
      <c r="HF133">
        <v>0.0861941</v>
      </c>
      <c r="HG133">
        <v>-1.45992</v>
      </c>
      <c r="HH133">
        <v>20.2305</v>
      </c>
      <c r="HI133">
        <v>5.23451</v>
      </c>
      <c r="HJ133">
        <v>11.992</v>
      </c>
      <c r="HK133">
        <v>4.95565</v>
      </c>
      <c r="HL133">
        <v>3.304</v>
      </c>
      <c r="HM133">
        <v>999.9</v>
      </c>
      <c r="HN133">
        <v>9999</v>
      </c>
      <c r="HO133">
        <v>9999</v>
      </c>
      <c r="HP133">
        <v>9999</v>
      </c>
      <c r="HQ133">
        <v>1.86852</v>
      </c>
      <c r="HR133">
        <v>1.86424</v>
      </c>
      <c r="HS133">
        <v>1.8718</v>
      </c>
      <c r="HT133">
        <v>1.86274</v>
      </c>
      <c r="HU133">
        <v>1.86216</v>
      </c>
      <c r="HV133">
        <v>1.86859</v>
      </c>
      <c r="HW133">
        <v>1.85867</v>
      </c>
      <c r="HX133">
        <v>1.86508</v>
      </c>
      <c r="HY133">
        <v>5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5.698</v>
      </c>
      <c r="IM133">
        <v>0.3111</v>
      </c>
      <c r="IN133">
        <v>4.24591870636989</v>
      </c>
      <c r="IO133">
        <v>0.00406324532283829</v>
      </c>
      <c r="IP133">
        <v>-1.45373754250553e-06</v>
      </c>
      <c r="IQ133">
        <v>2.45784242640463e-10</v>
      </c>
      <c r="IR133">
        <v>0.0444475935836347</v>
      </c>
      <c r="IS133">
        <v>0.00491888386651684</v>
      </c>
      <c r="IT133">
        <v>0.000226889049496401</v>
      </c>
      <c r="IU133">
        <v>4.01595507822366e-06</v>
      </c>
      <c r="IV133">
        <v>-0</v>
      </c>
      <c r="IW133">
        <v>2035</v>
      </c>
      <c r="IX133">
        <v>2</v>
      </c>
      <c r="IY133">
        <v>30</v>
      </c>
      <c r="IZ133">
        <v>187581.2</v>
      </c>
      <c r="JA133">
        <v>187581.1</v>
      </c>
      <c r="JB133">
        <v>1.02051</v>
      </c>
      <c r="JC133">
        <v>2.39258</v>
      </c>
      <c r="JD133">
        <v>1.4978</v>
      </c>
      <c r="JE133">
        <v>2.32788</v>
      </c>
      <c r="JF133">
        <v>1.54419</v>
      </c>
      <c r="JG133">
        <v>2.28638</v>
      </c>
      <c r="JH133">
        <v>35.8711</v>
      </c>
      <c r="JI133">
        <v>24.1575</v>
      </c>
      <c r="JJ133">
        <v>18</v>
      </c>
      <c r="JK133">
        <v>545.608</v>
      </c>
      <c r="JL133">
        <v>424.379</v>
      </c>
      <c r="JM133">
        <v>31.4303</v>
      </c>
      <c r="JN133">
        <v>28.7198</v>
      </c>
      <c r="JO133">
        <v>30.0002</v>
      </c>
      <c r="JP133">
        <v>28.5729</v>
      </c>
      <c r="JQ133">
        <v>28.5949</v>
      </c>
      <c r="JR133">
        <v>20.4656</v>
      </c>
      <c r="JS133">
        <v>30.1174</v>
      </c>
      <c r="JT133">
        <v>64.5477</v>
      </c>
      <c r="JU133">
        <v>31.4227</v>
      </c>
      <c r="JV133">
        <v>420</v>
      </c>
      <c r="JW133">
        <v>22.6299</v>
      </c>
      <c r="JX133">
        <v>93.1591</v>
      </c>
      <c r="JY133">
        <v>98.5659</v>
      </c>
    </row>
    <row r="134" spans="1:285">
      <c r="A134">
        <v>118</v>
      </c>
      <c r="B134">
        <v>1758504582.1</v>
      </c>
      <c r="C134">
        <v>1340</v>
      </c>
      <c r="D134" t="s">
        <v>664</v>
      </c>
      <c r="E134" t="s">
        <v>665</v>
      </c>
      <c r="F134">
        <v>5</v>
      </c>
      <c r="G134" t="s">
        <v>419</v>
      </c>
      <c r="H134" t="s">
        <v>599</v>
      </c>
      <c r="I134" t="s">
        <v>421</v>
      </c>
      <c r="J134">
        <v>1758504579.1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2.96</v>
      </c>
      <c r="DB134">
        <v>0.5</v>
      </c>
      <c r="DC134" t="s">
        <v>423</v>
      </c>
      <c r="DD134">
        <v>2</v>
      </c>
      <c r="DE134">
        <v>1758504579.1</v>
      </c>
      <c r="DF134">
        <v>420.461333333333</v>
      </c>
      <c r="DG134">
        <v>420.107333333333</v>
      </c>
      <c r="DH134">
        <v>22.5898666666667</v>
      </c>
      <c r="DI134">
        <v>22.5759666666667</v>
      </c>
      <c r="DJ134">
        <v>414.762666666667</v>
      </c>
      <c r="DK134">
        <v>22.2788333333333</v>
      </c>
      <c r="DL134">
        <v>499.948</v>
      </c>
      <c r="DM134">
        <v>89.8063666666667</v>
      </c>
      <c r="DN134">
        <v>0.0347050666666667</v>
      </c>
      <c r="DO134">
        <v>30.8088666666667</v>
      </c>
      <c r="DP134">
        <v>30.013</v>
      </c>
      <c r="DQ134">
        <v>999.9</v>
      </c>
      <c r="DR134">
        <v>0</v>
      </c>
      <c r="DS134">
        <v>0</v>
      </c>
      <c r="DT134">
        <v>9976.87333333333</v>
      </c>
      <c r="DU134">
        <v>0</v>
      </c>
      <c r="DV134">
        <v>0.556418</v>
      </c>
      <c r="DW134">
        <v>0.354054666666667</v>
      </c>
      <c r="DX134">
        <v>430.179</v>
      </c>
      <c r="DY134">
        <v>429.810333333333</v>
      </c>
      <c r="DZ134">
        <v>0.0139230166666667</v>
      </c>
      <c r="EA134">
        <v>420.107333333333</v>
      </c>
      <c r="EB134">
        <v>22.5759666666667</v>
      </c>
      <c r="EC134">
        <v>2.02871333333333</v>
      </c>
      <c r="ED134">
        <v>2.02746333333333</v>
      </c>
      <c r="EE134">
        <v>17.6702666666667</v>
      </c>
      <c r="EF134">
        <v>17.6604666666667</v>
      </c>
      <c r="EG134">
        <v>0.00500016</v>
      </c>
      <c r="EH134">
        <v>0</v>
      </c>
      <c r="EI134">
        <v>0</v>
      </c>
      <c r="EJ134">
        <v>0</v>
      </c>
      <c r="EK134">
        <v>482.666666666667</v>
      </c>
      <c r="EL134">
        <v>0.00500016</v>
      </c>
      <c r="EM134">
        <v>-24.5</v>
      </c>
      <c r="EN134">
        <v>-1.7</v>
      </c>
      <c r="EO134">
        <v>37.687</v>
      </c>
      <c r="EP134">
        <v>41.75</v>
      </c>
      <c r="EQ134">
        <v>39.7913333333333</v>
      </c>
      <c r="ER134">
        <v>41.937</v>
      </c>
      <c r="ES134">
        <v>41</v>
      </c>
      <c r="ET134">
        <v>0</v>
      </c>
      <c r="EU134">
        <v>0</v>
      </c>
      <c r="EV134">
        <v>0</v>
      </c>
      <c r="EW134">
        <v>1758504584</v>
      </c>
      <c r="EX134">
        <v>0</v>
      </c>
      <c r="EY134">
        <v>482.468</v>
      </c>
      <c r="EZ134">
        <v>14.1307692419824</v>
      </c>
      <c r="FA134">
        <v>4.51538466638377</v>
      </c>
      <c r="FB134">
        <v>-26.56</v>
      </c>
      <c r="FC134">
        <v>15</v>
      </c>
      <c r="FD134">
        <v>0</v>
      </c>
      <c r="FE134" t="s">
        <v>424</v>
      </c>
      <c r="FF134">
        <v>1747249705.1</v>
      </c>
      <c r="FG134">
        <v>1747249711.1</v>
      </c>
      <c r="FH134">
        <v>0</v>
      </c>
      <c r="FI134">
        <v>0.871</v>
      </c>
      <c r="FJ134">
        <v>0.066</v>
      </c>
      <c r="FK134">
        <v>5.486</v>
      </c>
      <c r="FL134">
        <v>0.145</v>
      </c>
      <c r="FM134">
        <v>420</v>
      </c>
      <c r="FN134">
        <v>16</v>
      </c>
      <c r="FO134">
        <v>0.27</v>
      </c>
      <c r="FP134">
        <v>0.16</v>
      </c>
      <c r="FQ134">
        <v>0.41578815</v>
      </c>
      <c r="FR134">
        <v>-0.563009458646617</v>
      </c>
      <c r="FS134">
        <v>0.0742692198728888</v>
      </c>
      <c r="FT134">
        <v>0</v>
      </c>
      <c r="FU134">
        <v>481.641176470588</v>
      </c>
      <c r="FV134">
        <v>13.8731856231121</v>
      </c>
      <c r="FW134">
        <v>4.56953580130919</v>
      </c>
      <c r="FX134">
        <v>-1</v>
      </c>
      <c r="FY134">
        <v>0.028794479</v>
      </c>
      <c r="FZ134">
        <v>-0.048017114887218</v>
      </c>
      <c r="GA134">
        <v>0.00762907064946832</v>
      </c>
      <c r="GB134">
        <v>1</v>
      </c>
      <c r="GC134">
        <v>1</v>
      </c>
      <c r="GD134">
        <v>2</v>
      </c>
      <c r="GE134" t="s">
        <v>425</v>
      </c>
      <c r="GF134">
        <v>3.1258</v>
      </c>
      <c r="GG134">
        <v>2.66029</v>
      </c>
      <c r="GH134">
        <v>0.0882722</v>
      </c>
      <c r="GI134">
        <v>0.0890794</v>
      </c>
      <c r="GJ134">
        <v>0.0965937</v>
      </c>
      <c r="GK134">
        <v>0.0969923</v>
      </c>
      <c r="GL134">
        <v>23500.8</v>
      </c>
      <c r="GM134">
        <v>22185.8</v>
      </c>
      <c r="GN134">
        <v>23053.5</v>
      </c>
      <c r="GO134">
        <v>23717.3</v>
      </c>
      <c r="GP134">
        <v>35499.5</v>
      </c>
      <c r="GQ134">
        <v>35447.5</v>
      </c>
      <c r="GR134">
        <v>41567.6</v>
      </c>
      <c r="GS134">
        <v>42292.2</v>
      </c>
      <c r="GT134">
        <v>1.8959</v>
      </c>
      <c r="GU134">
        <v>1.79517</v>
      </c>
      <c r="GV134">
        <v>0.0955127</v>
      </c>
      <c r="GW134">
        <v>0</v>
      </c>
      <c r="GX134">
        <v>28.458</v>
      </c>
      <c r="GY134">
        <v>999.9</v>
      </c>
      <c r="GZ134">
        <v>55.579</v>
      </c>
      <c r="HA134">
        <v>30.424</v>
      </c>
      <c r="HB134">
        <v>27.0142</v>
      </c>
      <c r="HC134">
        <v>54.0227</v>
      </c>
      <c r="HD134">
        <v>39.8798</v>
      </c>
      <c r="HE134">
        <v>1</v>
      </c>
      <c r="HF134">
        <v>0.0861535</v>
      </c>
      <c r="HG134">
        <v>-1.44374</v>
      </c>
      <c r="HH134">
        <v>20.2306</v>
      </c>
      <c r="HI134">
        <v>5.23451</v>
      </c>
      <c r="HJ134">
        <v>11.992</v>
      </c>
      <c r="HK134">
        <v>4.95575</v>
      </c>
      <c r="HL134">
        <v>3.304</v>
      </c>
      <c r="HM134">
        <v>999.9</v>
      </c>
      <c r="HN134">
        <v>9999</v>
      </c>
      <c r="HO134">
        <v>9999</v>
      </c>
      <c r="HP134">
        <v>9999</v>
      </c>
      <c r="HQ134">
        <v>1.86852</v>
      </c>
      <c r="HR134">
        <v>1.86423</v>
      </c>
      <c r="HS134">
        <v>1.87181</v>
      </c>
      <c r="HT134">
        <v>1.86274</v>
      </c>
      <c r="HU134">
        <v>1.86215</v>
      </c>
      <c r="HV134">
        <v>1.86859</v>
      </c>
      <c r="HW134">
        <v>1.85868</v>
      </c>
      <c r="HX134">
        <v>1.86508</v>
      </c>
      <c r="HY134">
        <v>5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5.698</v>
      </c>
      <c r="IM134">
        <v>0.3112</v>
      </c>
      <c r="IN134">
        <v>4.24591870636989</v>
      </c>
      <c r="IO134">
        <v>0.00406324532283829</v>
      </c>
      <c r="IP134">
        <v>-1.45373754250553e-06</v>
      </c>
      <c r="IQ134">
        <v>2.45784242640463e-10</v>
      </c>
      <c r="IR134">
        <v>0.0444475935836347</v>
      </c>
      <c r="IS134">
        <v>0.00491888386651684</v>
      </c>
      <c r="IT134">
        <v>0.000226889049496401</v>
      </c>
      <c r="IU134">
        <v>4.01595507822366e-06</v>
      </c>
      <c r="IV134">
        <v>-0</v>
      </c>
      <c r="IW134">
        <v>2035</v>
      </c>
      <c r="IX134">
        <v>2</v>
      </c>
      <c r="IY134">
        <v>30</v>
      </c>
      <c r="IZ134">
        <v>187581.3</v>
      </c>
      <c r="JA134">
        <v>187581.2</v>
      </c>
      <c r="JB134">
        <v>1.02051</v>
      </c>
      <c r="JC134">
        <v>2.38281</v>
      </c>
      <c r="JD134">
        <v>1.4978</v>
      </c>
      <c r="JE134">
        <v>2.32788</v>
      </c>
      <c r="JF134">
        <v>1.54419</v>
      </c>
      <c r="JG134">
        <v>2.32178</v>
      </c>
      <c r="JH134">
        <v>35.8711</v>
      </c>
      <c r="JI134">
        <v>24.1575</v>
      </c>
      <c r="JJ134">
        <v>18</v>
      </c>
      <c r="JK134">
        <v>545.591</v>
      </c>
      <c r="JL134">
        <v>424.438</v>
      </c>
      <c r="JM134">
        <v>31.429</v>
      </c>
      <c r="JN134">
        <v>28.7198</v>
      </c>
      <c r="JO134">
        <v>30.0001</v>
      </c>
      <c r="JP134">
        <v>28.5727</v>
      </c>
      <c r="JQ134">
        <v>28.5949</v>
      </c>
      <c r="JR134">
        <v>20.4655</v>
      </c>
      <c r="JS134">
        <v>30.1174</v>
      </c>
      <c r="JT134">
        <v>64.5477</v>
      </c>
      <c r="JU134">
        <v>31.4227</v>
      </c>
      <c r="JV134">
        <v>420</v>
      </c>
      <c r="JW134">
        <v>22.6299</v>
      </c>
      <c r="JX134">
        <v>93.1591</v>
      </c>
      <c r="JY134">
        <v>98.5669</v>
      </c>
    </row>
    <row r="135" spans="1:285">
      <c r="A135">
        <v>119</v>
      </c>
      <c r="B135">
        <v>1758504585.1</v>
      </c>
      <c r="C135">
        <v>1343</v>
      </c>
      <c r="D135" t="s">
        <v>666</v>
      </c>
      <c r="E135" t="s">
        <v>667</v>
      </c>
      <c r="F135">
        <v>5</v>
      </c>
      <c r="G135" t="s">
        <v>419</v>
      </c>
      <c r="H135" t="s">
        <v>599</v>
      </c>
      <c r="I135" t="s">
        <v>421</v>
      </c>
      <c r="J135">
        <v>1758504581.85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2.96</v>
      </c>
      <c r="DB135">
        <v>0.5</v>
      </c>
      <c r="DC135" t="s">
        <v>423</v>
      </c>
      <c r="DD135">
        <v>2</v>
      </c>
      <c r="DE135">
        <v>1758504581.85</v>
      </c>
      <c r="DF135">
        <v>420.4905</v>
      </c>
      <c r="DG135">
        <v>420.0705</v>
      </c>
      <c r="DH135">
        <v>22.595675</v>
      </c>
      <c r="DI135">
        <v>22.586325</v>
      </c>
      <c r="DJ135">
        <v>414.792</v>
      </c>
      <c r="DK135">
        <v>22.28455</v>
      </c>
      <c r="DL135">
        <v>499.92325</v>
      </c>
      <c r="DM135">
        <v>89.806775</v>
      </c>
      <c r="DN135">
        <v>0.034729775</v>
      </c>
      <c r="DO135">
        <v>30.807925</v>
      </c>
      <c r="DP135">
        <v>30.012075</v>
      </c>
      <c r="DQ135">
        <v>999.9</v>
      </c>
      <c r="DR135">
        <v>0</v>
      </c>
      <c r="DS135">
        <v>0</v>
      </c>
      <c r="DT135">
        <v>9996.1</v>
      </c>
      <c r="DU135">
        <v>0</v>
      </c>
      <c r="DV135">
        <v>0.556418</v>
      </c>
      <c r="DW135">
        <v>0.41990675</v>
      </c>
      <c r="DX135">
        <v>430.2115</v>
      </c>
      <c r="DY135">
        <v>429.7775</v>
      </c>
      <c r="DZ135">
        <v>0.00938321</v>
      </c>
      <c r="EA135">
        <v>420.0705</v>
      </c>
      <c r="EB135">
        <v>22.586325</v>
      </c>
      <c r="EC135">
        <v>2.0292475</v>
      </c>
      <c r="ED135">
        <v>2.0284025</v>
      </c>
      <c r="EE135">
        <v>17.6744</v>
      </c>
      <c r="EF135">
        <v>17.667825</v>
      </c>
      <c r="EG135">
        <v>0.00500016</v>
      </c>
      <c r="EH135">
        <v>0</v>
      </c>
      <c r="EI135">
        <v>0</v>
      </c>
      <c r="EJ135">
        <v>0</v>
      </c>
      <c r="EK135">
        <v>482.85</v>
      </c>
      <c r="EL135">
        <v>0.00500016</v>
      </c>
      <c r="EM135">
        <v>-24.55</v>
      </c>
      <c r="EN135">
        <v>-1.2</v>
      </c>
      <c r="EO135">
        <v>37.687</v>
      </c>
      <c r="EP135">
        <v>41.75</v>
      </c>
      <c r="EQ135">
        <v>39.812</v>
      </c>
      <c r="ER135">
        <v>41.937</v>
      </c>
      <c r="ES135">
        <v>41</v>
      </c>
      <c r="ET135">
        <v>0</v>
      </c>
      <c r="EU135">
        <v>0</v>
      </c>
      <c r="EV135">
        <v>0</v>
      </c>
      <c r="EW135">
        <v>1758504587</v>
      </c>
      <c r="EX135">
        <v>0</v>
      </c>
      <c r="EY135">
        <v>482.834615384615</v>
      </c>
      <c r="EZ135">
        <v>-3.42905987245138</v>
      </c>
      <c r="FA135">
        <v>26.7589745650358</v>
      </c>
      <c r="FB135">
        <v>-26.1038461538462</v>
      </c>
      <c r="FC135">
        <v>15</v>
      </c>
      <c r="FD135">
        <v>0</v>
      </c>
      <c r="FE135" t="s">
        <v>424</v>
      </c>
      <c r="FF135">
        <v>1747249705.1</v>
      </c>
      <c r="FG135">
        <v>1747249711.1</v>
      </c>
      <c r="FH135">
        <v>0</v>
      </c>
      <c r="FI135">
        <v>0.871</v>
      </c>
      <c r="FJ135">
        <v>0.066</v>
      </c>
      <c r="FK135">
        <v>5.486</v>
      </c>
      <c r="FL135">
        <v>0.145</v>
      </c>
      <c r="FM135">
        <v>420</v>
      </c>
      <c r="FN135">
        <v>16</v>
      </c>
      <c r="FO135">
        <v>0.27</v>
      </c>
      <c r="FP135">
        <v>0.16</v>
      </c>
      <c r="FQ135">
        <v>0.39827415</v>
      </c>
      <c r="FR135">
        <v>-0.314666481203008</v>
      </c>
      <c r="FS135">
        <v>0.0580127325552546</v>
      </c>
      <c r="FT135">
        <v>1</v>
      </c>
      <c r="FU135">
        <v>482.235294117647</v>
      </c>
      <c r="FV135">
        <v>9.83957220594302</v>
      </c>
      <c r="FW135">
        <v>4.28196507616478</v>
      </c>
      <c r="FX135">
        <v>-1</v>
      </c>
      <c r="FY135">
        <v>0.0264039985</v>
      </c>
      <c r="FZ135">
        <v>-0.0798081018045112</v>
      </c>
      <c r="GA135">
        <v>0.010023666300981</v>
      </c>
      <c r="GB135">
        <v>1</v>
      </c>
      <c r="GC135">
        <v>2</v>
      </c>
      <c r="GD135">
        <v>2</v>
      </c>
      <c r="GE135" t="s">
        <v>443</v>
      </c>
      <c r="GF135">
        <v>3.12592</v>
      </c>
      <c r="GG135">
        <v>2.66046</v>
      </c>
      <c r="GH135">
        <v>0.0882816</v>
      </c>
      <c r="GI135">
        <v>0.0890766</v>
      </c>
      <c r="GJ135">
        <v>0.0966075</v>
      </c>
      <c r="GK135">
        <v>0.0969997</v>
      </c>
      <c r="GL135">
        <v>23500.5</v>
      </c>
      <c r="GM135">
        <v>22186</v>
      </c>
      <c r="GN135">
        <v>23053.5</v>
      </c>
      <c r="GO135">
        <v>23717.4</v>
      </c>
      <c r="GP135">
        <v>35498.9</v>
      </c>
      <c r="GQ135">
        <v>35447.4</v>
      </c>
      <c r="GR135">
        <v>41567.4</v>
      </c>
      <c r="GS135">
        <v>42292.4</v>
      </c>
      <c r="GT135">
        <v>1.8962</v>
      </c>
      <c r="GU135">
        <v>1.79492</v>
      </c>
      <c r="GV135">
        <v>0.0948533</v>
      </c>
      <c r="GW135">
        <v>0</v>
      </c>
      <c r="GX135">
        <v>28.4599</v>
      </c>
      <c r="GY135">
        <v>999.9</v>
      </c>
      <c r="GZ135">
        <v>55.555</v>
      </c>
      <c r="HA135">
        <v>30.424</v>
      </c>
      <c r="HB135">
        <v>27.002</v>
      </c>
      <c r="HC135">
        <v>54.2927</v>
      </c>
      <c r="HD135">
        <v>39.9159</v>
      </c>
      <c r="HE135">
        <v>1</v>
      </c>
      <c r="HF135">
        <v>0.0861789</v>
      </c>
      <c r="HG135">
        <v>-1.43958</v>
      </c>
      <c r="HH135">
        <v>20.2306</v>
      </c>
      <c r="HI135">
        <v>5.23436</v>
      </c>
      <c r="HJ135">
        <v>11.992</v>
      </c>
      <c r="HK135">
        <v>4.9558</v>
      </c>
      <c r="HL135">
        <v>3.304</v>
      </c>
      <c r="HM135">
        <v>999.9</v>
      </c>
      <c r="HN135">
        <v>9999</v>
      </c>
      <c r="HO135">
        <v>9999</v>
      </c>
      <c r="HP135">
        <v>9999</v>
      </c>
      <c r="HQ135">
        <v>1.86857</v>
      </c>
      <c r="HR135">
        <v>1.86426</v>
      </c>
      <c r="HS135">
        <v>1.8718</v>
      </c>
      <c r="HT135">
        <v>1.86275</v>
      </c>
      <c r="HU135">
        <v>1.86217</v>
      </c>
      <c r="HV135">
        <v>1.86859</v>
      </c>
      <c r="HW135">
        <v>1.85869</v>
      </c>
      <c r="HX135">
        <v>1.86508</v>
      </c>
      <c r="HY135">
        <v>5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5.699</v>
      </c>
      <c r="IM135">
        <v>0.3113</v>
      </c>
      <c r="IN135">
        <v>4.24591870636989</v>
      </c>
      <c r="IO135">
        <v>0.00406324532283829</v>
      </c>
      <c r="IP135">
        <v>-1.45373754250553e-06</v>
      </c>
      <c r="IQ135">
        <v>2.45784242640463e-10</v>
      </c>
      <c r="IR135">
        <v>0.0444475935836347</v>
      </c>
      <c r="IS135">
        <v>0.00491888386651684</v>
      </c>
      <c r="IT135">
        <v>0.000226889049496401</v>
      </c>
      <c r="IU135">
        <v>4.01595507822366e-06</v>
      </c>
      <c r="IV135">
        <v>-0</v>
      </c>
      <c r="IW135">
        <v>2035</v>
      </c>
      <c r="IX135">
        <v>2</v>
      </c>
      <c r="IY135">
        <v>30</v>
      </c>
      <c r="IZ135">
        <v>187581.3</v>
      </c>
      <c r="JA135">
        <v>187581.2</v>
      </c>
      <c r="JB135">
        <v>1.01929</v>
      </c>
      <c r="JC135">
        <v>2.37793</v>
      </c>
      <c r="JD135">
        <v>1.4978</v>
      </c>
      <c r="JE135">
        <v>2.32788</v>
      </c>
      <c r="JF135">
        <v>1.54419</v>
      </c>
      <c r="JG135">
        <v>2.36816</v>
      </c>
      <c r="JH135">
        <v>35.8711</v>
      </c>
      <c r="JI135">
        <v>24.1663</v>
      </c>
      <c r="JJ135">
        <v>18</v>
      </c>
      <c r="JK135">
        <v>545.772</v>
      </c>
      <c r="JL135">
        <v>424.291</v>
      </c>
      <c r="JM135">
        <v>31.4232</v>
      </c>
      <c r="JN135">
        <v>28.7198</v>
      </c>
      <c r="JO135">
        <v>30.0001</v>
      </c>
      <c r="JP135">
        <v>28.5711</v>
      </c>
      <c r="JQ135">
        <v>28.5949</v>
      </c>
      <c r="JR135">
        <v>20.4635</v>
      </c>
      <c r="JS135">
        <v>30.1174</v>
      </c>
      <c r="JT135">
        <v>64.5477</v>
      </c>
      <c r="JU135">
        <v>31.4118</v>
      </c>
      <c r="JV135">
        <v>420</v>
      </c>
      <c r="JW135">
        <v>22.6299</v>
      </c>
      <c r="JX135">
        <v>93.1589</v>
      </c>
      <c r="JY135">
        <v>98.5674</v>
      </c>
    </row>
    <row r="136" spans="1:285">
      <c r="A136">
        <v>120</v>
      </c>
      <c r="B136">
        <v>1758504587.1</v>
      </c>
      <c r="C136">
        <v>1345</v>
      </c>
      <c r="D136" t="s">
        <v>668</v>
      </c>
      <c r="E136" t="s">
        <v>669</v>
      </c>
      <c r="F136">
        <v>5</v>
      </c>
      <c r="G136" t="s">
        <v>419</v>
      </c>
      <c r="H136" t="s">
        <v>599</v>
      </c>
      <c r="I136" t="s">
        <v>421</v>
      </c>
      <c r="J136">
        <v>1758504584.43333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2.96</v>
      </c>
      <c r="DB136">
        <v>0.5</v>
      </c>
      <c r="DC136" t="s">
        <v>423</v>
      </c>
      <c r="DD136">
        <v>2</v>
      </c>
      <c r="DE136">
        <v>1758504584.43333</v>
      </c>
      <c r="DF136">
        <v>420.524333333333</v>
      </c>
      <c r="DG136">
        <v>420.035333333333</v>
      </c>
      <c r="DH136">
        <v>22.6008</v>
      </c>
      <c r="DI136">
        <v>22.5905</v>
      </c>
      <c r="DJ136">
        <v>414.825666666667</v>
      </c>
      <c r="DK136">
        <v>22.2895666666667</v>
      </c>
      <c r="DL136">
        <v>499.984</v>
      </c>
      <c r="DM136">
        <v>89.8079666666667</v>
      </c>
      <c r="DN136">
        <v>0.0347328333333333</v>
      </c>
      <c r="DO136">
        <v>30.8067333333333</v>
      </c>
      <c r="DP136">
        <v>30.0090666666667</v>
      </c>
      <c r="DQ136">
        <v>999.9</v>
      </c>
      <c r="DR136">
        <v>0</v>
      </c>
      <c r="DS136">
        <v>0</v>
      </c>
      <c r="DT136">
        <v>10013.1333333333</v>
      </c>
      <c r="DU136">
        <v>0</v>
      </c>
      <c r="DV136">
        <v>0.556418</v>
      </c>
      <c r="DW136">
        <v>0.48879</v>
      </c>
      <c r="DX136">
        <v>430.248</v>
      </c>
      <c r="DY136">
        <v>429.743333333333</v>
      </c>
      <c r="DZ136">
        <v>0.01032513</v>
      </c>
      <c r="EA136">
        <v>420.035333333333</v>
      </c>
      <c r="EB136">
        <v>22.5905</v>
      </c>
      <c r="EC136">
        <v>2.02973333333333</v>
      </c>
      <c r="ED136">
        <v>2.02880333333333</v>
      </c>
      <c r="EE136">
        <v>17.6782</v>
      </c>
      <c r="EF136">
        <v>17.6709666666667</v>
      </c>
      <c r="EG136">
        <v>0.00500016</v>
      </c>
      <c r="EH136">
        <v>0</v>
      </c>
      <c r="EI136">
        <v>0</v>
      </c>
      <c r="EJ136">
        <v>0</v>
      </c>
      <c r="EK136">
        <v>484.966666666667</v>
      </c>
      <c r="EL136">
        <v>0.00500016</v>
      </c>
      <c r="EM136">
        <v>-27.4333333333333</v>
      </c>
      <c r="EN136">
        <v>-1.8</v>
      </c>
      <c r="EO136">
        <v>37.687</v>
      </c>
      <c r="EP136">
        <v>41.7706666666667</v>
      </c>
      <c r="EQ136">
        <v>39.812</v>
      </c>
      <c r="ER136">
        <v>41.937</v>
      </c>
      <c r="ES136">
        <v>41</v>
      </c>
      <c r="ET136">
        <v>0</v>
      </c>
      <c r="EU136">
        <v>0</v>
      </c>
      <c r="EV136">
        <v>0</v>
      </c>
      <c r="EW136">
        <v>1758504588.8</v>
      </c>
      <c r="EX136">
        <v>0</v>
      </c>
      <c r="EY136">
        <v>483.084</v>
      </c>
      <c r="EZ136">
        <v>14.4692306918043</v>
      </c>
      <c r="FA136">
        <v>23.1538463688931</v>
      </c>
      <c r="FB136">
        <v>-25.532</v>
      </c>
      <c r="FC136">
        <v>15</v>
      </c>
      <c r="FD136">
        <v>0</v>
      </c>
      <c r="FE136" t="s">
        <v>424</v>
      </c>
      <c r="FF136">
        <v>1747249705.1</v>
      </c>
      <c r="FG136">
        <v>1747249711.1</v>
      </c>
      <c r="FH136">
        <v>0</v>
      </c>
      <c r="FI136">
        <v>0.871</v>
      </c>
      <c r="FJ136">
        <v>0.066</v>
      </c>
      <c r="FK136">
        <v>5.486</v>
      </c>
      <c r="FL136">
        <v>0.145</v>
      </c>
      <c r="FM136">
        <v>420</v>
      </c>
      <c r="FN136">
        <v>16</v>
      </c>
      <c r="FO136">
        <v>0.27</v>
      </c>
      <c r="FP136">
        <v>0.16</v>
      </c>
      <c r="FQ136">
        <v>0.403830380952381</v>
      </c>
      <c r="FR136">
        <v>0.147403636363636</v>
      </c>
      <c r="FS136">
        <v>0.0610801638126379</v>
      </c>
      <c r="FT136">
        <v>1</v>
      </c>
      <c r="FU136">
        <v>482.470588235294</v>
      </c>
      <c r="FV136">
        <v>2.40488921544883</v>
      </c>
      <c r="FW136">
        <v>4.11700415149062</v>
      </c>
      <c r="FX136">
        <v>-1</v>
      </c>
      <c r="FY136">
        <v>0.0236466747619048</v>
      </c>
      <c r="FZ136">
        <v>-0.0959854285714285</v>
      </c>
      <c r="GA136">
        <v>0.0111810730225879</v>
      </c>
      <c r="GB136">
        <v>1</v>
      </c>
      <c r="GC136">
        <v>2</v>
      </c>
      <c r="GD136">
        <v>2</v>
      </c>
      <c r="GE136" t="s">
        <v>443</v>
      </c>
      <c r="GF136">
        <v>3.12597</v>
      </c>
      <c r="GG136">
        <v>2.66031</v>
      </c>
      <c r="GH136">
        <v>0.0882771</v>
      </c>
      <c r="GI136">
        <v>0.0890783</v>
      </c>
      <c r="GJ136">
        <v>0.0966187</v>
      </c>
      <c r="GK136">
        <v>0.0970007</v>
      </c>
      <c r="GL136">
        <v>23500.7</v>
      </c>
      <c r="GM136">
        <v>22186.1</v>
      </c>
      <c r="GN136">
        <v>23053.5</v>
      </c>
      <c r="GO136">
        <v>23717.5</v>
      </c>
      <c r="GP136">
        <v>35498.7</v>
      </c>
      <c r="GQ136">
        <v>35447.6</v>
      </c>
      <c r="GR136">
        <v>41567.7</v>
      </c>
      <c r="GS136">
        <v>42292.7</v>
      </c>
      <c r="GT136">
        <v>1.8963</v>
      </c>
      <c r="GU136">
        <v>1.79487</v>
      </c>
      <c r="GV136">
        <v>0.0952035</v>
      </c>
      <c r="GW136">
        <v>0</v>
      </c>
      <c r="GX136">
        <v>28.4604</v>
      </c>
      <c r="GY136">
        <v>999.9</v>
      </c>
      <c r="GZ136">
        <v>55.555</v>
      </c>
      <c r="HA136">
        <v>30.424</v>
      </c>
      <c r="HB136">
        <v>27.0028</v>
      </c>
      <c r="HC136">
        <v>54.0027</v>
      </c>
      <c r="HD136">
        <v>39.8237</v>
      </c>
      <c r="HE136">
        <v>1</v>
      </c>
      <c r="HF136">
        <v>0.086128</v>
      </c>
      <c r="HG136">
        <v>-1.42965</v>
      </c>
      <c r="HH136">
        <v>20.2306</v>
      </c>
      <c r="HI136">
        <v>5.23436</v>
      </c>
      <c r="HJ136">
        <v>11.992</v>
      </c>
      <c r="HK136">
        <v>4.95575</v>
      </c>
      <c r="HL136">
        <v>3.304</v>
      </c>
      <c r="HM136">
        <v>999.9</v>
      </c>
      <c r="HN136">
        <v>9999</v>
      </c>
      <c r="HO136">
        <v>9999</v>
      </c>
      <c r="HP136">
        <v>9999</v>
      </c>
      <c r="HQ136">
        <v>1.86856</v>
      </c>
      <c r="HR136">
        <v>1.86426</v>
      </c>
      <c r="HS136">
        <v>1.8718</v>
      </c>
      <c r="HT136">
        <v>1.86278</v>
      </c>
      <c r="HU136">
        <v>1.86218</v>
      </c>
      <c r="HV136">
        <v>1.86858</v>
      </c>
      <c r="HW136">
        <v>1.85869</v>
      </c>
      <c r="HX136">
        <v>1.86508</v>
      </c>
      <c r="HY136">
        <v>5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5.699</v>
      </c>
      <c r="IM136">
        <v>0.3114</v>
      </c>
      <c r="IN136">
        <v>4.24591870636989</v>
      </c>
      <c r="IO136">
        <v>0.00406324532283829</v>
      </c>
      <c r="IP136">
        <v>-1.45373754250553e-06</v>
      </c>
      <c r="IQ136">
        <v>2.45784242640463e-10</v>
      </c>
      <c r="IR136">
        <v>0.0444475935836347</v>
      </c>
      <c r="IS136">
        <v>0.00491888386651684</v>
      </c>
      <c r="IT136">
        <v>0.000226889049496401</v>
      </c>
      <c r="IU136">
        <v>4.01595507822366e-06</v>
      </c>
      <c r="IV136">
        <v>-0</v>
      </c>
      <c r="IW136">
        <v>2035</v>
      </c>
      <c r="IX136">
        <v>2</v>
      </c>
      <c r="IY136">
        <v>30</v>
      </c>
      <c r="IZ136">
        <v>187581.4</v>
      </c>
      <c r="JA136">
        <v>187581.3</v>
      </c>
      <c r="JB136">
        <v>1.01929</v>
      </c>
      <c r="JC136">
        <v>2.39014</v>
      </c>
      <c r="JD136">
        <v>1.4978</v>
      </c>
      <c r="JE136">
        <v>2.32788</v>
      </c>
      <c r="JF136">
        <v>1.54419</v>
      </c>
      <c r="JG136">
        <v>2.37183</v>
      </c>
      <c r="JH136">
        <v>35.8711</v>
      </c>
      <c r="JI136">
        <v>24.1575</v>
      </c>
      <c r="JJ136">
        <v>18</v>
      </c>
      <c r="JK136">
        <v>545.837</v>
      </c>
      <c r="JL136">
        <v>424.262</v>
      </c>
      <c r="JM136">
        <v>31.4195</v>
      </c>
      <c r="JN136">
        <v>28.7198</v>
      </c>
      <c r="JO136">
        <v>30.0001</v>
      </c>
      <c r="JP136">
        <v>28.5711</v>
      </c>
      <c r="JQ136">
        <v>28.5949</v>
      </c>
      <c r="JR136">
        <v>20.4642</v>
      </c>
      <c r="JS136">
        <v>30.1174</v>
      </c>
      <c r="JT136">
        <v>64.5477</v>
      </c>
      <c r="JU136">
        <v>31.4118</v>
      </c>
      <c r="JV136">
        <v>420</v>
      </c>
      <c r="JW136">
        <v>22.6299</v>
      </c>
      <c r="JX136">
        <v>93.1593</v>
      </c>
      <c r="JY136">
        <v>98.568</v>
      </c>
    </row>
    <row r="137" spans="1:285">
      <c r="A137">
        <v>121</v>
      </c>
      <c r="B137">
        <v>1758504589.1</v>
      </c>
      <c r="C137">
        <v>1347</v>
      </c>
      <c r="D137" t="s">
        <v>670</v>
      </c>
      <c r="E137" t="s">
        <v>671</v>
      </c>
      <c r="F137">
        <v>5</v>
      </c>
      <c r="G137" t="s">
        <v>419</v>
      </c>
      <c r="H137" t="s">
        <v>599</v>
      </c>
      <c r="I137" t="s">
        <v>421</v>
      </c>
      <c r="J137">
        <v>1758504585.35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2.96</v>
      </c>
      <c r="DB137">
        <v>0.5</v>
      </c>
      <c r="DC137" t="s">
        <v>423</v>
      </c>
      <c r="DD137">
        <v>2</v>
      </c>
      <c r="DE137">
        <v>1758504585.35</v>
      </c>
      <c r="DF137">
        <v>420.51225</v>
      </c>
      <c r="DG137">
        <v>420.0425</v>
      </c>
      <c r="DH137">
        <v>22.60205</v>
      </c>
      <c r="DI137">
        <v>22.59055</v>
      </c>
      <c r="DJ137">
        <v>414.81375</v>
      </c>
      <c r="DK137">
        <v>22.290775</v>
      </c>
      <c r="DL137">
        <v>500.0335</v>
      </c>
      <c r="DM137">
        <v>89.8084</v>
      </c>
      <c r="DN137">
        <v>0.034662875</v>
      </c>
      <c r="DO137">
        <v>30.8066</v>
      </c>
      <c r="DP137">
        <v>30.010125</v>
      </c>
      <c r="DQ137">
        <v>999.9</v>
      </c>
      <c r="DR137">
        <v>0</v>
      </c>
      <c r="DS137">
        <v>0</v>
      </c>
      <c r="DT137">
        <v>10009.225</v>
      </c>
      <c r="DU137">
        <v>0</v>
      </c>
      <c r="DV137">
        <v>0.556418</v>
      </c>
      <c r="DW137">
        <v>0.469803</v>
      </c>
      <c r="DX137">
        <v>430.2365</v>
      </c>
      <c r="DY137">
        <v>429.7505</v>
      </c>
      <c r="DZ137">
        <v>0.0115103725</v>
      </c>
      <c r="EA137">
        <v>420.0425</v>
      </c>
      <c r="EB137">
        <v>22.59055</v>
      </c>
      <c r="EC137">
        <v>2.029855</v>
      </c>
      <c r="ED137">
        <v>2.0288175</v>
      </c>
      <c r="EE137">
        <v>17.67915</v>
      </c>
      <c r="EF137">
        <v>17.671075</v>
      </c>
      <c r="EG137">
        <v>0.00500016</v>
      </c>
      <c r="EH137">
        <v>0</v>
      </c>
      <c r="EI137">
        <v>0</v>
      </c>
      <c r="EJ137">
        <v>0</v>
      </c>
      <c r="EK137">
        <v>481.775</v>
      </c>
      <c r="EL137">
        <v>0.00500016</v>
      </c>
      <c r="EM137">
        <v>-24.175</v>
      </c>
      <c r="EN137">
        <v>-1.375</v>
      </c>
      <c r="EO137">
        <v>37.687</v>
      </c>
      <c r="EP137">
        <v>41.781</v>
      </c>
      <c r="EQ137">
        <v>39.812</v>
      </c>
      <c r="ER137">
        <v>41.937</v>
      </c>
      <c r="ES137">
        <v>41</v>
      </c>
      <c r="ET137">
        <v>0</v>
      </c>
      <c r="EU137">
        <v>0</v>
      </c>
      <c r="EV137">
        <v>0</v>
      </c>
      <c r="EW137">
        <v>1758504591.2</v>
      </c>
      <c r="EX137">
        <v>0</v>
      </c>
      <c r="EY137">
        <v>482.736</v>
      </c>
      <c r="EZ137">
        <v>4.26923043300004</v>
      </c>
      <c r="FA137">
        <v>19.3230770979172</v>
      </c>
      <c r="FB137">
        <v>-24.872</v>
      </c>
      <c r="FC137">
        <v>15</v>
      </c>
      <c r="FD137">
        <v>0</v>
      </c>
      <c r="FE137" t="s">
        <v>424</v>
      </c>
      <c r="FF137">
        <v>1747249705.1</v>
      </c>
      <c r="FG137">
        <v>1747249711.1</v>
      </c>
      <c r="FH137">
        <v>0</v>
      </c>
      <c r="FI137">
        <v>0.871</v>
      </c>
      <c r="FJ137">
        <v>0.066</v>
      </c>
      <c r="FK137">
        <v>5.486</v>
      </c>
      <c r="FL137">
        <v>0.145</v>
      </c>
      <c r="FM137">
        <v>420</v>
      </c>
      <c r="FN137">
        <v>16</v>
      </c>
      <c r="FO137">
        <v>0.27</v>
      </c>
      <c r="FP137">
        <v>0.16</v>
      </c>
      <c r="FQ137">
        <v>0.409181095238095</v>
      </c>
      <c r="FR137">
        <v>0.240614337662338</v>
      </c>
      <c r="FS137">
        <v>0.0635084232747757</v>
      </c>
      <c r="FT137">
        <v>1</v>
      </c>
      <c r="FU137">
        <v>482.782352941177</v>
      </c>
      <c r="FV137">
        <v>11.2177234556019</v>
      </c>
      <c r="FW137">
        <v>4.47762217544321</v>
      </c>
      <c r="FX137">
        <v>-1</v>
      </c>
      <c r="FY137">
        <v>0.0217018176190476</v>
      </c>
      <c r="FZ137">
        <v>-0.0984482836363636</v>
      </c>
      <c r="GA137">
        <v>0.0113163834502358</v>
      </c>
      <c r="GB137">
        <v>1</v>
      </c>
      <c r="GC137">
        <v>2</v>
      </c>
      <c r="GD137">
        <v>2</v>
      </c>
      <c r="GE137" t="s">
        <v>443</v>
      </c>
      <c r="GF137">
        <v>3.12595</v>
      </c>
      <c r="GG137">
        <v>2.65999</v>
      </c>
      <c r="GH137">
        <v>0.0882625</v>
      </c>
      <c r="GI137">
        <v>0.0890757</v>
      </c>
      <c r="GJ137">
        <v>0.0966268</v>
      </c>
      <c r="GK137">
        <v>0.0969913</v>
      </c>
      <c r="GL137">
        <v>23501</v>
      </c>
      <c r="GM137">
        <v>22186.2</v>
      </c>
      <c r="GN137">
        <v>23053.5</v>
      </c>
      <c r="GO137">
        <v>23717.6</v>
      </c>
      <c r="GP137">
        <v>35498.4</v>
      </c>
      <c r="GQ137">
        <v>35447.9</v>
      </c>
      <c r="GR137">
        <v>41567.7</v>
      </c>
      <c r="GS137">
        <v>42292.6</v>
      </c>
      <c r="GT137">
        <v>1.89618</v>
      </c>
      <c r="GU137">
        <v>1.79495</v>
      </c>
      <c r="GV137">
        <v>0.0953153</v>
      </c>
      <c r="GW137">
        <v>0</v>
      </c>
      <c r="GX137">
        <v>28.4611</v>
      </c>
      <c r="GY137">
        <v>999.9</v>
      </c>
      <c r="GZ137">
        <v>55.555</v>
      </c>
      <c r="HA137">
        <v>30.434</v>
      </c>
      <c r="HB137">
        <v>27.0211</v>
      </c>
      <c r="HC137">
        <v>54.2527</v>
      </c>
      <c r="HD137">
        <v>39.7917</v>
      </c>
      <c r="HE137">
        <v>1</v>
      </c>
      <c r="HF137">
        <v>0.0860925</v>
      </c>
      <c r="HG137">
        <v>-1.4195</v>
      </c>
      <c r="HH137">
        <v>20.2308</v>
      </c>
      <c r="HI137">
        <v>5.23436</v>
      </c>
      <c r="HJ137">
        <v>11.992</v>
      </c>
      <c r="HK137">
        <v>4.95575</v>
      </c>
      <c r="HL137">
        <v>3.304</v>
      </c>
      <c r="HM137">
        <v>999.9</v>
      </c>
      <c r="HN137">
        <v>9999</v>
      </c>
      <c r="HO137">
        <v>9999</v>
      </c>
      <c r="HP137">
        <v>9999</v>
      </c>
      <c r="HQ137">
        <v>1.86856</v>
      </c>
      <c r="HR137">
        <v>1.86423</v>
      </c>
      <c r="HS137">
        <v>1.8718</v>
      </c>
      <c r="HT137">
        <v>1.86275</v>
      </c>
      <c r="HU137">
        <v>1.86217</v>
      </c>
      <c r="HV137">
        <v>1.86857</v>
      </c>
      <c r="HW137">
        <v>1.85869</v>
      </c>
      <c r="HX137">
        <v>1.86508</v>
      </c>
      <c r="HY137">
        <v>5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5.698</v>
      </c>
      <c r="IM137">
        <v>0.3114</v>
      </c>
      <c r="IN137">
        <v>4.24591870636989</v>
      </c>
      <c r="IO137">
        <v>0.00406324532283829</v>
      </c>
      <c r="IP137">
        <v>-1.45373754250553e-06</v>
      </c>
      <c r="IQ137">
        <v>2.45784242640463e-10</v>
      </c>
      <c r="IR137">
        <v>0.0444475935836347</v>
      </c>
      <c r="IS137">
        <v>0.00491888386651684</v>
      </c>
      <c r="IT137">
        <v>0.000226889049496401</v>
      </c>
      <c r="IU137">
        <v>4.01595507822366e-06</v>
      </c>
      <c r="IV137">
        <v>-0</v>
      </c>
      <c r="IW137">
        <v>2035</v>
      </c>
      <c r="IX137">
        <v>2</v>
      </c>
      <c r="IY137">
        <v>30</v>
      </c>
      <c r="IZ137">
        <v>187581.4</v>
      </c>
      <c r="JA137">
        <v>187581.3</v>
      </c>
      <c r="JB137">
        <v>1.02051</v>
      </c>
      <c r="JC137">
        <v>2.39868</v>
      </c>
      <c r="JD137">
        <v>1.49902</v>
      </c>
      <c r="JE137">
        <v>2.32788</v>
      </c>
      <c r="JF137">
        <v>1.54419</v>
      </c>
      <c r="JG137">
        <v>2.2644</v>
      </c>
      <c r="JH137">
        <v>35.8711</v>
      </c>
      <c r="JI137">
        <v>24.1488</v>
      </c>
      <c r="JJ137">
        <v>18</v>
      </c>
      <c r="JK137">
        <v>545.756</v>
      </c>
      <c r="JL137">
        <v>424.306</v>
      </c>
      <c r="JM137">
        <v>31.4152</v>
      </c>
      <c r="JN137">
        <v>28.7198</v>
      </c>
      <c r="JO137">
        <v>30</v>
      </c>
      <c r="JP137">
        <v>28.5711</v>
      </c>
      <c r="JQ137">
        <v>28.5949</v>
      </c>
      <c r="JR137">
        <v>20.4634</v>
      </c>
      <c r="JS137">
        <v>30.1174</v>
      </c>
      <c r="JT137">
        <v>64.5477</v>
      </c>
      <c r="JU137">
        <v>31.4118</v>
      </c>
      <c r="JV137">
        <v>420</v>
      </c>
      <c r="JW137">
        <v>22.6299</v>
      </c>
      <c r="JX137">
        <v>93.1592</v>
      </c>
      <c r="JY137">
        <v>98.5681</v>
      </c>
    </row>
    <row r="138" spans="1:285">
      <c r="A138">
        <v>122</v>
      </c>
      <c r="B138">
        <v>1758504591.1</v>
      </c>
      <c r="C138">
        <v>1349</v>
      </c>
      <c r="D138" t="s">
        <v>672</v>
      </c>
      <c r="E138" t="s">
        <v>673</v>
      </c>
      <c r="F138">
        <v>5</v>
      </c>
      <c r="G138" t="s">
        <v>419</v>
      </c>
      <c r="H138" t="s">
        <v>599</v>
      </c>
      <c r="I138" t="s">
        <v>421</v>
      </c>
      <c r="J138">
        <v>1758504588.1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2.96</v>
      </c>
      <c r="DB138">
        <v>0.5</v>
      </c>
      <c r="DC138" t="s">
        <v>423</v>
      </c>
      <c r="DD138">
        <v>2</v>
      </c>
      <c r="DE138">
        <v>1758504588.1</v>
      </c>
      <c r="DF138">
        <v>420.463333333333</v>
      </c>
      <c r="DG138">
        <v>420.040333333333</v>
      </c>
      <c r="DH138">
        <v>22.6052333333333</v>
      </c>
      <c r="DI138">
        <v>22.5900666666667</v>
      </c>
      <c r="DJ138">
        <v>414.764666666667</v>
      </c>
      <c r="DK138">
        <v>22.2938333333333</v>
      </c>
      <c r="DL138">
        <v>500.113666666667</v>
      </c>
      <c r="DM138">
        <v>89.8093666666667</v>
      </c>
      <c r="DN138">
        <v>0.0344806333333333</v>
      </c>
      <c r="DO138">
        <v>30.8061333333333</v>
      </c>
      <c r="DP138">
        <v>30.0106</v>
      </c>
      <c r="DQ138">
        <v>999.9</v>
      </c>
      <c r="DR138">
        <v>0</v>
      </c>
      <c r="DS138">
        <v>0</v>
      </c>
      <c r="DT138">
        <v>10009.3666666667</v>
      </c>
      <c r="DU138">
        <v>0</v>
      </c>
      <c r="DV138">
        <v>0.556418</v>
      </c>
      <c r="DW138">
        <v>0.423065333333333</v>
      </c>
      <c r="DX138">
        <v>430.187666666667</v>
      </c>
      <c r="DY138">
        <v>429.748</v>
      </c>
      <c r="DZ138">
        <v>0.0151462666666667</v>
      </c>
      <c r="EA138">
        <v>420.040333333333</v>
      </c>
      <c r="EB138">
        <v>22.5900666666667</v>
      </c>
      <c r="EC138">
        <v>2.03016</v>
      </c>
      <c r="ED138">
        <v>2.02879666666667</v>
      </c>
      <c r="EE138">
        <v>17.6815333333333</v>
      </c>
      <c r="EF138">
        <v>17.6709</v>
      </c>
      <c r="EG138">
        <v>0.00500016</v>
      </c>
      <c r="EH138">
        <v>0</v>
      </c>
      <c r="EI138">
        <v>0</v>
      </c>
      <c r="EJ138">
        <v>0</v>
      </c>
      <c r="EK138">
        <v>479.966666666667</v>
      </c>
      <c r="EL138">
        <v>0.00500016</v>
      </c>
      <c r="EM138">
        <v>-24.4</v>
      </c>
      <c r="EN138">
        <v>-1.23333333333333</v>
      </c>
      <c r="EO138">
        <v>37.687</v>
      </c>
      <c r="EP138">
        <v>41.812</v>
      </c>
      <c r="EQ138">
        <v>39.812</v>
      </c>
      <c r="ER138">
        <v>41.937</v>
      </c>
      <c r="ES138">
        <v>41</v>
      </c>
      <c r="ET138">
        <v>0</v>
      </c>
      <c r="EU138">
        <v>0</v>
      </c>
      <c r="EV138">
        <v>0</v>
      </c>
      <c r="EW138">
        <v>1758504593</v>
      </c>
      <c r="EX138">
        <v>0</v>
      </c>
      <c r="EY138">
        <v>482.796153846154</v>
      </c>
      <c r="EZ138">
        <v>6.49230749588804</v>
      </c>
      <c r="FA138">
        <v>-3.79145287573117</v>
      </c>
      <c r="FB138">
        <v>-25.0346153846154</v>
      </c>
      <c r="FC138">
        <v>15</v>
      </c>
      <c r="FD138">
        <v>0</v>
      </c>
      <c r="FE138" t="s">
        <v>424</v>
      </c>
      <c r="FF138">
        <v>1747249705.1</v>
      </c>
      <c r="FG138">
        <v>1747249711.1</v>
      </c>
      <c r="FH138">
        <v>0</v>
      </c>
      <c r="FI138">
        <v>0.871</v>
      </c>
      <c r="FJ138">
        <v>0.066</v>
      </c>
      <c r="FK138">
        <v>5.486</v>
      </c>
      <c r="FL138">
        <v>0.145</v>
      </c>
      <c r="FM138">
        <v>420</v>
      </c>
      <c r="FN138">
        <v>16</v>
      </c>
      <c r="FO138">
        <v>0.27</v>
      </c>
      <c r="FP138">
        <v>0.16</v>
      </c>
      <c r="FQ138">
        <v>0.414124952380952</v>
      </c>
      <c r="FR138">
        <v>0.130101506493506</v>
      </c>
      <c r="FS138">
        <v>0.0608555115369701</v>
      </c>
      <c r="FT138">
        <v>1</v>
      </c>
      <c r="FU138">
        <v>482.761764705882</v>
      </c>
      <c r="FV138">
        <v>1.2055002711342</v>
      </c>
      <c r="FW138">
        <v>4.92831045538293</v>
      </c>
      <c r="FX138">
        <v>-1</v>
      </c>
      <c r="FY138">
        <v>0.020137150952381</v>
      </c>
      <c r="FZ138">
        <v>-0.0848885906493506</v>
      </c>
      <c r="GA138">
        <v>0.0107479476215078</v>
      </c>
      <c r="GB138">
        <v>1</v>
      </c>
      <c r="GC138">
        <v>2</v>
      </c>
      <c r="GD138">
        <v>2</v>
      </c>
      <c r="GE138" t="s">
        <v>443</v>
      </c>
      <c r="GF138">
        <v>3.12586</v>
      </c>
      <c r="GG138">
        <v>2.66011</v>
      </c>
      <c r="GH138">
        <v>0.0882612</v>
      </c>
      <c r="GI138">
        <v>0.0890737</v>
      </c>
      <c r="GJ138">
        <v>0.0966252</v>
      </c>
      <c r="GK138">
        <v>0.0969841</v>
      </c>
      <c r="GL138">
        <v>23501.2</v>
      </c>
      <c r="GM138">
        <v>22186.2</v>
      </c>
      <c r="GN138">
        <v>23053.6</v>
      </c>
      <c r="GO138">
        <v>23717.6</v>
      </c>
      <c r="GP138">
        <v>35498.3</v>
      </c>
      <c r="GQ138">
        <v>35448.1</v>
      </c>
      <c r="GR138">
        <v>41567.6</v>
      </c>
      <c r="GS138">
        <v>42292.5</v>
      </c>
      <c r="GT138">
        <v>1.896</v>
      </c>
      <c r="GU138">
        <v>1.79527</v>
      </c>
      <c r="GV138">
        <v>0.094749</v>
      </c>
      <c r="GW138">
        <v>0</v>
      </c>
      <c r="GX138">
        <v>28.4623</v>
      </c>
      <c r="GY138">
        <v>999.9</v>
      </c>
      <c r="GZ138">
        <v>55.555</v>
      </c>
      <c r="HA138">
        <v>30.424</v>
      </c>
      <c r="HB138">
        <v>27.0042</v>
      </c>
      <c r="HC138">
        <v>54.2027</v>
      </c>
      <c r="HD138">
        <v>39.8918</v>
      </c>
      <c r="HE138">
        <v>1</v>
      </c>
      <c r="HF138">
        <v>0.0861611</v>
      </c>
      <c r="HG138">
        <v>-1.42378</v>
      </c>
      <c r="HH138">
        <v>20.2307</v>
      </c>
      <c r="HI138">
        <v>5.23436</v>
      </c>
      <c r="HJ138">
        <v>11.992</v>
      </c>
      <c r="HK138">
        <v>4.9558</v>
      </c>
      <c r="HL138">
        <v>3.304</v>
      </c>
      <c r="HM138">
        <v>999.9</v>
      </c>
      <c r="HN138">
        <v>9999</v>
      </c>
      <c r="HO138">
        <v>9999</v>
      </c>
      <c r="HP138">
        <v>9999</v>
      </c>
      <c r="HQ138">
        <v>1.86857</v>
      </c>
      <c r="HR138">
        <v>1.86425</v>
      </c>
      <c r="HS138">
        <v>1.87181</v>
      </c>
      <c r="HT138">
        <v>1.86275</v>
      </c>
      <c r="HU138">
        <v>1.86217</v>
      </c>
      <c r="HV138">
        <v>1.86857</v>
      </c>
      <c r="HW138">
        <v>1.8587</v>
      </c>
      <c r="HX138">
        <v>1.86508</v>
      </c>
      <c r="HY138">
        <v>5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5.698</v>
      </c>
      <c r="IM138">
        <v>0.3114</v>
      </c>
      <c r="IN138">
        <v>4.24591870636989</v>
      </c>
      <c r="IO138">
        <v>0.00406324532283829</v>
      </c>
      <c r="IP138">
        <v>-1.45373754250553e-06</v>
      </c>
      <c r="IQ138">
        <v>2.45784242640463e-10</v>
      </c>
      <c r="IR138">
        <v>0.0444475935836347</v>
      </c>
      <c r="IS138">
        <v>0.00491888386651684</v>
      </c>
      <c r="IT138">
        <v>0.000226889049496401</v>
      </c>
      <c r="IU138">
        <v>4.01595507822366e-06</v>
      </c>
      <c r="IV138">
        <v>-0</v>
      </c>
      <c r="IW138">
        <v>2035</v>
      </c>
      <c r="IX138">
        <v>2</v>
      </c>
      <c r="IY138">
        <v>30</v>
      </c>
      <c r="IZ138">
        <v>187581.4</v>
      </c>
      <c r="JA138">
        <v>187581.3</v>
      </c>
      <c r="JB138">
        <v>1.02051</v>
      </c>
      <c r="JC138">
        <v>2.38892</v>
      </c>
      <c r="JD138">
        <v>1.49902</v>
      </c>
      <c r="JE138">
        <v>2.32788</v>
      </c>
      <c r="JF138">
        <v>1.54419</v>
      </c>
      <c r="JG138">
        <v>2.30591</v>
      </c>
      <c r="JH138">
        <v>35.8711</v>
      </c>
      <c r="JI138">
        <v>24.1575</v>
      </c>
      <c r="JJ138">
        <v>18</v>
      </c>
      <c r="JK138">
        <v>545.642</v>
      </c>
      <c r="JL138">
        <v>424.497</v>
      </c>
      <c r="JM138">
        <v>31.4106</v>
      </c>
      <c r="JN138">
        <v>28.7198</v>
      </c>
      <c r="JO138">
        <v>30.0001</v>
      </c>
      <c r="JP138">
        <v>28.5711</v>
      </c>
      <c r="JQ138">
        <v>28.5949</v>
      </c>
      <c r="JR138">
        <v>20.4637</v>
      </c>
      <c r="JS138">
        <v>30.1174</v>
      </c>
      <c r="JT138">
        <v>64.5477</v>
      </c>
      <c r="JU138">
        <v>31.4003</v>
      </c>
      <c r="JV138">
        <v>420</v>
      </c>
      <c r="JW138">
        <v>22.6299</v>
      </c>
      <c r="JX138">
        <v>93.1592</v>
      </c>
      <c r="JY138">
        <v>98.5678</v>
      </c>
    </row>
    <row r="139" spans="1:285">
      <c r="A139">
        <v>123</v>
      </c>
      <c r="B139">
        <v>1758504593.1</v>
      </c>
      <c r="C139">
        <v>1351</v>
      </c>
      <c r="D139" t="s">
        <v>674</v>
      </c>
      <c r="E139" t="s">
        <v>675</v>
      </c>
      <c r="F139">
        <v>5</v>
      </c>
      <c r="G139" t="s">
        <v>419</v>
      </c>
      <c r="H139" t="s">
        <v>599</v>
      </c>
      <c r="I139" t="s">
        <v>421</v>
      </c>
      <c r="J139">
        <v>1758504590.1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2.96</v>
      </c>
      <c r="DB139">
        <v>0.5</v>
      </c>
      <c r="DC139" t="s">
        <v>423</v>
      </c>
      <c r="DD139">
        <v>2</v>
      </c>
      <c r="DE139">
        <v>1758504590.1</v>
      </c>
      <c r="DF139">
        <v>420.436666666667</v>
      </c>
      <c r="DG139">
        <v>420.023333333333</v>
      </c>
      <c r="DH139">
        <v>22.6072</v>
      </c>
      <c r="DI139">
        <v>22.5885666666667</v>
      </c>
      <c r="DJ139">
        <v>414.738333333333</v>
      </c>
      <c r="DK139">
        <v>22.2957666666667</v>
      </c>
      <c r="DL139">
        <v>500.060666666667</v>
      </c>
      <c r="DM139">
        <v>89.8091666666667</v>
      </c>
      <c r="DN139">
        <v>0.0344787333333333</v>
      </c>
      <c r="DO139">
        <v>30.8059</v>
      </c>
      <c r="DP139">
        <v>30.0093</v>
      </c>
      <c r="DQ139">
        <v>999.9</v>
      </c>
      <c r="DR139">
        <v>0</v>
      </c>
      <c r="DS139">
        <v>0</v>
      </c>
      <c r="DT139">
        <v>9996.24</v>
      </c>
      <c r="DU139">
        <v>0</v>
      </c>
      <c r="DV139">
        <v>0.556418</v>
      </c>
      <c r="DW139">
        <v>0.413483</v>
      </c>
      <c r="DX139">
        <v>430.161666666667</v>
      </c>
      <c r="DY139">
        <v>429.73</v>
      </c>
      <c r="DZ139">
        <v>0.0186316</v>
      </c>
      <c r="EA139">
        <v>420.023333333333</v>
      </c>
      <c r="EB139">
        <v>22.5885666666667</v>
      </c>
      <c r="EC139">
        <v>2.03033333333333</v>
      </c>
      <c r="ED139">
        <v>2.02865666666667</v>
      </c>
      <c r="EE139">
        <v>17.6829</v>
      </c>
      <c r="EF139">
        <v>17.6698</v>
      </c>
      <c r="EG139">
        <v>0.00500016</v>
      </c>
      <c r="EH139">
        <v>0</v>
      </c>
      <c r="EI139">
        <v>0</v>
      </c>
      <c r="EJ139">
        <v>0</v>
      </c>
      <c r="EK139">
        <v>477.733333333333</v>
      </c>
      <c r="EL139">
        <v>0.00500016</v>
      </c>
      <c r="EM139">
        <v>-21.7333333333333</v>
      </c>
      <c r="EN139">
        <v>-1.5</v>
      </c>
      <c r="EO139">
        <v>37.687</v>
      </c>
      <c r="EP139">
        <v>41.812</v>
      </c>
      <c r="EQ139">
        <v>39.812</v>
      </c>
      <c r="ER139">
        <v>41.937</v>
      </c>
      <c r="ES139">
        <v>41</v>
      </c>
      <c r="ET139">
        <v>0</v>
      </c>
      <c r="EU139">
        <v>0</v>
      </c>
      <c r="EV139">
        <v>0</v>
      </c>
      <c r="EW139">
        <v>1758504594.8</v>
      </c>
      <c r="EX139">
        <v>0</v>
      </c>
      <c r="EY139">
        <v>483.044</v>
      </c>
      <c r="EZ139">
        <v>-2.60769253207428</v>
      </c>
      <c r="FA139">
        <v>-20.084615329243</v>
      </c>
      <c r="FB139">
        <v>-25.228</v>
      </c>
      <c r="FC139">
        <v>15</v>
      </c>
      <c r="FD139">
        <v>0</v>
      </c>
      <c r="FE139" t="s">
        <v>424</v>
      </c>
      <c r="FF139">
        <v>1747249705.1</v>
      </c>
      <c r="FG139">
        <v>1747249711.1</v>
      </c>
      <c r="FH139">
        <v>0</v>
      </c>
      <c r="FI139">
        <v>0.871</v>
      </c>
      <c r="FJ139">
        <v>0.066</v>
      </c>
      <c r="FK139">
        <v>5.486</v>
      </c>
      <c r="FL139">
        <v>0.145</v>
      </c>
      <c r="FM139">
        <v>420</v>
      </c>
      <c r="FN139">
        <v>16</v>
      </c>
      <c r="FO139">
        <v>0.27</v>
      </c>
      <c r="FP139">
        <v>0.16</v>
      </c>
      <c r="FQ139">
        <v>0.414418571428571</v>
      </c>
      <c r="FR139">
        <v>0.0783109090909093</v>
      </c>
      <c r="FS139">
        <v>0.0607550732779313</v>
      </c>
      <c r="FT139">
        <v>1</v>
      </c>
      <c r="FU139">
        <v>483.026470588235</v>
      </c>
      <c r="FV139">
        <v>-1.73414830030452</v>
      </c>
      <c r="FW139">
        <v>4.86876653201328</v>
      </c>
      <c r="FX139">
        <v>-1</v>
      </c>
      <c r="FY139">
        <v>0.0189595033333333</v>
      </c>
      <c r="FZ139">
        <v>-0.0628469392207792</v>
      </c>
      <c r="GA139">
        <v>0.0099840631244343</v>
      </c>
      <c r="GB139">
        <v>1</v>
      </c>
      <c r="GC139">
        <v>2</v>
      </c>
      <c r="GD139">
        <v>2</v>
      </c>
      <c r="GE139" t="s">
        <v>443</v>
      </c>
      <c r="GF139">
        <v>3.12566</v>
      </c>
      <c r="GG139">
        <v>2.66021</v>
      </c>
      <c r="GH139">
        <v>0.0882705</v>
      </c>
      <c r="GI139">
        <v>0.0890769</v>
      </c>
      <c r="GJ139">
        <v>0.0966295</v>
      </c>
      <c r="GK139">
        <v>0.0969828</v>
      </c>
      <c r="GL139">
        <v>23501.1</v>
      </c>
      <c r="GM139">
        <v>22186</v>
      </c>
      <c r="GN139">
        <v>23053.8</v>
      </c>
      <c r="GO139">
        <v>23717.4</v>
      </c>
      <c r="GP139">
        <v>35498.1</v>
      </c>
      <c r="GQ139">
        <v>35448.2</v>
      </c>
      <c r="GR139">
        <v>41567.5</v>
      </c>
      <c r="GS139">
        <v>42292.5</v>
      </c>
      <c r="GT139">
        <v>1.89587</v>
      </c>
      <c r="GU139">
        <v>1.79543</v>
      </c>
      <c r="GV139">
        <v>0.0944659</v>
      </c>
      <c r="GW139">
        <v>0</v>
      </c>
      <c r="GX139">
        <v>28.4629</v>
      </c>
      <c r="GY139">
        <v>999.9</v>
      </c>
      <c r="GZ139">
        <v>55.555</v>
      </c>
      <c r="HA139">
        <v>30.434</v>
      </c>
      <c r="HB139">
        <v>27.0194</v>
      </c>
      <c r="HC139">
        <v>53.3727</v>
      </c>
      <c r="HD139">
        <v>40.016</v>
      </c>
      <c r="HE139">
        <v>1</v>
      </c>
      <c r="HF139">
        <v>0.0861763</v>
      </c>
      <c r="HG139">
        <v>-1.41143</v>
      </c>
      <c r="HH139">
        <v>20.2307</v>
      </c>
      <c r="HI139">
        <v>5.23406</v>
      </c>
      <c r="HJ139">
        <v>11.992</v>
      </c>
      <c r="HK139">
        <v>4.95575</v>
      </c>
      <c r="HL139">
        <v>3.304</v>
      </c>
      <c r="HM139">
        <v>999.9</v>
      </c>
      <c r="HN139">
        <v>9999</v>
      </c>
      <c r="HO139">
        <v>9999</v>
      </c>
      <c r="HP139">
        <v>9999</v>
      </c>
      <c r="HQ139">
        <v>1.86858</v>
      </c>
      <c r="HR139">
        <v>1.86425</v>
      </c>
      <c r="HS139">
        <v>1.87182</v>
      </c>
      <c r="HT139">
        <v>1.86276</v>
      </c>
      <c r="HU139">
        <v>1.86218</v>
      </c>
      <c r="HV139">
        <v>1.86859</v>
      </c>
      <c r="HW139">
        <v>1.8587</v>
      </c>
      <c r="HX139">
        <v>1.86508</v>
      </c>
      <c r="HY139">
        <v>5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5.698</v>
      </c>
      <c r="IM139">
        <v>0.3114</v>
      </c>
      <c r="IN139">
        <v>4.24591870636989</v>
      </c>
      <c r="IO139">
        <v>0.00406324532283829</v>
      </c>
      <c r="IP139">
        <v>-1.45373754250553e-06</v>
      </c>
      <c r="IQ139">
        <v>2.45784242640463e-10</v>
      </c>
      <c r="IR139">
        <v>0.0444475935836347</v>
      </c>
      <c r="IS139">
        <v>0.00491888386651684</v>
      </c>
      <c r="IT139">
        <v>0.000226889049496401</v>
      </c>
      <c r="IU139">
        <v>4.01595507822366e-06</v>
      </c>
      <c r="IV139">
        <v>-0</v>
      </c>
      <c r="IW139">
        <v>2035</v>
      </c>
      <c r="IX139">
        <v>2</v>
      </c>
      <c r="IY139">
        <v>30</v>
      </c>
      <c r="IZ139">
        <v>187581.5</v>
      </c>
      <c r="JA139">
        <v>187581.4</v>
      </c>
      <c r="JB139">
        <v>1.02051</v>
      </c>
      <c r="JC139">
        <v>2.38281</v>
      </c>
      <c r="JD139">
        <v>1.4978</v>
      </c>
      <c r="JE139">
        <v>2.32788</v>
      </c>
      <c r="JF139">
        <v>1.54419</v>
      </c>
      <c r="JG139">
        <v>2.34009</v>
      </c>
      <c r="JH139">
        <v>35.8711</v>
      </c>
      <c r="JI139">
        <v>24.1663</v>
      </c>
      <c r="JJ139">
        <v>18</v>
      </c>
      <c r="JK139">
        <v>545.561</v>
      </c>
      <c r="JL139">
        <v>424.58</v>
      </c>
      <c r="JM139">
        <v>31.4065</v>
      </c>
      <c r="JN139">
        <v>28.7198</v>
      </c>
      <c r="JO139">
        <v>30.0001</v>
      </c>
      <c r="JP139">
        <v>28.5711</v>
      </c>
      <c r="JQ139">
        <v>28.5943</v>
      </c>
      <c r="JR139">
        <v>20.4625</v>
      </c>
      <c r="JS139">
        <v>30.1174</v>
      </c>
      <c r="JT139">
        <v>64.5477</v>
      </c>
      <c r="JU139">
        <v>31.4003</v>
      </c>
      <c r="JV139">
        <v>420</v>
      </c>
      <c r="JW139">
        <v>22.6299</v>
      </c>
      <c r="JX139">
        <v>93.1593</v>
      </c>
      <c r="JY139">
        <v>98.5676</v>
      </c>
    </row>
    <row r="140" spans="1:285">
      <c r="A140">
        <v>124</v>
      </c>
      <c r="B140">
        <v>1758504595.1</v>
      </c>
      <c r="C140">
        <v>1353</v>
      </c>
      <c r="D140" t="s">
        <v>676</v>
      </c>
      <c r="E140" t="s">
        <v>677</v>
      </c>
      <c r="F140">
        <v>5</v>
      </c>
      <c r="G140" t="s">
        <v>419</v>
      </c>
      <c r="H140" t="s">
        <v>599</v>
      </c>
      <c r="I140" t="s">
        <v>421</v>
      </c>
      <c r="J140">
        <v>1758504592.1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2.96</v>
      </c>
      <c r="DB140">
        <v>0.5</v>
      </c>
      <c r="DC140" t="s">
        <v>423</v>
      </c>
      <c r="DD140">
        <v>2</v>
      </c>
      <c r="DE140">
        <v>1758504592.1</v>
      </c>
      <c r="DF140">
        <v>420.436666666667</v>
      </c>
      <c r="DG140">
        <v>420.010333333333</v>
      </c>
      <c r="DH140">
        <v>22.6080666666667</v>
      </c>
      <c r="DI140">
        <v>22.5868666666667</v>
      </c>
      <c r="DJ140">
        <v>414.738333333333</v>
      </c>
      <c r="DK140">
        <v>22.2966333333333</v>
      </c>
      <c r="DL140">
        <v>500.002333333333</v>
      </c>
      <c r="DM140">
        <v>89.8084666666667</v>
      </c>
      <c r="DN140">
        <v>0.0344919</v>
      </c>
      <c r="DO140">
        <v>30.8051666666667</v>
      </c>
      <c r="DP140">
        <v>30.0046333333333</v>
      </c>
      <c r="DQ140">
        <v>999.9</v>
      </c>
      <c r="DR140">
        <v>0</v>
      </c>
      <c r="DS140">
        <v>0</v>
      </c>
      <c r="DT140">
        <v>9992.49</v>
      </c>
      <c r="DU140">
        <v>0</v>
      </c>
      <c r="DV140">
        <v>0.556418</v>
      </c>
      <c r="DW140">
        <v>0.426137666666667</v>
      </c>
      <c r="DX140">
        <v>430.162</v>
      </c>
      <c r="DY140">
        <v>429.716333333333</v>
      </c>
      <c r="DZ140">
        <v>0.0212338666666667</v>
      </c>
      <c r="EA140">
        <v>420.010333333333</v>
      </c>
      <c r="EB140">
        <v>22.5868666666667</v>
      </c>
      <c r="EC140">
        <v>2.03039666666667</v>
      </c>
      <c r="ED140">
        <v>2.02849</v>
      </c>
      <c r="EE140">
        <v>17.6834</v>
      </c>
      <c r="EF140">
        <v>17.6684666666667</v>
      </c>
      <c r="EG140">
        <v>0.00500016</v>
      </c>
      <c r="EH140">
        <v>0</v>
      </c>
      <c r="EI140">
        <v>0</v>
      </c>
      <c r="EJ140">
        <v>0</v>
      </c>
      <c r="EK140">
        <v>485.4</v>
      </c>
      <c r="EL140">
        <v>0.00500016</v>
      </c>
      <c r="EM140">
        <v>-27.2333333333333</v>
      </c>
      <c r="EN140">
        <v>-2.3</v>
      </c>
      <c r="EO140">
        <v>37.687</v>
      </c>
      <c r="EP140">
        <v>41.812</v>
      </c>
      <c r="EQ140">
        <v>39.812</v>
      </c>
      <c r="ER140">
        <v>41.937</v>
      </c>
      <c r="ES140">
        <v>41</v>
      </c>
      <c r="ET140">
        <v>0</v>
      </c>
      <c r="EU140">
        <v>0</v>
      </c>
      <c r="EV140">
        <v>0</v>
      </c>
      <c r="EW140">
        <v>1758504597.2</v>
      </c>
      <c r="EX140">
        <v>0</v>
      </c>
      <c r="EY140">
        <v>483.052</v>
      </c>
      <c r="EZ140">
        <v>0.746153813142191</v>
      </c>
      <c r="FA140">
        <v>-14.284615226281</v>
      </c>
      <c r="FB140">
        <v>-25.74</v>
      </c>
      <c r="FC140">
        <v>15</v>
      </c>
      <c r="FD140">
        <v>0</v>
      </c>
      <c r="FE140" t="s">
        <v>424</v>
      </c>
      <c r="FF140">
        <v>1747249705.1</v>
      </c>
      <c r="FG140">
        <v>1747249711.1</v>
      </c>
      <c r="FH140">
        <v>0</v>
      </c>
      <c r="FI140">
        <v>0.871</v>
      </c>
      <c r="FJ140">
        <v>0.066</v>
      </c>
      <c r="FK140">
        <v>5.486</v>
      </c>
      <c r="FL140">
        <v>0.145</v>
      </c>
      <c r="FM140">
        <v>420</v>
      </c>
      <c r="FN140">
        <v>16</v>
      </c>
      <c r="FO140">
        <v>0.27</v>
      </c>
      <c r="FP140">
        <v>0.16</v>
      </c>
      <c r="FQ140">
        <v>0.412487285714286</v>
      </c>
      <c r="FR140">
        <v>0.174899922077922</v>
      </c>
      <c r="FS140">
        <v>0.0597341905349922</v>
      </c>
      <c r="FT140">
        <v>1</v>
      </c>
      <c r="FU140">
        <v>482.523529411765</v>
      </c>
      <c r="FV140">
        <v>6.65546204899004</v>
      </c>
      <c r="FW140">
        <v>4.60447728549771</v>
      </c>
      <c r="FX140">
        <v>-1</v>
      </c>
      <c r="FY140">
        <v>0.0178716747619048</v>
      </c>
      <c r="FZ140">
        <v>-0.0335265163636363</v>
      </c>
      <c r="GA140">
        <v>0.00895892043407369</v>
      </c>
      <c r="GB140">
        <v>1</v>
      </c>
      <c r="GC140">
        <v>2</v>
      </c>
      <c r="GD140">
        <v>2</v>
      </c>
      <c r="GE140" t="s">
        <v>443</v>
      </c>
      <c r="GF140">
        <v>3.12586</v>
      </c>
      <c r="GG140">
        <v>2.65977</v>
      </c>
      <c r="GH140">
        <v>0.088262</v>
      </c>
      <c r="GI140">
        <v>0.0890731</v>
      </c>
      <c r="GJ140">
        <v>0.0966328</v>
      </c>
      <c r="GK140">
        <v>0.0969798</v>
      </c>
      <c r="GL140">
        <v>23501</v>
      </c>
      <c r="GM140">
        <v>22185.8</v>
      </c>
      <c r="GN140">
        <v>23053.5</v>
      </c>
      <c r="GO140">
        <v>23717.1</v>
      </c>
      <c r="GP140">
        <v>35497.8</v>
      </c>
      <c r="GQ140">
        <v>35448.1</v>
      </c>
      <c r="GR140">
        <v>41567.3</v>
      </c>
      <c r="GS140">
        <v>42292.2</v>
      </c>
      <c r="GT140">
        <v>1.89625</v>
      </c>
      <c r="GU140">
        <v>1.79495</v>
      </c>
      <c r="GV140">
        <v>0.0940822</v>
      </c>
      <c r="GW140">
        <v>0</v>
      </c>
      <c r="GX140">
        <v>28.4629</v>
      </c>
      <c r="GY140">
        <v>999.9</v>
      </c>
      <c r="GZ140">
        <v>55.555</v>
      </c>
      <c r="HA140">
        <v>30.424</v>
      </c>
      <c r="HB140">
        <v>27.0047</v>
      </c>
      <c r="HC140">
        <v>53.8327</v>
      </c>
      <c r="HD140">
        <v>39.9239</v>
      </c>
      <c r="HE140">
        <v>1</v>
      </c>
      <c r="HF140">
        <v>0.0861585</v>
      </c>
      <c r="HG140">
        <v>-1.41679</v>
      </c>
      <c r="HH140">
        <v>20.2308</v>
      </c>
      <c r="HI140">
        <v>5.23391</v>
      </c>
      <c r="HJ140">
        <v>11.992</v>
      </c>
      <c r="HK140">
        <v>4.95575</v>
      </c>
      <c r="HL140">
        <v>3.304</v>
      </c>
      <c r="HM140">
        <v>999.9</v>
      </c>
      <c r="HN140">
        <v>9999</v>
      </c>
      <c r="HO140">
        <v>9999</v>
      </c>
      <c r="HP140">
        <v>9999</v>
      </c>
      <c r="HQ140">
        <v>1.86857</v>
      </c>
      <c r="HR140">
        <v>1.86426</v>
      </c>
      <c r="HS140">
        <v>1.87181</v>
      </c>
      <c r="HT140">
        <v>1.86275</v>
      </c>
      <c r="HU140">
        <v>1.86218</v>
      </c>
      <c r="HV140">
        <v>1.86859</v>
      </c>
      <c r="HW140">
        <v>1.85873</v>
      </c>
      <c r="HX140">
        <v>1.86508</v>
      </c>
      <c r="HY140">
        <v>5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5.698</v>
      </c>
      <c r="IM140">
        <v>0.3115</v>
      </c>
      <c r="IN140">
        <v>4.24591870636989</v>
      </c>
      <c r="IO140">
        <v>0.00406324532283829</v>
      </c>
      <c r="IP140">
        <v>-1.45373754250553e-06</v>
      </c>
      <c r="IQ140">
        <v>2.45784242640463e-10</v>
      </c>
      <c r="IR140">
        <v>0.0444475935836347</v>
      </c>
      <c r="IS140">
        <v>0.00491888386651684</v>
      </c>
      <c r="IT140">
        <v>0.000226889049496401</v>
      </c>
      <c r="IU140">
        <v>4.01595507822366e-06</v>
      </c>
      <c r="IV140">
        <v>-0</v>
      </c>
      <c r="IW140">
        <v>2035</v>
      </c>
      <c r="IX140">
        <v>2</v>
      </c>
      <c r="IY140">
        <v>30</v>
      </c>
      <c r="IZ140">
        <v>187581.5</v>
      </c>
      <c r="JA140">
        <v>187581.4</v>
      </c>
      <c r="JB140">
        <v>1.01929</v>
      </c>
      <c r="JC140">
        <v>2.37915</v>
      </c>
      <c r="JD140">
        <v>1.4978</v>
      </c>
      <c r="JE140">
        <v>2.32788</v>
      </c>
      <c r="JF140">
        <v>1.54419</v>
      </c>
      <c r="JG140">
        <v>2.35718</v>
      </c>
      <c r="JH140">
        <v>35.8944</v>
      </c>
      <c r="JI140">
        <v>24.1663</v>
      </c>
      <c r="JJ140">
        <v>18</v>
      </c>
      <c r="JK140">
        <v>545.805</v>
      </c>
      <c r="JL140">
        <v>424.297</v>
      </c>
      <c r="JM140">
        <v>31.4012</v>
      </c>
      <c r="JN140">
        <v>28.7198</v>
      </c>
      <c r="JO140">
        <v>30.0001</v>
      </c>
      <c r="JP140">
        <v>28.5711</v>
      </c>
      <c r="JQ140">
        <v>28.5937</v>
      </c>
      <c r="JR140">
        <v>20.4636</v>
      </c>
      <c r="JS140">
        <v>30.1174</v>
      </c>
      <c r="JT140">
        <v>64.5477</v>
      </c>
      <c r="JU140">
        <v>31.3986</v>
      </c>
      <c r="JV140">
        <v>420</v>
      </c>
      <c r="JW140">
        <v>22.6299</v>
      </c>
      <c r="JX140">
        <v>93.1587</v>
      </c>
      <c r="JY140">
        <v>98.5668</v>
      </c>
    </row>
    <row r="141" spans="1:285">
      <c r="A141">
        <v>125</v>
      </c>
      <c r="B141">
        <v>1758504597.1</v>
      </c>
      <c r="C141">
        <v>1355</v>
      </c>
      <c r="D141" t="s">
        <v>678</v>
      </c>
      <c r="E141" t="s">
        <v>679</v>
      </c>
      <c r="F141">
        <v>5</v>
      </c>
      <c r="G141" t="s">
        <v>419</v>
      </c>
      <c r="H141" t="s">
        <v>599</v>
      </c>
      <c r="I141" t="s">
        <v>421</v>
      </c>
      <c r="J141">
        <v>1758504594.1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2.96</v>
      </c>
      <c r="DB141">
        <v>0.5</v>
      </c>
      <c r="DC141" t="s">
        <v>423</v>
      </c>
      <c r="DD141">
        <v>2</v>
      </c>
      <c r="DE141">
        <v>1758504594.1</v>
      </c>
      <c r="DF141">
        <v>420.436666666667</v>
      </c>
      <c r="DG141">
        <v>420.021333333333</v>
      </c>
      <c r="DH141">
        <v>22.6084</v>
      </c>
      <c r="DI141">
        <v>22.5857</v>
      </c>
      <c r="DJ141">
        <v>414.738666666667</v>
      </c>
      <c r="DK141">
        <v>22.2969666666667</v>
      </c>
      <c r="DL141">
        <v>500.019333333333</v>
      </c>
      <c r="DM141">
        <v>89.8074</v>
      </c>
      <c r="DN141">
        <v>0.0344886</v>
      </c>
      <c r="DO141">
        <v>30.8040333333333</v>
      </c>
      <c r="DP141">
        <v>29.9997666666667</v>
      </c>
      <c r="DQ141">
        <v>999.9</v>
      </c>
      <c r="DR141">
        <v>0</v>
      </c>
      <c r="DS141">
        <v>0</v>
      </c>
      <c r="DT141">
        <v>9984.37333333333</v>
      </c>
      <c r="DU141">
        <v>0</v>
      </c>
      <c r="DV141">
        <v>0.556418</v>
      </c>
      <c r="DW141">
        <v>0.415314</v>
      </c>
      <c r="DX141">
        <v>430.162333333333</v>
      </c>
      <c r="DY141">
        <v>429.727</v>
      </c>
      <c r="DZ141">
        <v>0.0227235</v>
      </c>
      <c r="EA141">
        <v>420.021333333333</v>
      </c>
      <c r="EB141">
        <v>22.5857</v>
      </c>
      <c r="EC141">
        <v>2.0304</v>
      </c>
      <c r="ED141">
        <v>2.02836333333333</v>
      </c>
      <c r="EE141">
        <v>17.6834666666667</v>
      </c>
      <c r="EF141">
        <v>17.6674666666667</v>
      </c>
      <c r="EG141">
        <v>0.00500016</v>
      </c>
      <c r="EH141">
        <v>0</v>
      </c>
      <c r="EI141">
        <v>0</v>
      </c>
      <c r="EJ141">
        <v>0</v>
      </c>
      <c r="EK141">
        <v>485.766666666667</v>
      </c>
      <c r="EL141">
        <v>0.00500016</v>
      </c>
      <c r="EM141">
        <v>-26.2666666666667</v>
      </c>
      <c r="EN141">
        <v>-2.23333333333333</v>
      </c>
      <c r="EO141">
        <v>37.687</v>
      </c>
      <c r="EP141">
        <v>41.812</v>
      </c>
      <c r="EQ141">
        <v>39.812</v>
      </c>
      <c r="ER141">
        <v>41.937</v>
      </c>
      <c r="ES141">
        <v>41</v>
      </c>
      <c r="ET141">
        <v>0</v>
      </c>
      <c r="EU141">
        <v>0</v>
      </c>
      <c r="EV141">
        <v>0</v>
      </c>
      <c r="EW141">
        <v>1758504599</v>
      </c>
      <c r="EX141">
        <v>0</v>
      </c>
      <c r="EY141">
        <v>482.084615384615</v>
      </c>
      <c r="EZ141">
        <v>-18.1948719725765</v>
      </c>
      <c r="FA141">
        <v>-5.61709379914261</v>
      </c>
      <c r="FB141">
        <v>-25.0576923076923</v>
      </c>
      <c r="FC141">
        <v>15</v>
      </c>
      <c r="FD141">
        <v>0</v>
      </c>
      <c r="FE141" t="s">
        <v>424</v>
      </c>
      <c r="FF141">
        <v>1747249705.1</v>
      </c>
      <c r="FG141">
        <v>1747249711.1</v>
      </c>
      <c r="FH141">
        <v>0</v>
      </c>
      <c r="FI141">
        <v>0.871</v>
      </c>
      <c r="FJ141">
        <v>0.066</v>
      </c>
      <c r="FK141">
        <v>5.486</v>
      </c>
      <c r="FL141">
        <v>0.145</v>
      </c>
      <c r="FM141">
        <v>420</v>
      </c>
      <c r="FN141">
        <v>16</v>
      </c>
      <c r="FO141">
        <v>0.27</v>
      </c>
      <c r="FP141">
        <v>0.16</v>
      </c>
      <c r="FQ141">
        <v>0.413171809523809</v>
      </c>
      <c r="FR141">
        <v>0.217662623376624</v>
      </c>
      <c r="FS141">
        <v>0.0601351159106122</v>
      </c>
      <c r="FT141">
        <v>1</v>
      </c>
      <c r="FU141">
        <v>482.747058823529</v>
      </c>
      <c r="FV141">
        <v>6.63407176433979</v>
      </c>
      <c r="FW141">
        <v>5.17552130333222</v>
      </c>
      <c r="FX141">
        <v>-1</v>
      </c>
      <c r="FY141">
        <v>0.0168539652380952</v>
      </c>
      <c r="FZ141">
        <v>0.00445005974025976</v>
      </c>
      <c r="GA141">
        <v>0.00752731977346305</v>
      </c>
      <c r="GB141">
        <v>1</v>
      </c>
      <c r="GC141">
        <v>2</v>
      </c>
      <c r="GD141">
        <v>2</v>
      </c>
      <c r="GE141" t="s">
        <v>443</v>
      </c>
      <c r="GF141">
        <v>3.1259</v>
      </c>
      <c r="GG141">
        <v>2.65972</v>
      </c>
      <c r="GH141">
        <v>0.0882568</v>
      </c>
      <c r="GI141">
        <v>0.0890791</v>
      </c>
      <c r="GJ141">
        <v>0.0966262</v>
      </c>
      <c r="GK141">
        <v>0.0969763</v>
      </c>
      <c r="GL141">
        <v>23501</v>
      </c>
      <c r="GM141">
        <v>22185.4</v>
      </c>
      <c r="GN141">
        <v>23053.3</v>
      </c>
      <c r="GO141">
        <v>23716.9</v>
      </c>
      <c r="GP141">
        <v>35498</v>
      </c>
      <c r="GQ141">
        <v>35447.8</v>
      </c>
      <c r="GR141">
        <v>41567.3</v>
      </c>
      <c r="GS141">
        <v>42291.7</v>
      </c>
      <c r="GT141">
        <v>1.89618</v>
      </c>
      <c r="GU141">
        <v>1.79492</v>
      </c>
      <c r="GV141">
        <v>0.094112</v>
      </c>
      <c r="GW141">
        <v>0</v>
      </c>
      <c r="GX141">
        <v>28.4641</v>
      </c>
      <c r="GY141">
        <v>999.9</v>
      </c>
      <c r="GZ141">
        <v>55.555</v>
      </c>
      <c r="HA141">
        <v>30.424</v>
      </c>
      <c r="HB141">
        <v>27.0035</v>
      </c>
      <c r="HC141">
        <v>54.3527</v>
      </c>
      <c r="HD141">
        <v>39.8558</v>
      </c>
      <c r="HE141">
        <v>1</v>
      </c>
      <c r="HF141">
        <v>0.0861535</v>
      </c>
      <c r="HG141">
        <v>-1.43194</v>
      </c>
      <c r="HH141">
        <v>20.2306</v>
      </c>
      <c r="HI141">
        <v>5.23436</v>
      </c>
      <c r="HJ141">
        <v>11.992</v>
      </c>
      <c r="HK141">
        <v>4.95575</v>
      </c>
      <c r="HL141">
        <v>3.304</v>
      </c>
      <c r="HM141">
        <v>999.9</v>
      </c>
      <c r="HN141">
        <v>9999</v>
      </c>
      <c r="HO141">
        <v>9999</v>
      </c>
      <c r="HP141">
        <v>9999</v>
      </c>
      <c r="HQ141">
        <v>1.86857</v>
      </c>
      <c r="HR141">
        <v>1.86429</v>
      </c>
      <c r="HS141">
        <v>1.87181</v>
      </c>
      <c r="HT141">
        <v>1.86277</v>
      </c>
      <c r="HU141">
        <v>1.86218</v>
      </c>
      <c r="HV141">
        <v>1.86859</v>
      </c>
      <c r="HW141">
        <v>1.85873</v>
      </c>
      <c r="HX141">
        <v>1.86508</v>
      </c>
      <c r="HY141">
        <v>5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5.698</v>
      </c>
      <c r="IM141">
        <v>0.3114</v>
      </c>
      <c r="IN141">
        <v>4.24591870636989</v>
      </c>
      <c r="IO141">
        <v>0.00406324532283829</v>
      </c>
      <c r="IP141">
        <v>-1.45373754250553e-06</v>
      </c>
      <c r="IQ141">
        <v>2.45784242640463e-10</v>
      </c>
      <c r="IR141">
        <v>0.0444475935836347</v>
      </c>
      <c r="IS141">
        <v>0.00491888386651684</v>
      </c>
      <c r="IT141">
        <v>0.000226889049496401</v>
      </c>
      <c r="IU141">
        <v>4.01595507822366e-06</v>
      </c>
      <c r="IV141">
        <v>-0</v>
      </c>
      <c r="IW141">
        <v>2035</v>
      </c>
      <c r="IX141">
        <v>2</v>
      </c>
      <c r="IY141">
        <v>30</v>
      </c>
      <c r="IZ141">
        <v>187581.5</v>
      </c>
      <c r="JA141">
        <v>187581.4</v>
      </c>
      <c r="JB141">
        <v>1.01929</v>
      </c>
      <c r="JC141">
        <v>2.3877</v>
      </c>
      <c r="JD141">
        <v>1.4978</v>
      </c>
      <c r="JE141">
        <v>2.32788</v>
      </c>
      <c r="JF141">
        <v>1.54419</v>
      </c>
      <c r="JG141">
        <v>2.39258</v>
      </c>
      <c r="JH141">
        <v>35.8711</v>
      </c>
      <c r="JI141">
        <v>24.1663</v>
      </c>
      <c r="JJ141">
        <v>18</v>
      </c>
      <c r="JK141">
        <v>545.756</v>
      </c>
      <c r="JL141">
        <v>424.278</v>
      </c>
      <c r="JM141">
        <v>31.3973</v>
      </c>
      <c r="JN141">
        <v>28.7198</v>
      </c>
      <c r="JO141">
        <v>30.0001</v>
      </c>
      <c r="JP141">
        <v>28.5711</v>
      </c>
      <c r="JQ141">
        <v>28.5931</v>
      </c>
      <c r="JR141">
        <v>20.4599</v>
      </c>
      <c r="JS141">
        <v>30.1174</v>
      </c>
      <c r="JT141">
        <v>64.5477</v>
      </c>
      <c r="JU141">
        <v>31.3986</v>
      </c>
      <c r="JV141">
        <v>420</v>
      </c>
      <c r="JW141">
        <v>22.6299</v>
      </c>
      <c r="JX141">
        <v>93.1584</v>
      </c>
      <c r="JY141">
        <v>98.5656</v>
      </c>
    </row>
    <row r="142" spans="1:285">
      <c r="A142">
        <v>126</v>
      </c>
      <c r="B142">
        <v>1758504599.1</v>
      </c>
      <c r="C142">
        <v>1357</v>
      </c>
      <c r="D142" t="s">
        <v>680</v>
      </c>
      <c r="E142" t="s">
        <v>681</v>
      </c>
      <c r="F142">
        <v>5</v>
      </c>
      <c r="G142" t="s">
        <v>419</v>
      </c>
      <c r="H142" t="s">
        <v>599</v>
      </c>
      <c r="I142" t="s">
        <v>421</v>
      </c>
      <c r="J142">
        <v>1758504596.1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2.96</v>
      </c>
      <c r="DB142">
        <v>0.5</v>
      </c>
      <c r="DC142" t="s">
        <v>423</v>
      </c>
      <c r="DD142">
        <v>2</v>
      </c>
      <c r="DE142">
        <v>1758504596.1</v>
      </c>
      <c r="DF142">
        <v>420.436</v>
      </c>
      <c r="DG142">
        <v>420.057</v>
      </c>
      <c r="DH142">
        <v>22.6086333333333</v>
      </c>
      <c r="DI142">
        <v>22.5851666666667</v>
      </c>
      <c r="DJ142">
        <v>414.738</v>
      </c>
      <c r="DK142">
        <v>22.2972</v>
      </c>
      <c r="DL142">
        <v>500.021666666667</v>
      </c>
      <c r="DM142">
        <v>89.8062333333333</v>
      </c>
      <c r="DN142">
        <v>0.0343787666666667</v>
      </c>
      <c r="DO142">
        <v>30.8029666666667</v>
      </c>
      <c r="DP142">
        <v>29.9979333333333</v>
      </c>
      <c r="DQ142">
        <v>999.9</v>
      </c>
      <c r="DR142">
        <v>0</v>
      </c>
      <c r="DS142">
        <v>0</v>
      </c>
      <c r="DT142">
        <v>9986.87333333333</v>
      </c>
      <c r="DU142">
        <v>0</v>
      </c>
      <c r="DV142">
        <v>0.556418</v>
      </c>
      <c r="DW142">
        <v>0.378987666666667</v>
      </c>
      <c r="DX142">
        <v>430.161666666667</v>
      </c>
      <c r="DY142">
        <v>429.763333333333</v>
      </c>
      <c r="DZ142">
        <v>0.0234826333333333</v>
      </c>
      <c r="EA142">
        <v>420.057</v>
      </c>
      <c r="EB142">
        <v>22.5851666666667</v>
      </c>
      <c r="EC142">
        <v>2.03039666666667</v>
      </c>
      <c r="ED142">
        <v>2.02829333333333</v>
      </c>
      <c r="EE142">
        <v>17.6834333333333</v>
      </c>
      <c r="EF142">
        <v>17.6669</v>
      </c>
      <c r="EG142">
        <v>0.00500016</v>
      </c>
      <c r="EH142">
        <v>0</v>
      </c>
      <c r="EI142">
        <v>0</v>
      </c>
      <c r="EJ142">
        <v>0</v>
      </c>
      <c r="EK142">
        <v>484.5</v>
      </c>
      <c r="EL142">
        <v>0.00500016</v>
      </c>
      <c r="EM142">
        <v>-26.2666666666667</v>
      </c>
      <c r="EN142">
        <v>-2.1</v>
      </c>
      <c r="EO142">
        <v>37.687</v>
      </c>
      <c r="EP142">
        <v>41.812</v>
      </c>
      <c r="EQ142">
        <v>39.812</v>
      </c>
      <c r="ER142">
        <v>41.937</v>
      </c>
      <c r="ES142">
        <v>41</v>
      </c>
      <c r="ET142">
        <v>0</v>
      </c>
      <c r="EU142">
        <v>0</v>
      </c>
      <c r="EV142">
        <v>0</v>
      </c>
      <c r="EW142">
        <v>1758504600.8</v>
      </c>
      <c r="EX142">
        <v>0</v>
      </c>
      <c r="EY142">
        <v>481.944</v>
      </c>
      <c r="EZ142">
        <v>-8.84615427789329</v>
      </c>
      <c r="FA142">
        <v>-6.04615365311481</v>
      </c>
      <c r="FB142">
        <v>-24.808</v>
      </c>
      <c r="FC142">
        <v>15</v>
      </c>
      <c r="FD142">
        <v>0</v>
      </c>
      <c r="FE142" t="s">
        <v>424</v>
      </c>
      <c r="FF142">
        <v>1747249705.1</v>
      </c>
      <c r="FG142">
        <v>1747249711.1</v>
      </c>
      <c r="FH142">
        <v>0</v>
      </c>
      <c r="FI142">
        <v>0.871</v>
      </c>
      <c r="FJ142">
        <v>0.066</v>
      </c>
      <c r="FK142">
        <v>5.486</v>
      </c>
      <c r="FL142">
        <v>0.145</v>
      </c>
      <c r="FM142">
        <v>420</v>
      </c>
      <c r="FN142">
        <v>16</v>
      </c>
      <c r="FO142">
        <v>0.27</v>
      </c>
      <c r="FP142">
        <v>0.16</v>
      </c>
      <c r="FQ142">
        <v>0.409147857142857</v>
      </c>
      <c r="FR142">
        <v>0.0999183896103896</v>
      </c>
      <c r="FS142">
        <v>0.0622115193010225</v>
      </c>
      <c r="FT142">
        <v>1</v>
      </c>
      <c r="FU142">
        <v>482.6</v>
      </c>
      <c r="FV142">
        <v>-15.2207793477897</v>
      </c>
      <c r="FW142">
        <v>5.7388254588425</v>
      </c>
      <c r="FX142">
        <v>-1</v>
      </c>
      <c r="FY142">
        <v>0.0161379842857143</v>
      </c>
      <c r="FZ142">
        <v>0.0407774306493507</v>
      </c>
      <c r="GA142">
        <v>0.00638246023273573</v>
      </c>
      <c r="GB142">
        <v>1</v>
      </c>
      <c r="GC142">
        <v>2</v>
      </c>
      <c r="GD142">
        <v>2</v>
      </c>
      <c r="GE142" t="s">
        <v>443</v>
      </c>
      <c r="GF142">
        <v>3.12572</v>
      </c>
      <c r="GG142">
        <v>2.66005</v>
      </c>
      <c r="GH142">
        <v>0.0882664</v>
      </c>
      <c r="GI142">
        <v>0.0890907</v>
      </c>
      <c r="GJ142">
        <v>0.0966228</v>
      </c>
      <c r="GK142">
        <v>0.0969726</v>
      </c>
      <c r="GL142">
        <v>23500.6</v>
      </c>
      <c r="GM142">
        <v>22185.1</v>
      </c>
      <c r="GN142">
        <v>23053.2</v>
      </c>
      <c r="GO142">
        <v>23716.8</v>
      </c>
      <c r="GP142">
        <v>35497.9</v>
      </c>
      <c r="GQ142">
        <v>35447.7</v>
      </c>
      <c r="GR142">
        <v>41567</v>
      </c>
      <c r="GS142">
        <v>42291.5</v>
      </c>
      <c r="GT142">
        <v>1.8957</v>
      </c>
      <c r="GU142">
        <v>1.79517</v>
      </c>
      <c r="GV142">
        <v>0.0942089</v>
      </c>
      <c r="GW142">
        <v>0</v>
      </c>
      <c r="GX142">
        <v>28.4653</v>
      </c>
      <c r="GY142">
        <v>999.9</v>
      </c>
      <c r="GZ142">
        <v>55.555</v>
      </c>
      <c r="HA142">
        <v>30.424</v>
      </c>
      <c r="HB142">
        <v>27.0028</v>
      </c>
      <c r="HC142">
        <v>54.2127</v>
      </c>
      <c r="HD142">
        <v>39.8037</v>
      </c>
      <c r="HE142">
        <v>1</v>
      </c>
      <c r="HF142">
        <v>0.0861636</v>
      </c>
      <c r="HG142">
        <v>-1.44015</v>
      </c>
      <c r="HH142">
        <v>20.2306</v>
      </c>
      <c r="HI142">
        <v>5.23451</v>
      </c>
      <c r="HJ142">
        <v>11.992</v>
      </c>
      <c r="HK142">
        <v>4.95575</v>
      </c>
      <c r="HL142">
        <v>3.304</v>
      </c>
      <c r="HM142">
        <v>999.9</v>
      </c>
      <c r="HN142">
        <v>9999</v>
      </c>
      <c r="HO142">
        <v>9999</v>
      </c>
      <c r="HP142">
        <v>9999</v>
      </c>
      <c r="HQ142">
        <v>1.86857</v>
      </c>
      <c r="HR142">
        <v>1.86429</v>
      </c>
      <c r="HS142">
        <v>1.87181</v>
      </c>
      <c r="HT142">
        <v>1.86277</v>
      </c>
      <c r="HU142">
        <v>1.86217</v>
      </c>
      <c r="HV142">
        <v>1.86859</v>
      </c>
      <c r="HW142">
        <v>1.85872</v>
      </c>
      <c r="HX142">
        <v>1.86508</v>
      </c>
      <c r="HY142">
        <v>5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5.699</v>
      </c>
      <c r="IM142">
        <v>0.3114</v>
      </c>
      <c r="IN142">
        <v>4.24591870636989</v>
      </c>
      <c r="IO142">
        <v>0.00406324532283829</v>
      </c>
      <c r="IP142">
        <v>-1.45373754250553e-06</v>
      </c>
      <c r="IQ142">
        <v>2.45784242640463e-10</v>
      </c>
      <c r="IR142">
        <v>0.0444475935836347</v>
      </c>
      <c r="IS142">
        <v>0.00491888386651684</v>
      </c>
      <c r="IT142">
        <v>0.000226889049496401</v>
      </c>
      <c r="IU142">
        <v>4.01595507822366e-06</v>
      </c>
      <c r="IV142">
        <v>-0</v>
      </c>
      <c r="IW142">
        <v>2035</v>
      </c>
      <c r="IX142">
        <v>2</v>
      </c>
      <c r="IY142">
        <v>30</v>
      </c>
      <c r="IZ142">
        <v>187581.6</v>
      </c>
      <c r="JA142">
        <v>187581.5</v>
      </c>
      <c r="JB142">
        <v>1.01929</v>
      </c>
      <c r="JC142">
        <v>2.39624</v>
      </c>
      <c r="JD142">
        <v>1.4978</v>
      </c>
      <c r="JE142">
        <v>2.32788</v>
      </c>
      <c r="JF142">
        <v>1.54419</v>
      </c>
      <c r="JG142">
        <v>2.32422</v>
      </c>
      <c r="JH142">
        <v>35.8711</v>
      </c>
      <c r="JI142">
        <v>24.1575</v>
      </c>
      <c r="JJ142">
        <v>18</v>
      </c>
      <c r="JK142">
        <v>545.447</v>
      </c>
      <c r="JL142">
        <v>424.42</v>
      </c>
      <c r="JM142">
        <v>31.3957</v>
      </c>
      <c r="JN142">
        <v>28.7198</v>
      </c>
      <c r="JO142">
        <v>30.0001</v>
      </c>
      <c r="JP142">
        <v>28.5711</v>
      </c>
      <c r="JQ142">
        <v>28.5925</v>
      </c>
      <c r="JR142">
        <v>20.4584</v>
      </c>
      <c r="JS142">
        <v>30.1174</v>
      </c>
      <c r="JT142">
        <v>64.5477</v>
      </c>
      <c r="JU142">
        <v>31.3986</v>
      </c>
      <c r="JV142">
        <v>420</v>
      </c>
      <c r="JW142">
        <v>22.6299</v>
      </c>
      <c r="JX142">
        <v>93.1578</v>
      </c>
      <c r="JY142">
        <v>98.5651</v>
      </c>
    </row>
    <row r="143" spans="1:285">
      <c r="A143">
        <v>127</v>
      </c>
      <c r="B143">
        <v>1758504601.1</v>
      </c>
      <c r="C143">
        <v>1359</v>
      </c>
      <c r="D143" t="s">
        <v>682</v>
      </c>
      <c r="E143" t="s">
        <v>683</v>
      </c>
      <c r="F143">
        <v>5</v>
      </c>
      <c r="G143" t="s">
        <v>419</v>
      </c>
      <c r="H143" t="s">
        <v>599</v>
      </c>
      <c r="I143" t="s">
        <v>421</v>
      </c>
      <c r="J143">
        <v>1758504598.1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2.96</v>
      </c>
      <c r="DB143">
        <v>0.5</v>
      </c>
      <c r="DC143" t="s">
        <v>423</v>
      </c>
      <c r="DD143">
        <v>2</v>
      </c>
      <c r="DE143">
        <v>1758504598.1</v>
      </c>
      <c r="DF143">
        <v>420.443666666667</v>
      </c>
      <c r="DG143">
        <v>420.1</v>
      </c>
      <c r="DH143">
        <v>22.6086666666667</v>
      </c>
      <c r="DI143">
        <v>22.5847333333333</v>
      </c>
      <c r="DJ143">
        <v>414.745333333333</v>
      </c>
      <c r="DK143">
        <v>22.2972333333333</v>
      </c>
      <c r="DL143">
        <v>499.977666666667</v>
      </c>
      <c r="DM143">
        <v>89.805</v>
      </c>
      <c r="DN143">
        <v>0.0343101</v>
      </c>
      <c r="DO143">
        <v>30.802</v>
      </c>
      <c r="DP143">
        <v>29.9966666666667</v>
      </c>
      <c r="DQ143">
        <v>999.9</v>
      </c>
      <c r="DR143">
        <v>0</v>
      </c>
      <c r="DS143">
        <v>0</v>
      </c>
      <c r="DT143">
        <v>10000.6233333333</v>
      </c>
      <c r="DU143">
        <v>0</v>
      </c>
      <c r="DV143">
        <v>0.556418</v>
      </c>
      <c r="DW143">
        <v>0.343790666666667</v>
      </c>
      <c r="DX143">
        <v>430.169333333333</v>
      </c>
      <c r="DY143">
        <v>429.807</v>
      </c>
      <c r="DZ143">
        <v>0.0239385</v>
      </c>
      <c r="EA143">
        <v>420.1</v>
      </c>
      <c r="EB143">
        <v>22.5847333333333</v>
      </c>
      <c r="EC143">
        <v>2.03037</v>
      </c>
      <c r="ED143">
        <v>2.02822333333333</v>
      </c>
      <c r="EE143">
        <v>17.6832333333333</v>
      </c>
      <c r="EF143">
        <v>17.6664</v>
      </c>
      <c r="EG143">
        <v>0.00500016</v>
      </c>
      <c r="EH143">
        <v>0</v>
      </c>
      <c r="EI143">
        <v>0</v>
      </c>
      <c r="EJ143">
        <v>0</v>
      </c>
      <c r="EK143">
        <v>481.433333333333</v>
      </c>
      <c r="EL143">
        <v>0.00500016</v>
      </c>
      <c r="EM143">
        <v>-23.9666666666667</v>
      </c>
      <c r="EN143">
        <v>-1.76666666666667</v>
      </c>
      <c r="EO143">
        <v>37.687</v>
      </c>
      <c r="EP143">
        <v>41.812</v>
      </c>
      <c r="EQ143">
        <v>39.812</v>
      </c>
      <c r="ER143">
        <v>41.937</v>
      </c>
      <c r="ES143">
        <v>41</v>
      </c>
      <c r="ET143">
        <v>0</v>
      </c>
      <c r="EU143">
        <v>0</v>
      </c>
      <c r="EV143">
        <v>0</v>
      </c>
      <c r="EW143">
        <v>1758504603.2</v>
      </c>
      <c r="EX143">
        <v>0</v>
      </c>
      <c r="EY143">
        <v>482.032</v>
      </c>
      <c r="EZ143">
        <v>-8.2769234700064</v>
      </c>
      <c r="FA143">
        <v>-3.17692295404587</v>
      </c>
      <c r="FB143">
        <v>-26.108</v>
      </c>
      <c r="FC143">
        <v>15</v>
      </c>
      <c r="FD143">
        <v>0</v>
      </c>
      <c r="FE143" t="s">
        <v>424</v>
      </c>
      <c r="FF143">
        <v>1747249705.1</v>
      </c>
      <c r="FG143">
        <v>1747249711.1</v>
      </c>
      <c r="FH143">
        <v>0</v>
      </c>
      <c r="FI143">
        <v>0.871</v>
      </c>
      <c r="FJ143">
        <v>0.066</v>
      </c>
      <c r="FK143">
        <v>5.486</v>
      </c>
      <c r="FL143">
        <v>0.145</v>
      </c>
      <c r="FM143">
        <v>420</v>
      </c>
      <c r="FN143">
        <v>16</v>
      </c>
      <c r="FO143">
        <v>0.27</v>
      </c>
      <c r="FP143">
        <v>0.16</v>
      </c>
      <c r="FQ143">
        <v>0.405870857142857</v>
      </c>
      <c r="FR143">
        <v>-0.115102441558441</v>
      </c>
      <c r="FS143">
        <v>0.0647558407979989</v>
      </c>
      <c r="FT143">
        <v>1</v>
      </c>
      <c r="FU143">
        <v>482.497058823529</v>
      </c>
      <c r="FV143">
        <v>-10.8433920588685</v>
      </c>
      <c r="FW143">
        <v>5.82507183970432</v>
      </c>
      <c r="FX143">
        <v>-1</v>
      </c>
      <c r="FY143">
        <v>0.0163487890476191</v>
      </c>
      <c r="FZ143">
        <v>0.0609406067532468</v>
      </c>
      <c r="GA143">
        <v>0.00649511290672119</v>
      </c>
      <c r="GB143">
        <v>1</v>
      </c>
      <c r="GC143">
        <v>2</v>
      </c>
      <c r="GD143">
        <v>2</v>
      </c>
      <c r="GE143" t="s">
        <v>443</v>
      </c>
      <c r="GF143">
        <v>3.12579</v>
      </c>
      <c r="GG143">
        <v>2.66021</v>
      </c>
      <c r="GH143">
        <v>0.0882774</v>
      </c>
      <c r="GI143">
        <v>0.0890885</v>
      </c>
      <c r="GJ143">
        <v>0.0966278</v>
      </c>
      <c r="GK143">
        <v>0.0969732</v>
      </c>
      <c r="GL143">
        <v>23500.3</v>
      </c>
      <c r="GM143">
        <v>22185.3</v>
      </c>
      <c r="GN143">
        <v>23053.2</v>
      </c>
      <c r="GO143">
        <v>23717</v>
      </c>
      <c r="GP143">
        <v>35497.7</v>
      </c>
      <c r="GQ143">
        <v>35447.9</v>
      </c>
      <c r="GR143">
        <v>41567</v>
      </c>
      <c r="GS143">
        <v>42291.7</v>
      </c>
      <c r="GT143">
        <v>1.896</v>
      </c>
      <c r="GU143">
        <v>1.795</v>
      </c>
      <c r="GV143">
        <v>0.0935756</v>
      </c>
      <c r="GW143">
        <v>0</v>
      </c>
      <c r="GX143">
        <v>28.4653</v>
      </c>
      <c r="GY143">
        <v>999.9</v>
      </c>
      <c r="GZ143">
        <v>55.53</v>
      </c>
      <c r="HA143">
        <v>30.434</v>
      </c>
      <c r="HB143">
        <v>27.0075</v>
      </c>
      <c r="HC143">
        <v>54.3427</v>
      </c>
      <c r="HD143">
        <v>39.8397</v>
      </c>
      <c r="HE143">
        <v>1</v>
      </c>
      <c r="HF143">
        <v>0.0862144</v>
      </c>
      <c r="HG143">
        <v>-1.55914</v>
      </c>
      <c r="HH143">
        <v>20.2295</v>
      </c>
      <c r="HI143">
        <v>5.23436</v>
      </c>
      <c r="HJ143">
        <v>11.992</v>
      </c>
      <c r="HK143">
        <v>4.95575</v>
      </c>
      <c r="HL143">
        <v>3.304</v>
      </c>
      <c r="HM143">
        <v>999.9</v>
      </c>
      <c r="HN143">
        <v>9999</v>
      </c>
      <c r="HO143">
        <v>9999</v>
      </c>
      <c r="HP143">
        <v>9999</v>
      </c>
      <c r="HQ143">
        <v>1.86855</v>
      </c>
      <c r="HR143">
        <v>1.86426</v>
      </c>
      <c r="HS143">
        <v>1.8718</v>
      </c>
      <c r="HT143">
        <v>1.86273</v>
      </c>
      <c r="HU143">
        <v>1.86217</v>
      </c>
      <c r="HV143">
        <v>1.86858</v>
      </c>
      <c r="HW143">
        <v>1.85871</v>
      </c>
      <c r="HX143">
        <v>1.86508</v>
      </c>
      <c r="HY143">
        <v>5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5.699</v>
      </c>
      <c r="IM143">
        <v>0.3115</v>
      </c>
      <c r="IN143">
        <v>4.24591870636989</v>
      </c>
      <c r="IO143">
        <v>0.00406324532283829</v>
      </c>
      <c r="IP143">
        <v>-1.45373754250553e-06</v>
      </c>
      <c r="IQ143">
        <v>2.45784242640463e-10</v>
      </c>
      <c r="IR143">
        <v>0.0444475935836347</v>
      </c>
      <c r="IS143">
        <v>0.00491888386651684</v>
      </c>
      <c r="IT143">
        <v>0.000226889049496401</v>
      </c>
      <c r="IU143">
        <v>4.01595507822366e-06</v>
      </c>
      <c r="IV143">
        <v>-0</v>
      </c>
      <c r="IW143">
        <v>2035</v>
      </c>
      <c r="IX143">
        <v>2</v>
      </c>
      <c r="IY143">
        <v>30</v>
      </c>
      <c r="IZ143">
        <v>187581.6</v>
      </c>
      <c r="JA143">
        <v>187581.5</v>
      </c>
      <c r="JB143">
        <v>1.02051</v>
      </c>
      <c r="JC143">
        <v>2.39868</v>
      </c>
      <c r="JD143">
        <v>1.49902</v>
      </c>
      <c r="JE143">
        <v>2.32788</v>
      </c>
      <c r="JF143">
        <v>1.54419</v>
      </c>
      <c r="JG143">
        <v>2.27417</v>
      </c>
      <c r="JH143">
        <v>35.8711</v>
      </c>
      <c r="JI143">
        <v>24.1488</v>
      </c>
      <c r="JJ143">
        <v>18</v>
      </c>
      <c r="JK143">
        <v>545.642</v>
      </c>
      <c r="JL143">
        <v>424.318</v>
      </c>
      <c r="JM143">
        <v>31.3954</v>
      </c>
      <c r="JN143">
        <v>28.7198</v>
      </c>
      <c r="JO143">
        <v>30.0002</v>
      </c>
      <c r="JP143">
        <v>28.5711</v>
      </c>
      <c r="JQ143">
        <v>28.5925</v>
      </c>
      <c r="JR143">
        <v>20.4575</v>
      </c>
      <c r="JS143">
        <v>30.1174</v>
      </c>
      <c r="JT143">
        <v>64.5477</v>
      </c>
      <c r="JU143">
        <v>31.4902</v>
      </c>
      <c r="JV143">
        <v>420</v>
      </c>
      <c r="JW143">
        <v>22.6299</v>
      </c>
      <c r="JX143">
        <v>93.1577</v>
      </c>
      <c r="JY143">
        <v>98.5657</v>
      </c>
    </row>
    <row r="144" spans="1:285">
      <c r="A144">
        <v>128</v>
      </c>
      <c r="B144">
        <v>1758504603.1</v>
      </c>
      <c r="C144">
        <v>1361</v>
      </c>
      <c r="D144" t="s">
        <v>684</v>
      </c>
      <c r="E144" t="s">
        <v>685</v>
      </c>
      <c r="F144">
        <v>5</v>
      </c>
      <c r="G144" t="s">
        <v>419</v>
      </c>
      <c r="H144" t="s">
        <v>599</v>
      </c>
      <c r="I144" t="s">
        <v>421</v>
      </c>
      <c r="J144">
        <v>1758504600.1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2.96</v>
      </c>
      <c r="DB144">
        <v>0.5</v>
      </c>
      <c r="DC144" t="s">
        <v>423</v>
      </c>
      <c r="DD144">
        <v>2</v>
      </c>
      <c r="DE144">
        <v>1758504600.1</v>
      </c>
      <c r="DF144">
        <v>420.491</v>
      </c>
      <c r="DG144">
        <v>420.129333333333</v>
      </c>
      <c r="DH144">
        <v>22.6090333333333</v>
      </c>
      <c r="DI144">
        <v>22.5844</v>
      </c>
      <c r="DJ144">
        <v>414.792333333333</v>
      </c>
      <c r="DK144">
        <v>22.2976333333333</v>
      </c>
      <c r="DL144">
        <v>499.943666666667</v>
      </c>
      <c r="DM144">
        <v>89.8043</v>
      </c>
      <c r="DN144">
        <v>0.0343924666666667</v>
      </c>
      <c r="DO144">
        <v>30.8007666666667</v>
      </c>
      <c r="DP144">
        <v>29.9942333333333</v>
      </c>
      <c r="DQ144">
        <v>999.9</v>
      </c>
      <c r="DR144">
        <v>0</v>
      </c>
      <c r="DS144">
        <v>0</v>
      </c>
      <c r="DT144">
        <v>10008.14</v>
      </c>
      <c r="DU144">
        <v>0</v>
      </c>
      <c r="DV144">
        <v>0.556418</v>
      </c>
      <c r="DW144">
        <v>0.361501</v>
      </c>
      <c r="DX144">
        <v>430.217666666667</v>
      </c>
      <c r="DY144">
        <v>429.837</v>
      </c>
      <c r="DZ144">
        <v>0.0246779</v>
      </c>
      <c r="EA144">
        <v>420.129333333333</v>
      </c>
      <c r="EB144">
        <v>22.5844</v>
      </c>
      <c r="EC144">
        <v>2.03039</v>
      </c>
      <c r="ED144">
        <v>2.02817333333333</v>
      </c>
      <c r="EE144">
        <v>17.6833666666667</v>
      </c>
      <c r="EF144">
        <v>17.6660333333333</v>
      </c>
      <c r="EG144">
        <v>0.00500016</v>
      </c>
      <c r="EH144">
        <v>0</v>
      </c>
      <c r="EI144">
        <v>0</v>
      </c>
      <c r="EJ144">
        <v>0</v>
      </c>
      <c r="EK144">
        <v>482.366666666667</v>
      </c>
      <c r="EL144">
        <v>0.00500016</v>
      </c>
      <c r="EM144">
        <v>-24.9666666666667</v>
      </c>
      <c r="EN144">
        <v>-2.7</v>
      </c>
      <c r="EO144">
        <v>37.687</v>
      </c>
      <c r="EP144">
        <v>41.812</v>
      </c>
      <c r="EQ144">
        <v>39.812</v>
      </c>
      <c r="ER144">
        <v>41.937</v>
      </c>
      <c r="ES144">
        <v>41</v>
      </c>
      <c r="ET144">
        <v>0</v>
      </c>
      <c r="EU144">
        <v>0</v>
      </c>
      <c r="EV144">
        <v>0</v>
      </c>
      <c r="EW144">
        <v>1758504605</v>
      </c>
      <c r="EX144">
        <v>0</v>
      </c>
      <c r="EY144">
        <v>482.45</v>
      </c>
      <c r="EZ144">
        <v>7.83247846937015</v>
      </c>
      <c r="FA144">
        <v>-13.3675213040313</v>
      </c>
      <c r="FB144">
        <v>-26.8384615384615</v>
      </c>
      <c r="FC144">
        <v>15</v>
      </c>
      <c r="FD144">
        <v>0</v>
      </c>
      <c r="FE144" t="s">
        <v>424</v>
      </c>
      <c r="FF144">
        <v>1747249705.1</v>
      </c>
      <c r="FG144">
        <v>1747249711.1</v>
      </c>
      <c r="FH144">
        <v>0</v>
      </c>
      <c r="FI144">
        <v>0.871</v>
      </c>
      <c r="FJ144">
        <v>0.066</v>
      </c>
      <c r="FK144">
        <v>5.486</v>
      </c>
      <c r="FL144">
        <v>0.145</v>
      </c>
      <c r="FM144">
        <v>420</v>
      </c>
      <c r="FN144">
        <v>16</v>
      </c>
      <c r="FO144">
        <v>0.27</v>
      </c>
      <c r="FP144">
        <v>0.16</v>
      </c>
      <c r="FQ144">
        <v>0.412628285714286</v>
      </c>
      <c r="FR144">
        <v>-0.329585064935066</v>
      </c>
      <c r="FS144">
        <v>0.0578341371963973</v>
      </c>
      <c r="FT144">
        <v>1</v>
      </c>
      <c r="FU144">
        <v>482.282352941176</v>
      </c>
      <c r="FV144">
        <v>-6.78991611903983</v>
      </c>
      <c r="FW144">
        <v>5.80600452818587</v>
      </c>
      <c r="FX144">
        <v>-1</v>
      </c>
      <c r="FY144">
        <v>0.0178515995238095</v>
      </c>
      <c r="FZ144">
        <v>0.0599050566233766</v>
      </c>
      <c r="GA144">
        <v>0.00637234901047858</v>
      </c>
      <c r="GB144">
        <v>1</v>
      </c>
      <c r="GC144">
        <v>2</v>
      </c>
      <c r="GD144">
        <v>2</v>
      </c>
      <c r="GE144" t="s">
        <v>443</v>
      </c>
      <c r="GF144">
        <v>3.12571</v>
      </c>
      <c r="GG144">
        <v>2.66031</v>
      </c>
      <c r="GH144">
        <v>0.0882816</v>
      </c>
      <c r="GI144">
        <v>0.0890876</v>
      </c>
      <c r="GJ144">
        <v>0.0966331</v>
      </c>
      <c r="GK144">
        <v>0.0969692</v>
      </c>
      <c r="GL144">
        <v>23500.3</v>
      </c>
      <c r="GM144">
        <v>22185.5</v>
      </c>
      <c r="GN144">
        <v>23053.3</v>
      </c>
      <c r="GO144">
        <v>23717.2</v>
      </c>
      <c r="GP144">
        <v>35497.7</v>
      </c>
      <c r="GQ144">
        <v>35448.1</v>
      </c>
      <c r="GR144">
        <v>41567.3</v>
      </c>
      <c r="GS144">
        <v>42291.9</v>
      </c>
      <c r="GT144">
        <v>1.8961</v>
      </c>
      <c r="GU144">
        <v>1.79515</v>
      </c>
      <c r="GV144">
        <v>0.0936203</v>
      </c>
      <c r="GW144">
        <v>0</v>
      </c>
      <c r="GX144">
        <v>28.4653</v>
      </c>
      <c r="GY144">
        <v>999.9</v>
      </c>
      <c r="GZ144">
        <v>55.53</v>
      </c>
      <c r="HA144">
        <v>30.434</v>
      </c>
      <c r="HB144">
        <v>27.008</v>
      </c>
      <c r="HC144">
        <v>54.2327</v>
      </c>
      <c r="HD144">
        <v>39.972</v>
      </c>
      <c r="HE144">
        <v>1</v>
      </c>
      <c r="HF144">
        <v>0.0863796</v>
      </c>
      <c r="HG144">
        <v>-1.76043</v>
      </c>
      <c r="HH144">
        <v>20.2275</v>
      </c>
      <c r="HI144">
        <v>5.23421</v>
      </c>
      <c r="HJ144">
        <v>11.992</v>
      </c>
      <c r="HK144">
        <v>4.9557</v>
      </c>
      <c r="HL144">
        <v>3.304</v>
      </c>
      <c r="HM144">
        <v>999.9</v>
      </c>
      <c r="HN144">
        <v>9999</v>
      </c>
      <c r="HO144">
        <v>9999</v>
      </c>
      <c r="HP144">
        <v>9999</v>
      </c>
      <c r="HQ144">
        <v>1.86855</v>
      </c>
      <c r="HR144">
        <v>1.86427</v>
      </c>
      <c r="HS144">
        <v>1.8718</v>
      </c>
      <c r="HT144">
        <v>1.86273</v>
      </c>
      <c r="HU144">
        <v>1.86217</v>
      </c>
      <c r="HV144">
        <v>1.86857</v>
      </c>
      <c r="HW144">
        <v>1.85871</v>
      </c>
      <c r="HX144">
        <v>1.86508</v>
      </c>
      <c r="HY144">
        <v>5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5.699</v>
      </c>
      <c r="IM144">
        <v>0.3115</v>
      </c>
      <c r="IN144">
        <v>4.24591870636989</v>
      </c>
      <c r="IO144">
        <v>0.00406324532283829</v>
      </c>
      <c r="IP144">
        <v>-1.45373754250553e-06</v>
      </c>
      <c r="IQ144">
        <v>2.45784242640463e-10</v>
      </c>
      <c r="IR144">
        <v>0.0444475935836347</v>
      </c>
      <c r="IS144">
        <v>0.00491888386651684</v>
      </c>
      <c r="IT144">
        <v>0.000226889049496401</v>
      </c>
      <c r="IU144">
        <v>4.01595507822366e-06</v>
      </c>
      <c r="IV144">
        <v>-0</v>
      </c>
      <c r="IW144">
        <v>2035</v>
      </c>
      <c r="IX144">
        <v>2</v>
      </c>
      <c r="IY144">
        <v>30</v>
      </c>
      <c r="IZ144">
        <v>187581.6</v>
      </c>
      <c r="JA144">
        <v>187581.5</v>
      </c>
      <c r="JB144">
        <v>1.01929</v>
      </c>
      <c r="JC144">
        <v>2.39014</v>
      </c>
      <c r="JD144">
        <v>1.49902</v>
      </c>
      <c r="JE144">
        <v>2.32788</v>
      </c>
      <c r="JF144">
        <v>1.54419</v>
      </c>
      <c r="JG144">
        <v>2.31323</v>
      </c>
      <c r="JH144">
        <v>35.8711</v>
      </c>
      <c r="JI144">
        <v>24.1575</v>
      </c>
      <c r="JJ144">
        <v>18</v>
      </c>
      <c r="JK144">
        <v>545.707</v>
      </c>
      <c r="JL144">
        <v>424.406</v>
      </c>
      <c r="JM144">
        <v>31.4129</v>
      </c>
      <c r="JN144">
        <v>28.7198</v>
      </c>
      <c r="JO144">
        <v>30.0003</v>
      </c>
      <c r="JP144">
        <v>28.5711</v>
      </c>
      <c r="JQ144">
        <v>28.5925</v>
      </c>
      <c r="JR144">
        <v>20.4547</v>
      </c>
      <c r="JS144">
        <v>30.1174</v>
      </c>
      <c r="JT144">
        <v>64.5477</v>
      </c>
      <c r="JU144">
        <v>31.4902</v>
      </c>
      <c r="JV144">
        <v>420</v>
      </c>
      <c r="JW144">
        <v>22.6299</v>
      </c>
      <c r="JX144">
        <v>93.1583</v>
      </c>
      <c r="JY144">
        <v>98.5663</v>
      </c>
    </row>
    <row r="145" spans="1:285">
      <c r="A145">
        <v>129</v>
      </c>
      <c r="B145">
        <v>1758504605.1</v>
      </c>
      <c r="C145">
        <v>1363</v>
      </c>
      <c r="D145" t="s">
        <v>686</v>
      </c>
      <c r="E145" t="s">
        <v>687</v>
      </c>
      <c r="F145">
        <v>5</v>
      </c>
      <c r="G145" t="s">
        <v>419</v>
      </c>
      <c r="H145" t="s">
        <v>599</v>
      </c>
      <c r="I145" t="s">
        <v>421</v>
      </c>
      <c r="J145">
        <v>1758504602.1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2.96</v>
      </c>
      <c r="DB145">
        <v>0.5</v>
      </c>
      <c r="DC145" t="s">
        <v>423</v>
      </c>
      <c r="DD145">
        <v>2</v>
      </c>
      <c r="DE145">
        <v>1758504602.1</v>
      </c>
      <c r="DF145">
        <v>420.541</v>
      </c>
      <c r="DG145">
        <v>420.125333333333</v>
      </c>
      <c r="DH145">
        <v>22.6099</v>
      </c>
      <c r="DI145">
        <v>22.5835666666667</v>
      </c>
      <c r="DJ145">
        <v>414.842</v>
      </c>
      <c r="DK145">
        <v>22.2984666666667</v>
      </c>
      <c r="DL145">
        <v>499.959</v>
      </c>
      <c r="DM145">
        <v>89.8043666666667</v>
      </c>
      <c r="DN145">
        <v>0.0344722666666667</v>
      </c>
      <c r="DO145">
        <v>30.7995</v>
      </c>
      <c r="DP145">
        <v>29.9925666666667</v>
      </c>
      <c r="DQ145">
        <v>999.9</v>
      </c>
      <c r="DR145">
        <v>0</v>
      </c>
      <c r="DS145">
        <v>0</v>
      </c>
      <c r="DT145">
        <v>10011.2666666667</v>
      </c>
      <c r="DU145">
        <v>0</v>
      </c>
      <c r="DV145">
        <v>0.556418</v>
      </c>
      <c r="DW145">
        <v>0.415456</v>
      </c>
      <c r="DX145">
        <v>430.269333333333</v>
      </c>
      <c r="DY145">
        <v>429.832666666667</v>
      </c>
      <c r="DZ145">
        <v>0.0263932333333333</v>
      </c>
      <c r="EA145">
        <v>420.125333333333</v>
      </c>
      <c r="EB145">
        <v>22.5835666666667</v>
      </c>
      <c r="EC145">
        <v>2.03047</v>
      </c>
      <c r="ED145">
        <v>2.02809666666667</v>
      </c>
      <c r="EE145">
        <v>17.6839666666667</v>
      </c>
      <c r="EF145">
        <v>17.6654333333333</v>
      </c>
      <c r="EG145">
        <v>0.00500016</v>
      </c>
      <c r="EH145">
        <v>0</v>
      </c>
      <c r="EI145">
        <v>0</v>
      </c>
      <c r="EJ145">
        <v>0</v>
      </c>
      <c r="EK145">
        <v>483.466666666667</v>
      </c>
      <c r="EL145">
        <v>0.00500016</v>
      </c>
      <c r="EM145">
        <v>-24.7333333333333</v>
      </c>
      <c r="EN145">
        <v>-2.33333333333333</v>
      </c>
      <c r="EO145">
        <v>37.687</v>
      </c>
      <c r="EP145">
        <v>41.812</v>
      </c>
      <c r="EQ145">
        <v>39.812</v>
      </c>
      <c r="ER145">
        <v>41.937</v>
      </c>
      <c r="ES145">
        <v>41</v>
      </c>
      <c r="ET145">
        <v>0</v>
      </c>
      <c r="EU145">
        <v>0</v>
      </c>
      <c r="EV145">
        <v>0</v>
      </c>
      <c r="EW145">
        <v>1758504606.8</v>
      </c>
      <c r="EX145">
        <v>0</v>
      </c>
      <c r="EY145">
        <v>482.892</v>
      </c>
      <c r="EZ145">
        <v>9.78461522806731</v>
      </c>
      <c r="FA145">
        <v>-4.60769233094637</v>
      </c>
      <c r="FB145">
        <v>-27.384</v>
      </c>
      <c r="FC145">
        <v>15</v>
      </c>
      <c r="FD145">
        <v>0</v>
      </c>
      <c r="FE145" t="s">
        <v>424</v>
      </c>
      <c r="FF145">
        <v>1747249705.1</v>
      </c>
      <c r="FG145">
        <v>1747249711.1</v>
      </c>
      <c r="FH145">
        <v>0</v>
      </c>
      <c r="FI145">
        <v>0.871</v>
      </c>
      <c r="FJ145">
        <v>0.066</v>
      </c>
      <c r="FK145">
        <v>5.486</v>
      </c>
      <c r="FL145">
        <v>0.145</v>
      </c>
      <c r="FM145">
        <v>420</v>
      </c>
      <c r="FN145">
        <v>16</v>
      </c>
      <c r="FO145">
        <v>0.27</v>
      </c>
      <c r="FP145">
        <v>0.16</v>
      </c>
      <c r="FQ145">
        <v>0.416845523809524</v>
      </c>
      <c r="FR145">
        <v>-0.350197948051948</v>
      </c>
      <c r="FS145">
        <v>0.0556520155110299</v>
      </c>
      <c r="FT145">
        <v>1</v>
      </c>
      <c r="FU145">
        <v>482.526470588235</v>
      </c>
      <c r="FV145">
        <v>2.59893036240114</v>
      </c>
      <c r="FW145">
        <v>5.95909136498122</v>
      </c>
      <c r="FX145">
        <v>-1</v>
      </c>
      <c r="FY145">
        <v>0.0198</v>
      </c>
      <c r="FZ145">
        <v>0.0540278353246753</v>
      </c>
      <c r="GA145">
        <v>0.00579767863101136</v>
      </c>
      <c r="GB145">
        <v>1</v>
      </c>
      <c r="GC145">
        <v>2</v>
      </c>
      <c r="GD145">
        <v>2</v>
      </c>
      <c r="GE145" t="s">
        <v>443</v>
      </c>
      <c r="GF145">
        <v>3.12568</v>
      </c>
      <c r="GG145">
        <v>2.66027</v>
      </c>
      <c r="GH145">
        <v>0.0882836</v>
      </c>
      <c r="GI145">
        <v>0.0890827</v>
      </c>
      <c r="GJ145">
        <v>0.0966337</v>
      </c>
      <c r="GK145">
        <v>0.0969647</v>
      </c>
      <c r="GL145">
        <v>23500.5</v>
      </c>
      <c r="GM145">
        <v>22185.5</v>
      </c>
      <c r="GN145">
        <v>23053.5</v>
      </c>
      <c r="GO145">
        <v>23717</v>
      </c>
      <c r="GP145">
        <v>35497.7</v>
      </c>
      <c r="GQ145">
        <v>35448.3</v>
      </c>
      <c r="GR145">
        <v>41567.3</v>
      </c>
      <c r="GS145">
        <v>42291.8</v>
      </c>
      <c r="GT145">
        <v>1.89608</v>
      </c>
      <c r="GU145">
        <v>1.7952</v>
      </c>
      <c r="GV145">
        <v>0.0940301</v>
      </c>
      <c r="GW145">
        <v>0</v>
      </c>
      <c r="GX145">
        <v>28.4653</v>
      </c>
      <c r="GY145">
        <v>999.9</v>
      </c>
      <c r="GZ145">
        <v>55.53</v>
      </c>
      <c r="HA145">
        <v>30.434</v>
      </c>
      <c r="HB145">
        <v>27.008</v>
      </c>
      <c r="HC145">
        <v>53.9727</v>
      </c>
      <c r="HD145">
        <v>40.0521</v>
      </c>
      <c r="HE145">
        <v>1</v>
      </c>
      <c r="HF145">
        <v>0.0865574</v>
      </c>
      <c r="HG145">
        <v>-1.78069</v>
      </c>
      <c r="HH145">
        <v>20.2273</v>
      </c>
      <c r="HI145">
        <v>5.23436</v>
      </c>
      <c r="HJ145">
        <v>11.992</v>
      </c>
      <c r="HK145">
        <v>4.95575</v>
      </c>
      <c r="HL145">
        <v>3.304</v>
      </c>
      <c r="HM145">
        <v>999.9</v>
      </c>
      <c r="HN145">
        <v>9999</v>
      </c>
      <c r="HO145">
        <v>9999</v>
      </c>
      <c r="HP145">
        <v>9999</v>
      </c>
      <c r="HQ145">
        <v>1.86855</v>
      </c>
      <c r="HR145">
        <v>1.86429</v>
      </c>
      <c r="HS145">
        <v>1.8718</v>
      </c>
      <c r="HT145">
        <v>1.86274</v>
      </c>
      <c r="HU145">
        <v>1.86216</v>
      </c>
      <c r="HV145">
        <v>1.86857</v>
      </c>
      <c r="HW145">
        <v>1.85871</v>
      </c>
      <c r="HX145">
        <v>1.86508</v>
      </c>
      <c r="HY145">
        <v>5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5.699</v>
      </c>
      <c r="IM145">
        <v>0.3115</v>
      </c>
      <c r="IN145">
        <v>4.24591870636989</v>
      </c>
      <c r="IO145">
        <v>0.00406324532283829</v>
      </c>
      <c r="IP145">
        <v>-1.45373754250553e-06</v>
      </c>
      <c r="IQ145">
        <v>2.45784242640463e-10</v>
      </c>
      <c r="IR145">
        <v>0.0444475935836347</v>
      </c>
      <c r="IS145">
        <v>0.00491888386651684</v>
      </c>
      <c r="IT145">
        <v>0.000226889049496401</v>
      </c>
      <c r="IU145">
        <v>4.01595507822366e-06</v>
      </c>
      <c r="IV145">
        <v>-0</v>
      </c>
      <c r="IW145">
        <v>2035</v>
      </c>
      <c r="IX145">
        <v>2</v>
      </c>
      <c r="IY145">
        <v>30</v>
      </c>
      <c r="IZ145">
        <v>187581.7</v>
      </c>
      <c r="JA145">
        <v>187581.6</v>
      </c>
      <c r="JB145">
        <v>1.01929</v>
      </c>
      <c r="JC145">
        <v>2.38037</v>
      </c>
      <c r="JD145">
        <v>1.4978</v>
      </c>
      <c r="JE145">
        <v>2.32788</v>
      </c>
      <c r="JF145">
        <v>1.54419</v>
      </c>
      <c r="JG145">
        <v>2.35474</v>
      </c>
      <c r="JH145">
        <v>35.8711</v>
      </c>
      <c r="JI145">
        <v>24.1663</v>
      </c>
      <c r="JJ145">
        <v>18</v>
      </c>
      <c r="JK145">
        <v>545.691</v>
      </c>
      <c r="JL145">
        <v>424.435</v>
      </c>
      <c r="JM145">
        <v>31.4523</v>
      </c>
      <c r="JN145">
        <v>28.7198</v>
      </c>
      <c r="JO145">
        <v>30.0004</v>
      </c>
      <c r="JP145">
        <v>28.5711</v>
      </c>
      <c r="JQ145">
        <v>28.5925</v>
      </c>
      <c r="JR145">
        <v>20.4538</v>
      </c>
      <c r="JS145">
        <v>30.1174</v>
      </c>
      <c r="JT145">
        <v>64.5477</v>
      </c>
      <c r="JU145">
        <v>31.4957</v>
      </c>
      <c r="JV145">
        <v>420</v>
      </c>
      <c r="JW145">
        <v>22.6299</v>
      </c>
      <c r="JX145">
        <v>93.1586</v>
      </c>
      <c r="JY145">
        <v>98.5659</v>
      </c>
    </row>
    <row r="146" spans="1:285">
      <c r="A146">
        <v>130</v>
      </c>
      <c r="B146">
        <v>1758504607.1</v>
      </c>
      <c r="C146">
        <v>1365</v>
      </c>
      <c r="D146" t="s">
        <v>688</v>
      </c>
      <c r="E146" t="s">
        <v>689</v>
      </c>
      <c r="F146">
        <v>5</v>
      </c>
      <c r="G146" t="s">
        <v>419</v>
      </c>
      <c r="H146" t="s">
        <v>599</v>
      </c>
      <c r="I146" t="s">
        <v>421</v>
      </c>
      <c r="J146">
        <v>1758504604.1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2.96</v>
      </c>
      <c r="DB146">
        <v>0.5</v>
      </c>
      <c r="DC146" t="s">
        <v>423</v>
      </c>
      <c r="DD146">
        <v>2</v>
      </c>
      <c r="DE146">
        <v>1758504604.1</v>
      </c>
      <c r="DF146">
        <v>420.565666666667</v>
      </c>
      <c r="DG146">
        <v>420.099666666667</v>
      </c>
      <c r="DH146">
        <v>22.611</v>
      </c>
      <c r="DI146">
        <v>22.5825</v>
      </c>
      <c r="DJ146">
        <v>414.866666666667</v>
      </c>
      <c r="DK146">
        <v>22.2995333333333</v>
      </c>
      <c r="DL146">
        <v>499.991333333333</v>
      </c>
      <c r="DM146">
        <v>89.8049333333333</v>
      </c>
      <c r="DN146">
        <v>0.0345997</v>
      </c>
      <c r="DO146">
        <v>30.7991</v>
      </c>
      <c r="DP146">
        <v>29.9942</v>
      </c>
      <c r="DQ146">
        <v>999.9</v>
      </c>
      <c r="DR146">
        <v>0</v>
      </c>
      <c r="DS146">
        <v>0</v>
      </c>
      <c r="DT146">
        <v>9999.39333333333</v>
      </c>
      <c r="DU146">
        <v>0</v>
      </c>
      <c r="DV146">
        <v>0.556418</v>
      </c>
      <c r="DW146">
        <v>0.465972666666667</v>
      </c>
      <c r="DX146">
        <v>430.295</v>
      </c>
      <c r="DY146">
        <v>429.805666666667</v>
      </c>
      <c r="DZ146">
        <v>0.0285599666666667</v>
      </c>
      <c r="EA146">
        <v>420.099666666667</v>
      </c>
      <c r="EB146">
        <v>22.5825</v>
      </c>
      <c r="EC146">
        <v>2.03058333333333</v>
      </c>
      <c r="ED146">
        <v>2.02801666666667</v>
      </c>
      <c r="EE146">
        <v>17.6848333333333</v>
      </c>
      <c r="EF146">
        <v>17.6647666666667</v>
      </c>
      <c r="EG146">
        <v>0.00500016</v>
      </c>
      <c r="EH146">
        <v>0</v>
      </c>
      <c r="EI146">
        <v>0</v>
      </c>
      <c r="EJ146">
        <v>0</v>
      </c>
      <c r="EK146">
        <v>482</v>
      </c>
      <c r="EL146">
        <v>0.00500016</v>
      </c>
      <c r="EM146">
        <v>-22.4333333333333</v>
      </c>
      <c r="EN146">
        <v>-1.63333333333333</v>
      </c>
      <c r="EO146">
        <v>37.687</v>
      </c>
      <c r="EP146">
        <v>41.812</v>
      </c>
      <c r="EQ146">
        <v>39.812</v>
      </c>
      <c r="ER146">
        <v>41.937</v>
      </c>
      <c r="ES146">
        <v>41</v>
      </c>
      <c r="ET146">
        <v>0</v>
      </c>
      <c r="EU146">
        <v>0</v>
      </c>
      <c r="EV146">
        <v>0</v>
      </c>
      <c r="EW146">
        <v>1758504609.2</v>
      </c>
      <c r="EX146">
        <v>0</v>
      </c>
      <c r="EY146">
        <v>482.732</v>
      </c>
      <c r="EZ146">
        <v>10.4384612639743</v>
      </c>
      <c r="FA146">
        <v>-5.15384619358259</v>
      </c>
      <c r="FB146">
        <v>-26.736</v>
      </c>
      <c r="FC146">
        <v>15</v>
      </c>
      <c r="FD146">
        <v>0</v>
      </c>
      <c r="FE146" t="s">
        <v>424</v>
      </c>
      <c r="FF146">
        <v>1747249705.1</v>
      </c>
      <c r="FG146">
        <v>1747249711.1</v>
      </c>
      <c r="FH146">
        <v>0</v>
      </c>
      <c r="FI146">
        <v>0.871</v>
      </c>
      <c r="FJ146">
        <v>0.066</v>
      </c>
      <c r="FK146">
        <v>5.486</v>
      </c>
      <c r="FL146">
        <v>0.145</v>
      </c>
      <c r="FM146">
        <v>420</v>
      </c>
      <c r="FN146">
        <v>16</v>
      </c>
      <c r="FO146">
        <v>0.27</v>
      </c>
      <c r="FP146">
        <v>0.16</v>
      </c>
      <c r="FQ146">
        <v>0.414630761904762</v>
      </c>
      <c r="FR146">
        <v>-0.097995662337662</v>
      </c>
      <c r="FS146">
        <v>0.0511936783056963</v>
      </c>
      <c r="FT146">
        <v>1</v>
      </c>
      <c r="FU146">
        <v>482.820588235294</v>
      </c>
      <c r="FV146">
        <v>4.36821988059589</v>
      </c>
      <c r="FW146">
        <v>5.97537985067574</v>
      </c>
      <c r="FX146">
        <v>-1</v>
      </c>
      <c r="FY146">
        <v>0.02159881</v>
      </c>
      <c r="FZ146">
        <v>0.0505876363636363</v>
      </c>
      <c r="GA146">
        <v>0.00546197145971689</v>
      </c>
      <c r="GB146">
        <v>1</v>
      </c>
      <c r="GC146">
        <v>2</v>
      </c>
      <c r="GD146">
        <v>2</v>
      </c>
      <c r="GE146" t="s">
        <v>443</v>
      </c>
      <c r="GF146">
        <v>3.12582</v>
      </c>
      <c r="GG146">
        <v>2.66016</v>
      </c>
      <c r="GH146">
        <v>0.0882858</v>
      </c>
      <c r="GI146">
        <v>0.0890829</v>
      </c>
      <c r="GJ146">
        <v>0.0966358</v>
      </c>
      <c r="GK146">
        <v>0.0969648</v>
      </c>
      <c r="GL146">
        <v>23500.4</v>
      </c>
      <c r="GM146">
        <v>22185.5</v>
      </c>
      <c r="GN146">
        <v>23053.5</v>
      </c>
      <c r="GO146">
        <v>23717</v>
      </c>
      <c r="GP146">
        <v>35497.6</v>
      </c>
      <c r="GQ146">
        <v>35448.3</v>
      </c>
      <c r="GR146">
        <v>41567.3</v>
      </c>
      <c r="GS146">
        <v>42291.8</v>
      </c>
      <c r="GT146">
        <v>1.8962</v>
      </c>
      <c r="GU146">
        <v>1.79485</v>
      </c>
      <c r="GV146">
        <v>0.0942238</v>
      </c>
      <c r="GW146">
        <v>0</v>
      </c>
      <c r="GX146">
        <v>28.4653</v>
      </c>
      <c r="GY146">
        <v>999.9</v>
      </c>
      <c r="GZ146">
        <v>55.53</v>
      </c>
      <c r="HA146">
        <v>30.434</v>
      </c>
      <c r="HB146">
        <v>27.006</v>
      </c>
      <c r="HC146">
        <v>53.7727</v>
      </c>
      <c r="HD146">
        <v>39.9479</v>
      </c>
      <c r="HE146">
        <v>1</v>
      </c>
      <c r="HF146">
        <v>0.086593</v>
      </c>
      <c r="HG146">
        <v>-1.69354</v>
      </c>
      <c r="HH146">
        <v>20.2281</v>
      </c>
      <c r="HI146">
        <v>5.23451</v>
      </c>
      <c r="HJ146">
        <v>11.992</v>
      </c>
      <c r="HK146">
        <v>4.9558</v>
      </c>
      <c r="HL146">
        <v>3.304</v>
      </c>
      <c r="HM146">
        <v>999.9</v>
      </c>
      <c r="HN146">
        <v>9999</v>
      </c>
      <c r="HO146">
        <v>9999</v>
      </c>
      <c r="HP146">
        <v>9999</v>
      </c>
      <c r="HQ146">
        <v>1.86854</v>
      </c>
      <c r="HR146">
        <v>1.86428</v>
      </c>
      <c r="HS146">
        <v>1.8718</v>
      </c>
      <c r="HT146">
        <v>1.86273</v>
      </c>
      <c r="HU146">
        <v>1.86217</v>
      </c>
      <c r="HV146">
        <v>1.86859</v>
      </c>
      <c r="HW146">
        <v>1.85871</v>
      </c>
      <c r="HX146">
        <v>1.86508</v>
      </c>
      <c r="HY146">
        <v>5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5.699</v>
      </c>
      <c r="IM146">
        <v>0.3115</v>
      </c>
      <c r="IN146">
        <v>4.24591870636989</v>
      </c>
      <c r="IO146">
        <v>0.00406324532283829</v>
      </c>
      <c r="IP146">
        <v>-1.45373754250553e-06</v>
      </c>
      <c r="IQ146">
        <v>2.45784242640463e-10</v>
      </c>
      <c r="IR146">
        <v>0.0444475935836347</v>
      </c>
      <c r="IS146">
        <v>0.00491888386651684</v>
      </c>
      <c r="IT146">
        <v>0.000226889049496401</v>
      </c>
      <c r="IU146">
        <v>4.01595507822366e-06</v>
      </c>
      <c r="IV146">
        <v>-0</v>
      </c>
      <c r="IW146">
        <v>2035</v>
      </c>
      <c r="IX146">
        <v>2</v>
      </c>
      <c r="IY146">
        <v>30</v>
      </c>
      <c r="IZ146">
        <v>187581.7</v>
      </c>
      <c r="JA146">
        <v>187581.6</v>
      </c>
      <c r="JB146">
        <v>1.01929</v>
      </c>
      <c r="JC146">
        <v>2.38037</v>
      </c>
      <c r="JD146">
        <v>1.4978</v>
      </c>
      <c r="JE146">
        <v>2.32788</v>
      </c>
      <c r="JF146">
        <v>1.54419</v>
      </c>
      <c r="JG146">
        <v>2.36816</v>
      </c>
      <c r="JH146">
        <v>35.8711</v>
      </c>
      <c r="JI146">
        <v>24.1663</v>
      </c>
      <c r="JJ146">
        <v>18</v>
      </c>
      <c r="JK146">
        <v>545.772</v>
      </c>
      <c r="JL146">
        <v>424.23</v>
      </c>
      <c r="JM146">
        <v>31.4834</v>
      </c>
      <c r="JN146">
        <v>28.7198</v>
      </c>
      <c r="JO146">
        <v>30.0003</v>
      </c>
      <c r="JP146">
        <v>28.5711</v>
      </c>
      <c r="JQ146">
        <v>28.5925</v>
      </c>
      <c r="JR146">
        <v>20.4507</v>
      </c>
      <c r="JS146">
        <v>30.1174</v>
      </c>
      <c r="JT146">
        <v>64.5477</v>
      </c>
      <c r="JU146">
        <v>31.4957</v>
      </c>
      <c r="JV146">
        <v>420</v>
      </c>
      <c r="JW146">
        <v>22.6299</v>
      </c>
      <c r="JX146">
        <v>93.1586</v>
      </c>
      <c r="JY146">
        <v>98.566</v>
      </c>
    </row>
    <row r="147" spans="1:285">
      <c r="A147">
        <v>131</v>
      </c>
      <c r="B147">
        <v>1758504609.1</v>
      </c>
      <c r="C147">
        <v>1367</v>
      </c>
      <c r="D147" t="s">
        <v>690</v>
      </c>
      <c r="E147" t="s">
        <v>691</v>
      </c>
      <c r="F147">
        <v>5</v>
      </c>
      <c r="G147" t="s">
        <v>419</v>
      </c>
      <c r="H147" t="s">
        <v>599</v>
      </c>
      <c r="I147" t="s">
        <v>421</v>
      </c>
      <c r="J147">
        <v>1758504606.1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2.96</v>
      </c>
      <c r="DB147">
        <v>0.5</v>
      </c>
      <c r="DC147" t="s">
        <v>423</v>
      </c>
      <c r="DD147">
        <v>2</v>
      </c>
      <c r="DE147">
        <v>1758504606.1</v>
      </c>
      <c r="DF147">
        <v>420.577</v>
      </c>
      <c r="DG147">
        <v>420.084666666667</v>
      </c>
      <c r="DH147">
        <v>22.6115666666667</v>
      </c>
      <c r="DI147">
        <v>22.5815666666667</v>
      </c>
      <c r="DJ147">
        <v>414.878</v>
      </c>
      <c r="DK147">
        <v>22.3000333333333</v>
      </c>
      <c r="DL147">
        <v>499.973666666667</v>
      </c>
      <c r="DM147">
        <v>89.8055333333333</v>
      </c>
      <c r="DN147">
        <v>0.0346597</v>
      </c>
      <c r="DO147">
        <v>30.7999666666667</v>
      </c>
      <c r="DP147">
        <v>29.9987</v>
      </c>
      <c r="DQ147">
        <v>999.9</v>
      </c>
      <c r="DR147">
        <v>0</v>
      </c>
      <c r="DS147">
        <v>0</v>
      </c>
      <c r="DT147">
        <v>9995.62666666667</v>
      </c>
      <c r="DU147">
        <v>0</v>
      </c>
      <c r="DV147">
        <v>0.556418</v>
      </c>
      <c r="DW147">
        <v>0.492523</v>
      </c>
      <c r="DX147">
        <v>430.307</v>
      </c>
      <c r="DY147">
        <v>429.789666666667</v>
      </c>
      <c r="DZ147">
        <v>0.0300343666666667</v>
      </c>
      <c r="EA147">
        <v>420.084666666667</v>
      </c>
      <c r="EB147">
        <v>22.5815666666667</v>
      </c>
      <c r="EC147">
        <v>2.03064666666667</v>
      </c>
      <c r="ED147">
        <v>2.02794666666667</v>
      </c>
      <c r="EE147">
        <v>17.6853333333333</v>
      </c>
      <c r="EF147">
        <v>17.6642333333333</v>
      </c>
      <c r="EG147">
        <v>0.00500016</v>
      </c>
      <c r="EH147">
        <v>0</v>
      </c>
      <c r="EI147">
        <v>0</v>
      </c>
      <c r="EJ147">
        <v>0</v>
      </c>
      <c r="EK147">
        <v>485.266666666667</v>
      </c>
      <c r="EL147">
        <v>0.00500016</v>
      </c>
      <c r="EM147">
        <v>-28.4666666666667</v>
      </c>
      <c r="EN147">
        <v>-1.8</v>
      </c>
      <c r="EO147">
        <v>37.687</v>
      </c>
      <c r="EP147">
        <v>41.812</v>
      </c>
      <c r="EQ147">
        <v>39.812</v>
      </c>
      <c r="ER147">
        <v>41.937</v>
      </c>
      <c r="ES147">
        <v>41</v>
      </c>
      <c r="ET147">
        <v>0</v>
      </c>
      <c r="EU147">
        <v>0</v>
      </c>
      <c r="EV147">
        <v>0</v>
      </c>
      <c r="EW147">
        <v>1758504611</v>
      </c>
      <c r="EX147">
        <v>0</v>
      </c>
      <c r="EY147">
        <v>483.488461538461</v>
      </c>
      <c r="EZ147">
        <v>32.728204765951</v>
      </c>
      <c r="FA147">
        <v>-33.5282049110386</v>
      </c>
      <c r="FB147">
        <v>-27.3807692307692</v>
      </c>
      <c r="FC147">
        <v>15</v>
      </c>
      <c r="FD147">
        <v>0</v>
      </c>
      <c r="FE147" t="s">
        <v>424</v>
      </c>
      <c r="FF147">
        <v>1747249705.1</v>
      </c>
      <c r="FG147">
        <v>1747249711.1</v>
      </c>
      <c r="FH147">
        <v>0</v>
      </c>
      <c r="FI147">
        <v>0.871</v>
      </c>
      <c r="FJ147">
        <v>0.066</v>
      </c>
      <c r="FK147">
        <v>5.486</v>
      </c>
      <c r="FL147">
        <v>0.145</v>
      </c>
      <c r="FM147">
        <v>420</v>
      </c>
      <c r="FN147">
        <v>16</v>
      </c>
      <c r="FO147">
        <v>0.27</v>
      </c>
      <c r="FP147">
        <v>0.16</v>
      </c>
      <c r="FQ147">
        <v>0.416043285714286</v>
      </c>
      <c r="FR147">
        <v>0.145998779220779</v>
      </c>
      <c r="FS147">
        <v>0.0525852062440368</v>
      </c>
      <c r="FT147">
        <v>1</v>
      </c>
      <c r="FU147">
        <v>482.4</v>
      </c>
      <c r="FV147">
        <v>9.89152009768719</v>
      </c>
      <c r="FW147">
        <v>5.700567567202</v>
      </c>
      <c r="FX147">
        <v>-1</v>
      </c>
      <c r="FY147">
        <v>0.0235551095238095</v>
      </c>
      <c r="FZ147">
        <v>0.0430286103896104</v>
      </c>
      <c r="GA147">
        <v>0.00456496549425281</v>
      </c>
      <c r="GB147">
        <v>1</v>
      </c>
      <c r="GC147">
        <v>2</v>
      </c>
      <c r="GD147">
        <v>2</v>
      </c>
      <c r="GE147" t="s">
        <v>443</v>
      </c>
      <c r="GF147">
        <v>3.12587</v>
      </c>
      <c r="GG147">
        <v>2.66028</v>
      </c>
      <c r="GH147">
        <v>0.0882812</v>
      </c>
      <c r="GI147">
        <v>0.0890831</v>
      </c>
      <c r="GJ147">
        <v>0.0966376</v>
      </c>
      <c r="GK147">
        <v>0.0969624</v>
      </c>
      <c r="GL147">
        <v>23500.4</v>
      </c>
      <c r="GM147">
        <v>22185.6</v>
      </c>
      <c r="GN147">
        <v>23053.4</v>
      </c>
      <c r="GO147">
        <v>23717.1</v>
      </c>
      <c r="GP147">
        <v>35497.7</v>
      </c>
      <c r="GQ147">
        <v>35448.4</v>
      </c>
      <c r="GR147">
        <v>41567.4</v>
      </c>
      <c r="GS147">
        <v>42291.8</v>
      </c>
      <c r="GT147">
        <v>1.896</v>
      </c>
      <c r="GU147">
        <v>1.79468</v>
      </c>
      <c r="GV147">
        <v>0.0942312</v>
      </c>
      <c r="GW147">
        <v>0</v>
      </c>
      <c r="GX147">
        <v>28.4666</v>
      </c>
      <c r="GY147">
        <v>999.9</v>
      </c>
      <c r="GZ147">
        <v>55.53</v>
      </c>
      <c r="HA147">
        <v>30.434</v>
      </c>
      <c r="HB147">
        <v>27.0058</v>
      </c>
      <c r="HC147">
        <v>53.5127</v>
      </c>
      <c r="HD147">
        <v>39.8678</v>
      </c>
      <c r="HE147">
        <v>1</v>
      </c>
      <c r="HF147">
        <v>0.0866794</v>
      </c>
      <c r="HG147">
        <v>-1.64939</v>
      </c>
      <c r="HH147">
        <v>20.2285</v>
      </c>
      <c r="HI147">
        <v>5.23451</v>
      </c>
      <c r="HJ147">
        <v>11.992</v>
      </c>
      <c r="HK147">
        <v>4.95575</v>
      </c>
      <c r="HL147">
        <v>3.304</v>
      </c>
      <c r="HM147">
        <v>999.9</v>
      </c>
      <c r="HN147">
        <v>9999</v>
      </c>
      <c r="HO147">
        <v>9999</v>
      </c>
      <c r="HP147">
        <v>9999</v>
      </c>
      <c r="HQ147">
        <v>1.86853</v>
      </c>
      <c r="HR147">
        <v>1.86427</v>
      </c>
      <c r="HS147">
        <v>1.8718</v>
      </c>
      <c r="HT147">
        <v>1.86271</v>
      </c>
      <c r="HU147">
        <v>1.86216</v>
      </c>
      <c r="HV147">
        <v>1.86859</v>
      </c>
      <c r="HW147">
        <v>1.8587</v>
      </c>
      <c r="HX147">
        <v>1.86508</v>
      </c>
      <c r="HY147">
        <v>5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5.699</v>
      </c>
      <c r="IM147">
        <v>0.3116</v>
      </c>
      <c r="IN147">
        <v>4.24591870636989</v>
      </c>
      <c r="IO147">
        <v>0.00406324532283829</v>
      </c>
      <c r="IP147">
        <v>-1.45373754250553e-06</v>
      </c>
      <c r="IQ147">
        <v>2.45784242640463e-10</v>
      </c>
      <c r="IR147">
        <v>0.0444475935836347</v>
      </c>
      <c r="IS147">
        <v>0.00491888386651684</v>
      </c>
      <c r="IT147">
        <v>0.000226889049496401</v>
      </c>
      <c r="IU147">
        <v>4.01595507822366e-06</v>
      </c>
      <c r="IV147">
        <v>-0</v>
      </c>
      <c r="IW147">
        <v>2035</v>
      </c>
      <c r="IX147">
        <v>2</v>
      </c>
      <c r="IY147">
        <v>30</v>
      </c>
      <c r="IZ147">
        <v>187581.7</v>
      </c>
      <c r="JA147">
        <v>187581.6</v>
      </c>
      <c r="JB147">
        <v>1.01929</v>
      </c>
      <c r="JC147">
        <v>2.39014</v>
      </c>
      <c r="JD147">
        <v>1.4978</v>
      </c>
      <c r="JE147">
        <v>2.32788</v>
      </c>
      <c r="JF147">
        <v>1.54419</v>
      </c>
      <c r="JG147">
        <v>2.36816</v>
      </c>
      <c r="JH147">
        <v>35.8711</v>
      </c>
      <c r="JI147">
        <v>24.1575</v>
      </c>
      <c r="JJ147">
        <v>18</v>
      </c>
      <c r="JK147">
        <v>545.642</v>
      </c>
      <c r="JL147">
        <v>424.127</v>
      </c>
      <c r="JM147">
        <v>31.4974</v>
      </c>
      <c r="JN147">
        <v>28.72</v>
      </c>
      <c r="JO147">
        <v>30.0002</v>
      </c>
      <c r="JP147">
        <v>28.5711</v>
      </c>
      <c r="JQ147">
        <v>28.5925</v>
      </c>
      <c r="JR147">
        <v>20.4504</v>
      </c>
      <c r="JS147">
        <v>30.1174</v>
      </c>
      <c r="JT147">
        <v>64.5477</v>
      </c>
      <c r="JU147">
        <v>31.4957</v>
      </c>
      <c r="JV147">
        <v>420</v>
      </c>
      <c r="JW147">
        <v>22.6299</v>
      </c>
      <c r="JX147">
        <v>93.1586</v>
      </c>
      <c r="JY147">
        <v>98.5661</v>
      </c>
    </row>
    <row r="148" spans="1:285">
      <c r="A148">
        <v>132</v>
      </c>
      <c r="B148">
        <v>1758504611.1</v>
      </c>
      <c r="C148">
        <v>1369</v>
      </c>
      <c r="D148" t="s">
        <v>692</v>
      </c>
      <c r="E148" t="s">
        <v>693</v>
      </c>
      <c r="F148">
        <v>5</v>
      </c>
      <c r="G148" t="s">
        <v>419</v>
      </c>
      <c r="H148" t="s">
        <v>599</v>
      </c>
      <c r="I148" t="s">
        <v>421</v>
      </c>
      <c r="J148">
        <v>1758504608.1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2.96</v>
      </c>
      <c r="DB148">
        <v>0.5</v>
      </c>
      <c r="DC148" t="s">
        <v>423</v>
      </c>
      <c r="DD148">
        <v>2</v>
      </c>
      <c r="DE148">
        <v>1758504608.1</v>
      </c>
      <c r="DF148">
        <v>420.559333333333</v>
      </c>
      <c r="DG148">
        <v>420.075666666667</v>
      </c>
      <c r="DH148">
        <v>22.6116333333333</v>
      </c>
      <c r="DI148">
        <v>22.5801</v>
      </c>
      <c r="DJ148">
        <v>414.860333333333</v>
      </c>
      <c r="DK148">
        <v>22.3001</v>
      </c>
      <c r="DL148">
        <v>499.982666666667</v>
      </c>
      <c r="DM148">
        <v>89.8064333333333</v>
      </c>
      <c r="DN148">
        <v>0.0346572333333333</v>
      </c>
      <c r="DO148">
        <v>30.8017666666667</v>
      </c>
      <c r="DP148">
        <v>30.0013333333333</v>
      </c>
      <c r="DQ148">
        <v>999.9</v>
      </c>
      <c r="DR148">
        <v>0</v>
      </c>
      <c r="DS148">
        <v>0</v>
      </c>
      <c r="DT148">
        <v>10004.3933333333</v>
      </c>
      <c r="DU148">
        <v>0</v>
      </c>
      <c r="DV148">
        <v>0.556418</v>
      </c>
      <c r="DW148">
        <v>0.483835666666667</v>
      </c>
      <c r="DX148">
        <v>430.288666666667</v>
      </c>
      <c r="DY148">
        <v>429.779666666667</v>
      </c>
      <c r="DZ148">
        <v>0.0315691666666667</v>
      </c>
      <c r="EA148">
        <v>420.075666666667</v>
      </c>
      <c r="EB148">
        <v>22.5801</v>
      </c>
      <c r="EC148">
        <v>2.03067333333333</v>
      </c>
      <c r="ED148">
        <v>2.02783666666667</v>
      </c>
      <c r="EE148">
        <v>17.6855333333333</v>
      </c>
      <c r="EF148">
        <v>17.6633666666667</v>
      </c>
      <c r="EG148">
        <v>0.00500016</v>
      </c>
      <c r="EH148">
        <v>0</v>
      </c>
      <c r="EI148">
        <v>0</v>
      </c>
      <c r="EJ148">
        <v>0</v>
      </c>
      <c r="EK148">
        <v>485.266666666667</v>
      </c>
      <c r="EL148">
        <v>0.00500016</v>
      </c>
      <c r="EM148">
        <v>-30.3</v>
      </c>
      <c r="EN148">
        <v>-1.93333333333333</v>
      </c>
      <c r="EO148">
        <v>37.687</v>
      </c>
      <c r="EP148">
        <v>41.812</v>
      </c>
      <c r="EQ148">
        <v>39.812</v>
      </c>
      <c r="ER148">
        <v>41.937</v>
      </c>
      <c r="ES148">
        <v>41</v>
      </c>
      <c r="ET148">
        <v>0</v>
      </c>
      <c r="EU148">
        <v>0</v>
      </c>
      <c r="EV148">
        <v>0</v>
      </c>
      <c r="EW148">
        <v>1758504612.8</v>
      </c>
      <c r="EX148">
        <v>0</v>
      </c>
      <c r="EY148">
        <v>483.588</v>
      </c>
      <c r="EZ148">
        <v>34.9461534730778</v>
      </c>
      <c r="FA148">
        <v>-32.7307690434907</v>
      </c>
      <c r="FB148">
        <v>-28.06</v>
      </c>
      <c r="FC148">
        <v>15</v>
      </c>
      <c r="FD148">
        <v>0</v>
      </c>
      <c r="FE148" t="s">
        <v>424</v>
      </c>
      <c r="FF148">
        <v>1747249705.1</v>
      </c>
      <c r="FG148">
        <v>1747249711.1</v>
      </c>
      <c r="FH148">
        <v>0</v>
      </c>
      <c r="FI148">
        <v>0.871</v>
      </c>
      <c r="FJ148">
        <v>0.066</v>
      </c>
      <c r="FK148">
        <v>5.486</v>
      </c>
      <c r="FL148">
        <v>0.145</v>
      </c>
      <c r="FM148">
        <v>420</v>
      </c>
      <c r="FN148">
        <v>16</v>
      </c>
      <c r="FO148">
        <v>0.27</v>
      </c>
      <c r="FP148">
        <v>0.16</v>
      </c>
      <c r="FQ148">
        <v>0.420121</v>
      </c>
      <c r="FR148">
        <v>0.292856337662338</v>
      </c>
      <c r="FS148">
        <v>0.055485294245627</v>
      </c>
      <c r="FT148">
        <v>1</v>
      </c>
      <c r="FU148">
        <v>483.479411764706</v>
      </c>
      <c r="FV148">
        <v>14.9503436753769</v>
      </c>
      <c r="FW148">
        <v>5.69069309392743</v>
      </c>
      <c r="FX148">
        <v>-1</v>
      </c>
      <c r="FY148">
        <v>0.025210780952381</v>
      </c>
      <c r="FZ148">
        <v>0.0372567662337663</v>
      </c>
      <c r="GA148">
        <v>0.00386667347305875</v>
      </c>
      <c r="GB148">
        <v>1</v>
      </c>
      <c r="GC148">
        <v>2</v>
      </c>
      <c r="GD148">
        <v>2</v>
      </c>
      <c r="GE148" t="s">
        <v>443</v>
      </c>
      <c r="GF148">
        <v>3.12584</v>
      </c>
      <c r="GG148">
        <v>2.66045</v>
      </c>
      <c r="GH148">
        <v>0.0882713</v>
      </c>
      <c r="GI148">
        <v>0.0890764</v>
      </c>
      <c r="GJ148">
        <v>0.0966381</v>
      </c>
      <c r="GK148">
        <v>0.096957</v>
      </c>
      <c r="GL148">
        <v>23500.5</v>
      </c>
      <c r="GM148">
        <v>22185.5</v>
      </c>
      <c r="GN148">
        <v>23053.3</v>
      </c>
      <c r="GO148">
        <v>23716.8</v>
      </c>
      <c r="GP148">
        <v>35497.6</v>
      </c>
      <c r="GQ148">
        <v>35448.3</v>
      </c>
      <c r="GR148">
        <v>41567.3</v>
      </c>
      <c r="GS148">
        <v>42291.4</v>
      </c>
      <c r="GT148">
        <v>1.89575</v>
      </c>
      <c r="GU148">
        <v>1.79475</v>
      </c>
      <c r="GV148">
        <v>0.0938773</v>
      </c>
      <c r="GW148">
        <v>0</v>
      </c>
      <c r="GX148">
        <v>28.4678</v>
      </c>
      <c r="GY148">
        <v>999.9</v>
      </c>
      <c r="GZ148">
        <v>55.53</v>
      </c>
      <c r="HA148">
        <v>30.424</v>
      </c>
      <c r="HB148">
        <v>26.9887</v>
      </c>
      <c r="HC148">
        <v>54.0627</v>
      </c>
      <c r="HD148">
        <v>39.8397</v>
      </c>
      <c r="HE148">
        <v>1</v>
      </c>
      <c r="HF148">
        <v>0.0867581</v>
      </c>
      <c r="HG148">
        <v>-1.60693</v>
      </c>
      <c r="HH148">
        <v>20.229</v>
      </c>
      <c r="HI148">
        <v>5.23451</v>
      </c>
      <c r="HJ148">
        <v>11.992</v>
      </c>
      <c r="HK148">
        <v>4.9557</v>
      </c>
      <c r="HL148">
        <v>3.304</v>
      </c>
      <c r="HM148">
        <v>999.9</v>
      </c>
      <c r="HN148">
        <v>9999</v>
      </c>
      <c r="HO148">
        <v>9999</v>
      </c>
      <c r="HP148">
        <v>9999</v>
      </c>
      <c r="HQ148">
        <v>1.86851</v>
      </c>
      <c r="HR148">
        <v>1.86426</v>
      </c>
      <c r="HS148">
        <v>1.8718</v>
      </c>
      <c r="HT148">
        <v>1.86272</v>
      </c>
      <c r="HU148">
        <v>1.86216</v>
      </c>
      <c r="HV148">
        <v>1.86858</v>
      </c>
      <c r="HW148">
        <v>1.85869</v>
      </c>
      <c r="HX148">
        <v>1.86508</v>
      </c>
      <c r="HY148">
        <v>5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5.698</v>
      </c>
      <c r="IM148">
        <v>0.3115</v>
      </c>
      <c r="IN148">
        <v>4.24591870636989</v>
      </c>
      <c r="IO148">
        <v>0.00406324532283829</v>
      </c>
      <c r="IP148">
        <v>-1.45373754250553e-06</v>
      </c>
      <c r="IQ148">
        <v>2.45784242640463e-10</v>
      </c>
      <c r="IR148">
        <v>0.0444475935836347</v>
      </c>
      <c r="IS148">
        <v>0.00491888386651684</v>
      </c>
      <c r="IT148">
        <v>0.000226889049496401</v>
      </c>
      <c r="IU148">
        <v>4.01595507822366e-06</v>
      </c>
      <c r="IV148">
        <v>-0</v>
      </c>
      <c r="IW148">
        <v>2035</v>
      </c>
      <c r="IX148">
        <v>2</v>
      </c>
      <c r="IY148">
        <v>30</v>
      </c>
      <c r="IZ148">
        <v>187581.8</v>
      </c>
      <c r="JA148">
        <v>187581.7</v>
      </c>
      <c r="JB148">
        <v>1.01929</v>
      </c>
      <c r="JC148">
        <v>2.3999</v>
      </c>
      <c r="JD148">
        <v>1.4978</v>
      </c>
      <c r="JE148">
        <v>2.32788</v>
      </c>
      <c r="JF148">
        <v>1.54419</v>
      </c>
      <c r="JG148">
        <v>2.25342</v>
      </c>
      <c r="JH148">
        <v>35.8711</v>
      </c>
      <c r="JI148">
        <v>24.1488</v>
      </c>
      <c r="JJ148">
        <v>18</v>
      </c>
      <c r="JK148">
        <v>545.479</v>
      </c>
      <c r="JL148">
        <v>424.171</v>
      </c>
      <c r="JM148">
        <v>31.5047</v>
      </c>
      <c r="JN148">
        <v>28.7212</v>
      </c>
      <c r="JO148">
        <v>30.0001</v>
      </c>
      <c r="JP148">
        <v>28.5711</v>
      </c>
      <c r="JQ148">
        <v>28.5925</v>
      </c>
      <c r="JR148">
        <v>20.4511</v>
      </c>
      <c r="JS148">
        <v>30.1174</v>
      </c>
      <c r="JT148">
        <v>64.5477</v>
      </c>
      <c r="JU148">
        <v>31.4959</v>
      </c>
      <c r="JV148">
        <v>420</v>
      </c>
      <c r="JW148">
        <v>22.6299</v>
      </c>
      <c r="JX148">
        <v>93.1583</v>
      </c>
      <c r="JY148">
        <v>98.5651</v>
      </c>
    </row>
    <row r="149" spans="1:285">
      <c r="A149">
        <v>133</v>
      </c>
      <c r="B149">
        <v>1758504613.1</v>
      </c>
      <c r="C149">
        <v>1371</v>
      </c>
      <c r="D149" t="s">
        <v>694</v>
      </c>
      <c r="E149" t="s">
        <v>695</v>
      </c>
      <c r="F149">
        <v>5</v>
      </c>
      <c r="G149" t="s">
        <v>419</v>
      </c>
      <c r="H149" t="s">
        <v>599</v>
      </c>
      <c r="I149" t="s">
        <v>421</v>
      </c>
      <c r="J149">
        <v>1758504610.1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2.96</v>
      </c>
      <c r="DB149">
        <v>0.5</v>
      </c>
      <c r="DC149" t="s">
        <v>423</v>
      </c>
      <c r="DD149">
        <v>2</v>
      </c>
      <c r="DE149">
        <v>1758504610.1</v>
      </c>
      <c r="DF149">
        <v>420.510666666667</v>
      </c>
      <c r="DG149">
        <v>420.055666666667</v>
      </c>
      <c r="DH149">
        <v>22.6110333333333</v>
      </c>
      <c r="DI149">
        <v>22.5785333333333</v>
      </c>
      <c r="DJ149">
        <v>414.811666666667</v>
      </c>
      <c r="DK149">
        <v>22.2995</v>
      </c>
      <c r="DL149">
        <v>500.003</v>
      </c>
      <c r="DM149">
        <v>89.8080666666667</v>
      </c>
      <c r="DN149">
        <v>0.0346032333333333</v>
      </c>
      <c r="DO149">
        <v>30.8037666666667</v>
      </c>
      <c r="DP149">
        <v>30.0006666666667</v>
      </c>
      <c r="DQ149">
        <v>999.9</v>
      </c>
      <c r="DR149">
        <v>0</v>
      </c>
      <c r="DS149">
        <v>0</v>
      </c>
      <c r="DT149">
        <v>10019.4</v>
      </c>
      <c r="DU149">
        <v>0</v>
      </c>
      <c r="DV149">
        <v>0.556418</v>
      </c>
      <c r="DW149">
        <v>0.454589666666667</v>
      </c>
      <c r="DX149">
        <v>430.238333333333</v>
      </c>
      <c r="DY149">
        <v>429.759</v>
      </c>
      <c r="DZ149">
        <v>0.0325076</v>
      </c>
      <c r="EA149">
        <v>420.055666666667</v>
      </c>
      <c r="EB149">
        <v>22.5785333333333</v>
      </c>
      <c r="EC149">
        <v>2.03065333333333</v>
      </c>
      <c r="ED149">
        <v>2.02773333333333</v>
      </c>
      <c r="EE149">
        <v>17.6854</v>
      </c>
      <c r="EF149">
        <v>17.6625666666667</v>
      </c>
      <c r="EG149">
        <v>0.00500016</v>
      </c>
      <c r="EH149">
        <v>0</v>
      </c>
      <c r="EI149">
        <v>0</v>
      </c>
      <c r="EJ149">
        <v>0</v>
      </c>
      <c r="EK149">
        <v>486.533333333333</v>
      </c>
      <c r="EL149">
        <v>0.00500016</v>
      </c>
      <c r="EM149">
        <v>-35.7333333333333</v>
      </c>
      <c r="EN149">
        <v>-2.8</v>
      </c>
      <c r="EO149">
        <v>37.687</v>
      </c>
      <c r="EP149">
        <v>41.812</v>
      </c>
      <c r="EQ149">
        <v>39.812</v>
      </c>
      <c r="ER149">
        <v>41.937</v>
      </c>
      <c r="ES149">
        <v>41</v>
      </c>
      <c r="ET149">
        <v>0</v>
      </c>
      <c r="EU149">
        <v>0</v>
      </c>
      <c r="EV149">
        <v>0</v>
      </c>
      <c r="EW149">
        <v>1758504615.2</v>
      </c>
      <c r="EX149">
        <v>0</v>
      </c>
      <c r="EY149">
        <v>484.568</v>
      </c>
      <c r="EZ149">
        <v>5.3846152012171</v>
      </c>
      <c r="FA149">
        <v>-5.00769217197716</v>
      </c>
      <c r="FB149">
        <v>-29.024</v>
      </c>
      <c r="FC149">
        <v>15</v>
      </c>
      <c r="FD149">
        <v>0</v>
      </c>
      <c r="FE149" t="s">
        <v>424</v>
      </c>
      <c r="FF149">
        <v>1747249705.1</v>
      </c>
      <c r="FG149">
        <v>1747249711.1</v>
      </c>
      <c r="FH149">
        <v>0</v>
      </c>
      <c r="FI149">
        <v>0.871</v>
      </c>
      <c r="FJ149">
        <v>0.066</v>
      </c>
      <c r="FK149">
        <v>5.486</v>
      </c>
      <c r="FL149">
        <v>0.145</v>
      </c>
      <c r="FM149">
        <v>420</v>
      </c>
      <c r="FN149">
        <v>16</v>
      </c>
      <c r="FO149">
        <v>0.27</v>
      </c>
      <c r="FP149">
        <v>0.16</v>
      </c>
      <c r="FQ149">
        <v>0.425130238095238</v>
      </c>
      <c r="FR149">
        <v>0.298173194805196</v>
      </c>
      <c r="FS149">
        <v>0.0556478195541729</v>
      </c>
      <c r="FT149">
        <v>1</v>
      </c>
      <c r="FU149">
        <v>483.502941176471</v>
      </c>
      <c r="FV149">
        <v>14.3025208775196</v>
      </c>
      <c r="FW149">
        <v>5.68892036144757</v>
      </c>
      <c r="FX149">
        <v>-1</v>
      </c>
      <c r="FY149">
        <v>0.0265625476190476</v>
      </c>
      <c r="FZ149">
        <v>0.0384684</v>
      </c>
      <c r="GA149">
        <v>0.00399304315512427</v>
      </c>
      <c r="GB149">
        <v>1</v>
      </c>
      <c r="GC149">
        <v>2</v>
      </c>
      <c r="GD149">
        <v>2</v>
      </c>
      <c r="GE149" t="s">
        <v>443</v>
      </c>
      <c r="GF149">
        <v>3.12581</v>
      </c>
      <c r="GG149">
        <v>2.66044</v>
      </c>
      <c r="GH149">
        <v>0.0882638</v>
      </c>
      <c r="GI149">
        <v>0.089079</v>
      </c>
      <c r="GJ149">
        <v>0.096637</v>
      </c>
      <c r="GK149">
        <v>0.0969558</v>
      </c>
      <c r="GL149">
        <v>23500.7</v>
      </c>
      <c r="GM149">
        <v>22185.4</v>
      </c>
      <c r="GN149">
        <v>23053.2</v>
      </c>
      <c r="GO149">
        <v>23716.9</v>
      </c>
      <c r="GP149">
        <v>35497.5</v>
      </c>
      <c r="GQ149">
        <v>35448.4</v>
      </c>
      <c r="GR149">
        <v>41567.2</v>
      </c>
      <c r="GS149">
        <v>42291.5</v>
      </c>
      <c r="GT149">
        <v>1.89585</v>
      </c>
      <c r="GU149">
        <v>1.79495</v>
      </c>
      <c r="GV149">
        <v>0.0939518</v>
      </c>
      <c r="GW149">
        <v>0</v>
      </c>
      <c r="GX149">
        <v>28.469</v>
      </c>
      <c r="GY149">
        <v>999.9</v>
      </c>
      <c r="GZ149">
        <v>55.53</v>
      </c>
      <c r="HA149">
        <v>30.434</v>
      </c>
      <c r="HB149">
        <v>27.008</v>
      </c>
      <c r="HC149">
        <v>54.1027</v>
      </c>
      <c r="HD149">
        <v>39.8798</v>
      </c>
      <c r="HE149">
        <v>1</v>
      </c>
      <c r="HF149">
        <v>0.0866133</v>
      </c>
      <c r="HG149">
        <v>-1.57546</v>
      </c>
      <c r="HH149">
        <v>20.2295</v>
      </c>
      <c r="HI149">
        <v>5.23436</v>
      </c>
      <c r="HJ149">
        <v>11.992</v>
      </c>
      <c r="HK149">
        <v>4.95575</v>
      </c>
      <c r="HL149">
        <v>3.304</v>
      </c>
      <c r="HM149">
        <v>999.9</v>
      </c>
      <c r="HN149">
        <v>9999</v>
      </c>
      <c r="HO149">
        <v>9999</v>
      </c>
      <c r="HP149">
        <v>9999</v>
      </c>
      <c r="HQ149">
        <v>1.86851</v>
      </c>
      <c r="HR149">
        <v>1.86426</v>
      </c>
      <c r="HS149">
        <v>1.8718</v>
      </c>
      <c r="HT149">
        <v>1.86273</v>
      </c>
      <c r="HU149">
        <v>1.86218</v>
      </c>
      <c r="HV149">
        <v>1.86858</v>
      </c>
      <c r="HW149">
        <v>1.8587</v>
      </c>
      <c r="HX149">
        <v>1.86508</v>
      </c>
      <c r="HY149">
        <v>5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5.699</v>
      </c>
      <c r="IM149">
        <v>0.3114</v>
      </c>
      <c r="IN149">
        <v>4.24591870636989</v>
      </c>
      <c r="IO149">
        <v>0.00406324532283829</v>
      </c>
      <c r="IP149">
        <v>-1.45373754250553e-06</v>
      </c>
      <c r="IQ149">
        <v>2.45784242640463e-10</v>
      </c>
      <c r="IR149">
        <v>0.0444475935836347</v>
      </c>
      <c r="IS149">
        <v>0.00491888386651684</v>
      </c>
      <c r="IT149">
        <v>0.000226889049496401</v>
      </c>
      <c r="IU149">
        <v>4.01595507822366e-06</v>
      </c>
      <c r="IV149">
        <v>-0</v>
      </c>
      <c r="IW149">
        <v>2035</v>
      </c>
      <c r="IX149">
        <v>2</v>
      </c>
      <c r="IY149">
        <v>30</v>
      </c>
      <c r="IZ149">
        <v>187581.8</v>
      </c>
      <c r="JA149">
        <v>187581.7</v>
      </c>
      <c r="JB149">
        <v>1.01929</v>
      </c>
      <c r="JC149">
        <v>2.38892</v>
      </c>
      <c r="JD149">
        <v>1.49902</v>
      </c>
      <c r="JE149">
        <v>2.32788</v>
      </c>
      <c r="JF149">
        <v>1.54419</v>
      </c>
      <c r="JG149">
        <v>2.29248</v>
      </c>
      <c r="JH149">
        <v>35.8944</v>
      </c>
      <c r="JI149">
        <v>24.1575</v>
      </c>
      <c r="JJ149">
        <v>18</v>
      </c>
      <c r="JK149">
        <v>545.544</v>
      </c>
      <c r="JL149">
        <v>424.288</v>
      </c>
      <c r="JM149">
        <v>31.5076</v>
      </c>
      <c r="JN149">
        <v>28.7223</v>
      </c>
      <c r="JO149">
        <v>30</v>
      </c>
      <c r="JP149">
        <v>28.5711</v>
      </c>
      <c r="JQ149">
        <v>28.5925</v>
      </c>
      <c r="JR149">
        <v>20.4499</v>
      </c>
      <c r="JS149">
        <v>30.1174</v>
      </c>
      <c r="JT149">
        <v>64.5477</v>
      </c>
      <c r="JU149">
        <v>31.4959</v>
      </c>
      <c r="JV149">
        <v>420</v>
      </c>
      <c r="JW149">
        <v>22.6299</v>
      </c>
      <c r="JX149">
        <v>93.1581</v>
      </c>
      <c r="JY149">
        <v>98.5652</v>
      </c>
    </row>
    <row r="150" spans="1:285">
      <c r="A150">
        <v>134</v>
      </c>
      <c r="B150">
        <v>1758504615.1</v>
      </c>
      <c r="C150">
        <v>1373</v>
      </c>
      <c r="D150" t="s">
        <v>696</v>
      </c>
      <c r="E150" t="s">
        <v>697</v>
      </c>
      <c r="F150">
        <v>5</v>
      </c>
      <c r="G150" t="s">
        <v>419</v>
      </c>
      <c r="H150" t="s">
        <v>599</v>
      </c>
      <c r="I150" t="s">
        <v>421</v>
      </c>
      <c r="J150">
        <v>1758504612.1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2.96</v>
      </c>
      <c r="DB150">
        <v>0.5</v>
      </c>
      <c r="DC150" t="s">
        <v>423</v>
      </c>
      <c r="DD150">
        <v>2</v>
      </c>
      <c r="DE150">
        <v>1758504612.1</v>
      </c>
      <c r="DF150">
        <v>420.455666666667</v>
      </c>
      <c r="DG150">
        <v>420.032666666667</v>
      </c>
      <c r="DH150">
        <v>22.6100333333333</v>
      </c>
      <c r="DI150">
        <v>22.5774333333333</v>
      </c>
      <c r="DJ150">
        <v>414.757</v>
      </c>
      <c r="DK150">
        <v>22.2985666666667</v>
      </c>
      <c r="DL150">
        <v>500.019666666667</v>
      </c>
      <c r="DM150">
        <v>89.8098</v>
      </c>
      <c r="DN150">
        <v>0.0345745</v>
      </c>
      <c r="DO150">
        <v>30.8060666666667</v>
      </c>
      <c r="DP150">
        <v>30.0008666666667</v>
      </c>
      <c r="DQ150">
        <v>999.9</v>
      </c>
      <c r="DR150">
        <v>0</v>
      </c>
      <c r="DS150">
        <v>0</v>
      </c>
      <c r="DT150">
        <v>10021.9</v>
      </c>
      <c r="DU150">
        <v>0</v>
      </c>
      <c r="DV150">
        <v>0.556418</v>
      </c>
      <c r="DW150">
        <v>0.422668333333333</v>
      </c>
      <c r="DX150">
        <v>430.181666666667</v>
      </c>
      <c r="DY150">
        <v>429.735</v>
      </c>
      <c r="DZ150">
        <v>0.0326271</v>
      </c>
      <c r="EA150">
        <v>420.032666666667</v>
      </c>
      <c r="EB150">
        <v>22.5774333333333</v>
      </c>
      <c r="EC150">
        <v>2.03060333333333</v>
      </c>
      <c r="ED150">
        <v>2.02767333333333</v>
      </c>
      <c r="EE150">
        <v>17.685</v>
      </c>
      <c r="EF150">
        <v>17.6621</v>
      </c>
      <c r="EG150">
        <v>0.00500016</v>
      </c>
      <c r="EH150">
        <v>0</v>
      </c>
      <c r="EI150">
        <v>0</v>
      </c>
      <c r="EJ150">
        <v>0</v>
      </c>
      <c r="EK150">
        <v>482.733333333333</v>
      </c>
      <c r="EL150">
        <v>0.00500016</v>
      </c>
      <c r="EM150">
        <v>-29.6</v>
      </c>
      <c r="EN150">
        <v>-1.96666666666667</v>
      </c>
      <c r="EO150">
        <v>37.687</v>
      </c>
      <c r="EP150">
        <v>41.812</v>
      </c>
      <c r="EQ150">
        <v>39.812</v>
      </c>
      <c r="ER150">
        <v>41.937</v>
      </c>
      <c r="ES150">
        <v>41</v>
      </c>
      <c r="ET150">
        <v>0</v>
      </c>
      <c r="EU150">
        <v>0</v>
      </c>
      <c r="EV150">
        <v>0</v>
      </c>
      <c r="EW150">
        <v>1758504617</v>
      </c>
      <c r="EX150">
        <v>0</v>
      </c>
      <c r="EY150">
        <v>484.361538461538</v>
      </c>
      <c r="EZ150">
        <v>-10.0786326126381</v>
      </c>
      <c r="FA150">
        <v>2.16752157953711</v>
      </c>
      <c r="FB150">
        <v>-29.0307692307692</v>
      </c>
      <c r="FC150">
        <v>15</v>
      </c>
      <c r="FD150">
        <v>0</v>
      </c>
      <c r="FE150" t="s">
        <v>424</v>
      </c>
      <c r="FF150">
        <v>1747249705.1</v>
      </c>
      <c r="FG150">
        <v>1747249711.1</v>
      </c>
      <c r="FH150">
        <v>0</v>
      </c>
      <c r="FI150">
        <v>0.871</v>
      </c>
      <c r="FJ150">
        <v>0.066</v>
      </c>
      <c r="FK150">
        <v>5.486</v>
      </c>
      <c r="FL150">
        <v>0.145</v>
      </c>
      <c r="FM150">
        <v>420</v>
      </c>
      <c r="FN150">
        <v>16</v>
      </c>
      <c r="FO150">
        <v>0.27</v>
      </c>
      <c r="FP150">
        <v>0.16</v>
      </c>
      <c r="FQ150">
        <v>0.423597047619048</v>
      </c>
      <c r="FR150">
        <v>0.234043870129871</v>
      </c>
      <c r="FS150">
        <v>0.0561262490390032</v>
      </c>
      <c r="FT150">
        <v>1</v>
      </c>
      <c r="FU150">
        <v>483.544117647059</v>
      </c>
      <c r="FV150">
        <v>13.8013749570353</v>
      </c>
      <c r="FW150">
        <v>5.7723066638436</v>
      </c>
      <c r="FX150">
        <v>-1</v>
      </c>
      <c r="FY150">
        <v>0.0277931523809524</v>
      </c>
      <c r="FZ150">
        <v>0.0383991506493506</v>
      </c>
      <c r="GA150">
        <v>0.00398719628676104</v>
      </c>
      <c r="GB150">
        <v>1</v>
      </c>
      <c r="GC150">
        <v>2</v>
      </c>
      <c r="GD150">
        <v>2</v>
      </c>
      <c r="GE150" t="s">
        <v>443</v>
      </c>
      <c r="GF150">
        <v>3.12581</v>
      </c>
      <c r="GG150">
        <v>2.66028</v>
      </c>
      <c r="GH150">
        <v>0.0882611</v>
      </c>
      <c r="GI150">
        <v>0.0890792</v>
      </c>
      <c r="GJ150">
        <v>0.0966344</v>
      </c>
      <c r="GK150">
        <v>0.0969604</v>
      </c>
      <c r="GL150">
        <v>23500.7</v>
      </c>
      <c r="GM150">
        <v>22185.6</v>
      </c>
      <c r="GN150">
        <v>23053.2</v>
      </c>
      <c r="GO150">
        <v>23717</v>
      </c>
      <c r="GP150">
        <v>35497.4</v>
      </c>
      <c r="GQ150">
        <v>35448.5</v>
      </c>
      <c r="GR150">
        <v>41567</v>
      </c>
      <c r="GS150">
        <v>42291.9</v>
      </c>
      <c r="GT150">
        <v>1.89618</v>
      </c>
      <c r="GU150">
        <v>1.7948</v>
      </c>
      <c r="GV150">
        <v>0.0942945</v>
      </c>
      <c r="GW150">
        <v>0</v>
      </c>
      <c r="GX150">
        <v>28.4702</v>
      </c>
      <c r="GY150">
        <v>999.9</v>
      </c>
      <c r="GZ150">
        <v>55.53</v>
      </c>
      <c r="HA150">
        <v>30.434</v>
      </c>
      <c r="HB150">
        <v>27.0064</v>
      </c>
      <c r="HC150">
        <v>54.2027</v>
      </c>
      <c r="HD150">
        <v>39.98</v>
      </c>
      <c r="HE150">
        <v>1</v>
      </c>
      <c r="HF150">
        <v>0.0863516</v>
      </c>
      <c r="HG150">
        <v>-1.55224</v>
      </c>
      <c r="HH150">
        <v>20.2297</v>
      </c>
      <c r="HI150">
        <v>5.23436</v>
      </c>
      <c r="HJ150">
        <v>11.992</v>
      </c>
      <c r="HK150">
        <v>4.95575</v>
      </c>
      <c r="HL150">
        <v>3.304</v>
      </c>
      <c r="HM150">
        <v>999.9</v>
      </c>
      <c r="HN150">
        <v>9999</v>
      </c>
      <c r="HO150">
        <v>9999</v>
      </c>
      <c r="HP150">
        <v>9999</v>
      </c>
      <c r="HQ150">
        <v>1.8685</v>
      </c>
      <c r="HR150">
        <v>1.86425</v>
      </c>
      <c r="HS150">
        <v>1.8718</v>
      </c>
      <c r="HT150">
        <v>1.8627</v>
      </c>
      <c r="HU150">
        <v>1.86217</v>
      </c>
      <c r="HV150">
        <v>1.86857</v>
      </c>
      <c r="HW150">
        <v>1.85871</v>
      </c>
      <c r="HX150">
        <v>1.86508</v>
      </c>
      <c r="HY150">
        <v>5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5.699</v>
      </c>
      <c r="IM150">
        <v>0.3114</v>
      </c>
      <c r="IN150">
        <v>4.24591870636989</v>
      </c>
      <c r="IO150">
        <v>0.00406324532283829</v>
      </c>
      <c r="IP150">
        <v>-1.45373754250553e-06</v>
      </c>
      <c r="IQ150">
        <v>2.45784242640463e-10</v>
      </c>
      <c r="IR150">
        <v>0.0444475935836347</v>
      </c>
      <c r="IS150">
        <v>0.00491888386651684</v>
      </c>
      <c r="IT150">
        <v>0.000226889049496401</v>
      </c>
      <c r="IU150">
        <v>4.01595507822366e-06</v>
      </c>
      <c r="IV150">
        <v>-0</v>
      </c>
      <c r="IW150">
        <v>2035</v>
      </c>
      <c r="IX150">
        <v>2</v>
      </c>
      <c r="IY150">
        <v>30</v>
      </c>
      <c r="IZ150">
        <v>187581.8</v>
      </c>
      <c r="JA150">
        <v>187581.7</v>
      </c>
      <c r="JB150">
        <v>1.01929</v>
      </c>
      <c r="JC150">
        <v>2.3877</v>
      </c>
      <c r="JD150">
        <v>1.49902</v>
      </c>
      <c r="JE150">
        <v>2.32788</v>
      </c>
      <c r="JF150">
        <v>1.54419</v>
      </c>
      <c r="JG150">
        <v>2.33643</v>
      </c>
      <c r="JH150">
        <v>35.8711</v>
      </c>
      <c r="JI150">
        <v>24.1575</v>
      </c>
      <c r="JJ150">
        <v>18</v>
      </c>
      <c r="JK150">
        <v>545.756</v>
      </c>
      <c r="JL150">
        <v>424.201</v>
      </c>
      <c r="JM150">
        <v>31.508</v>
      </c>
      <c r="JN150">
        <v>28.7223</v>
      </c>
      <c r="JO150">
        <v>30</v>
      </c>
      <c r="JP150">
        <v>28.5711</v>
      </c>
      <c r="JQ150">
        <v>28.5925</v>
      </c>
      <c r="JR150">
        <v>20.4496</v>
      </c>
      <c r="JS150">
        <v>30.1174</v>
      </c>
      <c r="JT150">
        <v>64.5477</v>
      </c>
      <c r="JU150">
        <v>31.4951</v>
      </c>
      <c r="JV150">
        <v>420</v>
      </c>
      <c r="JW150">
        <v>22.6299</v>
      </c>
      <c r="JX150">
        <v>93.1577</v>
      </c>
      <c r="JY150">
        <v>98.5661</v>
      </c>
    </row>
    <row r="151" spans="1:285">
      <c r="A151">
        <v>135</v>
      </c>
      <c r="B151">
        <v>1758504617.1</v>
      </c>
      <c r="C151">
        <v>1375</v>
      </c>
      <c r="D151" t="s">
        <v>698</v>
      </c>
      <c r="E151" t="s">
        <v>699</v>
      </c>
      <c r="F151">
        <v>5</v>
      </c>
      <c r="G151" t="s">
        <v>419</v>
      </c>
      <c r="H151" t="s">
        <v>599</v>
      </c>
      <c r="I151" t="s">
        <v>421</v>
      </c>
      <c r="J151">
        <v>1758504614.1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2.96</v>
      </c>
      <c r="DB151">
        <v>0.5</v>
      </c>
      <c r="DC151" t="s">
        <v>423</v>
      </c>
      <c r="DD151">
        <v>2</v>
      </c>
      <c r="DE151">
        <v>1758504614.1</v>
      </c>
      <c r="DF151">
        <v>420.428</v>
      </c>
      <c r="DG151">
        <v>420.019333333333</v>
      </c>
      <c r="DH151">
        <v>22.61</v>
      </c>
      <c r="DI151">
        <v>22.5773333333333</v>
      </c>
      <c r="DJ151">
        <v>414.729666666667</v>
      </c>
      <c r="DK151">
        <v>22.2985333333333</v>
      </c>
      <c r="DL151">
        <v>500.021</v>
      </c>
      <c r="DM151">
        <v>89.8109666666667</v>
      </c>
      <c r="DN151">
        <v>0.0345379</v>
      </c>
      <c r="DO151">
        <v>30.8080666666667</v>
      </c>
      <c r="DP151">
        <v>30.0031333333333</v>
      </c>
      <c r="DQ151">
        <v>999.9</v>
      </c>
      <c r="DR151">
        <v>0</v>
      </c>
      <c r="DS151">
        <v>0</v>
      </c>
      <c r="DT151">
        <v>10016.2666666667</v>
      </c>
      <c r="DU151">
        <v>0</v>
      </c>
      <c r="DV151">
        <v>0.556418</v>
      </c>
      <c r="DW151">
        <v>0.408488</v>
      </c>
      <c r="DX151">
        <v>430.153666666667</v>
      </c>
      <c r="DY151">
        <v>429.721333333333</v>
      </c>
      <c r="DZ151">
        <v>0.0326817666666667</v>
      </c>
      <c r="EA151">
        <v>420.019333333333</v>
      </c>
      <c r="EB151">
        <v>22.5773333333333</v>
      </c>
      <c r="EC151">
        <v>2.03062666666667</v>
      </c>
      <c r="ED151">
        <v>2.02769</v>
      </c>
      <c r="EE151">
        <v>17.6852</v>
      </c>
      <c r="EF151">
        <v>17.6622333333333</v>
      </c>
      <c r="EG151">
        <v>0.00500016</v>
      </c>
      <c r="EH151">
        <v>0</v>
      </c>
      <c r="EI151">
        <v>0</v>
      </c>
      <c r="EJ151">
        <v>0</v>
      </c>
      <c r="EK151">
        <v>484.566666666667</v>
      </c>
      <c r="EL151">
        <v>0.00500016</v>
      </c>
      <c r="EM151">
        <v>-31.3</v>
      </c>
      <c r="EN151">
        <v>-2.03333333333333</v>
      </c>
      <c r="EO151">
        <v>37.687</v>
      </c>
      <c r="EP151">
        <v>41.812</v>
      </c>
      <c r="EQ151">
        <v>39.812</v>
      </c>
      <c r="ER151">
        <v>41.937</v>
      </c>
      <c r="ES151">
        <v>41</v>
      </c>
      <c r="ET151">
        <v>0</v>
      </c>
      <c r="EU151">
        <v>0</v>
      </c>
      <c r="EV151">
        <v>0</v>
      </c>
      <c r="EW151">
        <v>1758504618.8</v>
      </c>
      <c r="EX151">
        <v>0</v>
      </c>
      <c r="EY151">
        <v>484.156</v>
      </c>
      <c r="EZ151">
        <v>-22.6615386964775</v>
      </c>
      <c r="FA151">
        <v>6.646154098774</v>
      </c>
      <c r="FB151">
        <v>-29.216</v>
      </c>
      <c r="FC151">
        <v>15</v>
      </c>
      <c r="FD151">
        <v>0</v>
      </c>
      <c r="FE151" t="s">
        <v>424</v>
      </c>
      <c r="FF151">
        <v>1747249705.1</v>
      </c>
      <c r="FG151">
        <v>1747249711.1</v>
      </c>
      <c r="FH151">
        <v>0</v>
      </c>
      <c r="FI151">
        <v>0.871</v>
      </c>
      <c r="FJ151">
        <v>0.066</v>
      </c>
      <c r="FK151">
        <v>5.486</v>
      </c>
      <c r="FL151">
        <v>0.145</v>
      </c>
      <c r="FM151">
        <v>420</v>
      </c>
      <c r="FN151">
        <v>16</v>
      </c>
      <c r="FO151">
        <v>0.27</v>
      </c>
      <c r="FP151">
        <v>0.16</v>
      </c>
      <c r="FQ151">
        <v>0.418085</v>
      </c>
      <c r="FR151">
        <v>0.214066831168831</v>
      </c>
      <c r="FS151">
        <v>0.0569204708803265</v>
      </c>
      <c r="FT151">
        <v>1</v>
      </c>
      <c r="FU151">
        <v>483.223529411765</v>
      </c>
      <c r="FV151">
        <v>11.5324673055323</v>
      </c>
      <c r="FW151">
        <v>5.16686608983738</v>
      </c>
      <c r="FX151">
        <v>-1</v>
      </c>
      <c r="FY151">
        <v>0.0286256666666667</v>
      </c>
      <c r="FZ151">
        <v>0.0342063896103896</v>
      </c>
      <c r="GA151">
        <v>0.00371028705953151</v>
      </c>
      <c r="GB151">
        <v>1</v>
      </c>
      <c r="GC151">
        <v>2</v>
      </c>
      <c r="GD151">
        <v>2</v>
      </c>
      <c r="GE151" t="s">
        <v>443</v>
      </c>
      <c r="GF151">
        <v>3.12584</v>
      </c>
      <c r="GG151">
        <v>2.66014</v>
      </c>
      <c r="GH151">
        <v>0.0882811</v>
      </c>
      <c r="GI151">
        <v>0.08908</v>
      </c>
      <c r="GJ151">
        <v>0.0966384</v>
      </c>
      <c r="GK151">
        <v>0.0969603</v>
      </c>
      <c r="GL151">
        <v>23500.4</v>
      </c>
      <c r="GM151">
        <v>22185.6</v>
      </c>
      <c r="GN151">
        <v>23053.3</v>
      </c>
      <c r="GO151">
        <v>23717.1</v>
      </c>
      <c r="GP151">
        <v>35497.2</v>
      </c>
      <c r="GQ151">
        <v>35448.8</v>
      </c>
      <c r="GR151">
        <v>41566.9</v>
      </c>
      <c r="GS151">
        <v>42292.2</v>
      </c>
      <c r="GT151">
        <v>1.89635</v>
      </c>
      <c r="GU151">
        <v>1.79468</v>
      </c>
      <c r="GV151">
        <v>0.094559</v>
      </c>
      <c r="GW151">
        <v>0</v>
      </c>
      <c r="GX151">
        <v>28.4708</v>
      </c>
      <c r="GY151">
        <v>999.9</v>
      </c>
      <c r="GZ151">
        <v>55.53</v>
      </c>
      <c r="HA151">
        <v>30.434</v>
      </c>
      <c r="HB151">
        <v>27.0092</v>
      </c>
      <c r="HC151">
        <v>54.0027</v>
      </c>
      <c r="HD151">
        <v>39.98</v>
      </c>
      <c r="HE151">
        <v>1</v>
      </c>
      <c r="HF151">
        <v>0.0865346</v>
      </c>
      <c r="HG151">
        <v>-1.53327</v>
      </c>
      <c r="HH151">
        <v>20.2297</v>
      </c>
      <c r="HI151">
        <v>5.23436</v>
      </c>
      <c r="HJ151">
        <v>11.992</v>
      </c>
      <c r="HK151">
        <v>4.95575</v>
      </c>
      <c r="HL151">
        <v>3.304</v>
      </c>
      <c r="HM151">
        <v>999.9</v>
      </c>
      <c r="HN151">
        <v>9999</v>
      </c>
      <c r="HO151">
        <v>9999</v>
      </c>
      <c r="HP151">
        <v>9999</v>
      </c>
      <c r="HQ151">
        <v>1.86852</v>
      </c>
      <c r="HR151">
        <v>1.86424</v>
      </c>
      <c r="HS151">
        <v>1.8718</v>
      </c>
      <c r="HT151">
        <v>1.8627</v>
      </c>
      <c r="HU151">
        <v>1.86216</v>
      </c>
      <c r="HV151">
        <v>1.86857</v>
      </c>
      <c r="HW151">
        <v>1.8587</v>
      </c>
      <c r="HX151">
        <v>1.86508</v>
      </c>
      <c r="HY151">
        <v>5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5.699</v>
      </c>
      <c r="IM151">
        <v>0.3115</v>
      </c>
      <c r="IN151">
        <v>4.24591870636989</v>
      </c>
      <c r="IO151">
        <v>0.00406324532283829</v>
      </c>
      <c r="IP151">
        <v>-1.45373754250553e-06</v>
      </c>
      <c r="IQ151">
        <v>2.45784242640463e-10</v>
      </c>
      <c r="IR151">
        <v>0.0444475935836347</v>
      </c>
      <c r="IS151">
        <v>0.00491888386651684</v>
      </c>
      <c r="IT151">
        <v>0.000226889049496401</v>
      </c>
      <c r="IU151">
        <v>4.01595507822366e-06</v>
      </c>
      <c r="IV151">
        <v>-0</v>
      </c>
      <c r="IW151">
        <v>2035</v>
      </c>
      <c r="IX151">
        <v>2</v>
      </c>
      <c r="IY151">
        <v>30</v>
      </c>
      <c r="IZ151">
        <v>187581.9</v>
      </c>
      <c r="JA151">
        <v>187581.8</v>
      </c>
      <c r="JB151">
        <v>1.01929</v>
      </c>
      <c r="JC151">
        <v>2.37427</v>
      </c>
      <c r="JD151">
        <v>1.4978</v>
      </c>
      <c r="JE151">
        <v>2.32788</v>
      </c>
      <c r="JF151">
        <v>1.54419</v>
      </c>
      <c r="JG151">
        <v>2.37183</v>
      </c>
      <c r="JH151">
        <v>35.8711</v>
      </c>
      <c r="JI151">
        <v>24.1663</v>
      </c>
      <c r="JJ151">
        <v>18</v>
      </c>
      <c r="JK151">
        <v>545.87</v>
      </c>
      <c r="JL151">
        <v>424.127</v>
      </c>
      <c r="JM151">
        <v>31.5071</v>
      </c>
      <c r="JN151">
        <v>28.7223</v>
      </c>
      <c r="JO151">
        <v>30.0002</v>
      </c>
      <c r="JP151">
        <v>28.5711</v>
      </c>
      <c r="JQ151">
        <v>28.5925</v>
      </c>
      <c r="JR151">
        <v>20.4495</v>
      </c>
      <c r="JS151">
        <v>30.1174</v>
      </c>
      <c r="JT151">
        <v>64.5477</v>
      </c>
      <c r="JU151">
        <v>31.4951</v>
      </c>
      <c r="JV151">
        <v>420</v>
      </c>
      <c r="JW151">
        <v>22.6299</v>
      </c>
      <c r="JX151">
        <v>93.1579</v>
      </c>
      <c r="JY151">
        <v>98.5666</v>
      </c>
    </row>
    <row r="152" spans="1:285">
      <c r="A152">
        <v>136</v>
      </c>
      <c r="B152">
        <v>1758504619.1</v>
      </c>
      <c r="C152">
        <v>1377</v>
      </c>
      <c r="D152" t="s">
        <v>700</v>
      </c>
      <c r="E152" t="s">
        <v>701</v>
      </c>
      <c r="F152">
        <v>5</v>
      </c>
      <c r="G152" t="s">
        <v>419</v>
      </c>
      <c r="H152" t="s">
        <v>599</v>
      </c>
      <c r="I152" t="s">
        <v>421</v>
      </c>
      <c r="J152">
        <v>1758504616.1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2.96</v>
      </c>
      <c r="DB152">
        <v>0.5</v>
      </c>
      <c r="DC152" t="s">
        <v>423</v>
      </c>
      <c r="DD152">
        <v>2</v>
      </c>
      <c r="DE152">
        <v>1758504616.1</v>
      </c>
      <c r="DF152">
        <v>420.464</v>
      </c>
      <c r="DG152">
        <v>420.034666666667</v>
      </c>
      <c r="DH152">
        <v>22.6103666666667</v>
      </c>
      <c r="DI152">
        <v>22.5771333333333</v>
      </c>
      <c r="DJ152">
        <v>414.766</v>
      </c>
      <c r="DK152">
        <v>22.2989</v>
      </c>
      <c r="DL152">
        <v>500.037333333333</v>
      </c>
      <c r="DM152">
        <v>89.8113</v>
      </c>
      <c r="DN152">
        <v>0.0345754</v>
      </c>
      <c r="DO152">
        <v>30.8095</v>
      </c>
      <c r="DP152">
        <v>30.0081666666667</v>
      </c>
      <c r="DQ152">
        <v>999.9</v>
      </c>
      <c r="DR152">
        <v>0</v>
      </c>
      <c r="DS152">
        <v>0</v>
      </c>
      <c r="DT152">
        <v>9996.26</v>
      </c>
      <c r="DU152">
        <v>0</v>
      </c>
      <c r="DV152">
        <v>0.556418</v>
      </c>
      <c r="DW152">
        <v>0.429586</v>
      </c>
      <c r="DX152">
        <v>430.191</v>
      </c>
      <c r="DY152">
        <v>429.736666666667</v>
      </c>
      <c r="DZ152">
        <v>0.0332666666666667</v>
      </c>
      <c r="EA152">
        <v>420.034666666667</v>
      </c>
      <c r="EB152">
        <v>22.5771333333333</v>
      </c>
      <c r="EC152">
        <v>2.03067</v>
      </c>
      <c r="ED152">
        <v>2.02767666666667</v>
      </c>
      <c r="EE152">
        <v>17.6855</v>
      </c>
      <c r="EF152">
        <v>17.6621333333333</v>
      </c>
      <c r="EG152">
        <v>0.00500016</v>
      </c>
      <c r="EH152">
        <v>0</v>
      </c>
      <c r="EI152">
        <v>0</v>
      </c>
      <c r="EJ152">
        <v>0</v>
      </c>
      <c r="EK152">
        <v>487.633333333333</v>
      </c>
      <c r="EL152">
        <v>0.00500016</v>
      </c>
      <c r="EM152">
        <v>-29.8666666666667</v>
      </c>
      <c r="EN152">
        <v>-1.7</v>
      </c>
      <c r="EO152">
        <v>37.687</v>
      </c>
      <c r="EP152">
        <v>41.812</v>
      </c>
      <c r="EQ152">
        <v>39.812</v>
      </c>
      <c r="ER152">
        <v>41.937</v>
      </c>
      <c r="ES152">
        <v>41</v>
      </c>
      <c r="ET152">
        <v>0</v>
      </c>
      <c r="EU152">
        <v>0</v>
      </c>
      <c r="EV152">
        <v>0</v>
      </c>
      <c r="EW152">
        <v>1758504621.2</v>
      </c>
      <c r="EX152">
        <v>0</v>
      </c>
      <c r="EY152">
        <v>484.164</v>
      </c>
      <c r="EZ152">
        <v>-12.384615638316</v>
      </c>
      <c r="FA152">
        <v>3.43076967887388</v>
      </c>
      <c r="FB152">
        <v>-28.824</v>
      </c>
      <c r="FC152">
        <v>15</v>
      </c>
      <c r="FD152">
        <v>0</v>
      </c>
      <c r="FE152" t="s">
        <v>424</v>
      </c>
      <c r="FF152">
        <v>1747249705.1</v>
      </c>
      <c r="FG152">
        <v>1747249711.1</v>
      </c>
      <c r="FH152">
        <v>0</v>
      </c>
      <c r="FI152">
        <v>0.871</v>
      </c>
      <c r="FJ152">
        <v>0.066</v>
      </c>
      <c r="FK152">
        <v>5.486</v>
      </c>
      <c r="FL152">
        <v>0.145</v>
      </c>
      <c r="FM152">
        <v>420</v>
      </c>
      <c r="FN152">
        <v>16</v>
      </c>
      <c r="FO152">
        <v>0.27</v>
      </c>
      <c r="FP152">
        <v>0.16</v>
      </c>
      <c r="FQ152">
        <v>0.42377580952381</v>
      </c>
      <c r="FR152">
        <v>0.211394181818182</v>
      </c>
      <c r="FS152">
        <v>0.0574950259079357</v>
      </c>
      <c r="FT152">
        <v>1</v>
      </c>
      <c r="FU152">
        <v>483.741176470588</v>
      </c>
      <c r="FV152">
        <v>-3.29106199275225</v>
      </c>
      <c r="FW152">
        <v>4.31625638767581</v>
      </c>
      <c r="FX152">
        <v>-1</v>
      </c>
      <c r="FY152">
        <v>0.0294487285714286</v>
      </c>
      <c r="FZ152">
        <v>0.0328796103896104</v>
      </c>
      <c r="GA152">
        <v>0.00362132409001155</v>
      </c>
      <c r="GB152">
        <v>1</v>
      </c>
      <c r="GC152">
        <v>2</v>
      </c>
      <c r="GD152">
        <v>2</v>
      </c>
      <c r="GE152" t="s">
        <v>443</v>
      </c>
      <c r="GF152">
        <v>3.12585</v>
      </c>
      <c r="GG152">
        <v>2.66006</v>
      </c>
      <c r="GH152">
        <v>0.0882885</v>
      </c>
      <c r="GI152">
        <v>0.0890874</v>
      </c>
      <c r="GJ152">
        <v>0.0966391</v>
      </c>
      <c r="GK152">
        <v>0.0969502</v>
      </c>
      <c r="GL152">
        <v>23500.2</v>
      </c>
      <c r="GM152">
        <v>22185.5</v>
      </c>
      <c r="GN152">
        <v>23053.4</v>
      </c>
      <c r="GO152">
        <v>23717.1</v>
      </c>
      <c r="GP152">
        <v>35497.3</v>
      </c>
      <c r="GQ152">
        <v>35449</v>
      </c>
      <c r="GR152">
        <v>41567</v>
      </c>
      <c r="GS152">
        <v>42292</v>
      </c>
      <c r="GT152">
        <v>1.89638</v>
      </c>
      <c r="GU152">
        <v>1.79482</v>
      </c>
      <c r="GV152">
        <v>0.0947602</v>
      </c>
      <c r="GW152">
        <v>0</v>
      </c>
      <c r="GX152">
        <v>28.472</v>
      </c>
      <c r="GY152">
        <v>999.9</v>
      </c>
      <c r="GZ152">
        <v>55.53</v>
      </c>
      <c r="HA152">
        <v>30.434</v>
      </c>
      <c r="HB152">
        <v>27.006</v>
      </c>
      <c r="HC152">
        <v>53.9827</v>
      </c>
      <c r="HD152">
        <v>39.8958</v>
      </c>
      <c r="HE152">
        <v>1</v>
      </c>
      <c r="HF152">
        <v>0.0867658</v>
      </c>
      <c r="HG152">
        <v>-1.52071</v>
      </c>
      <c r="HH152">
        <v>20.2298</v>
      </c>
      <c r="HI152">
        <v>5.23436</v>
      </c>
      <c r="HJ152">
        <v>11.992</v>
      </c>
      <c r="HK152">
        <v>4.95575</v>
      </c>
      <c r="HL152">
        <v>3.304</v>
      </c>
      <c r="HM152">
        <v>999.9</v>
      </c>
      <c r="HN152">
        <v>9999</v>
      </c>
      <c r="HO152">
        <v>9999</v>
      </c>
      <c r="HP152">
        <v>9999</v>
      </c>
      <c r="HQ152">
        <v>1.86853</v>
      </c>
      <c r="HR152">
        <v>1.86427</v>
      </c>
      <c r="HS152">
        <v>1.8718</v>
      </c>
      <c r="HT152">
        <v>1.86274</v>
      </c>
      <c r="HU152">
        <v>1.86217</v>
      </c>
      <c r="HV152">
        <v>1.86858</v>
      </c>
      <c r="HW152">
        <v>1.85871</v>
      </c>
      <c r="HX152">
        <v>1.86508</v>
      </c>
      <c r="HY152">
        <v>5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5.699</v>
      </c>
      <c r="IM152">
        <v>0.3114</v>
      </c>
      <c r="IN152">
        <v>4.24591870636989</v>
      </c>
      <c r="IO152">
        <v>0.00406324532283829</v>
      </c>
      <c r="IP152">
        <v>-1.45373754250553e-06</v>
      </c>
      <c r="IQ152">
        <v>2.45784242640463e-10</v>
      </c>
      <c r="IR152">
        <v>0.0444475935836347</v>
      </c>
      <c r="IS152">
        <v>0.00491888386651684</v>
      </c>
      <c r="IT152">
        <v>0.000226889049496401</v>
      </c>
      <c r="IU152">
        <v>4.01595507822366e-06</v>
      </c>
      <c r="IV152">
        <v>-0</v>
      </c>
      <c r="IW152">
        <v>2035</v>
      </c>
      <c r="IX152">
        <v>2</v>
      </c>
      <c r="IY152">
        <v>30</v>
      </c>
      <c r="IZ152">
        <v>187581.9</v>
      </c>
      <c r="JA152">
        <v>187581.8</v>
      </c>
      <c r="JB152">
        <v>1.01929</v>
      </c>
      <c r="JC152">
        <v>2.38525</v>
      </c>
      <c r="JD152">
        <v>1.4978</v>
      </c>
      <c r="JE152">
        <v>2.32788</v>
      </c>
      <c r="JF152">
        <v>1.54419</v>
      </c>
      <c r="JG152">
        <v>2.38281</v>
      </c>
      <c r="JH152">
        <v>35.8711</v>
      </c>
      <c r="JI152">
        <v>24.1663</v>
      </c>
      <c r="JJ152">
        <v>18</v>
      </c>
      <c r="JK152">
        <v>545.886</v>
      </c>
      <c r="JL152">
        <v>424.215</v>
      </c>
      <c r="JM152">
        <v>31.5051</v>
      </c>
      <c r="JN152">
        <v>28.7223</v>
      </c>
      <c r="JO152">
        <v>30.0002</v>
      </c>
      <c r="JP152">
        <v>28.5711</v>
      </c>
      <c r="JQ152">
        <v>28.5925</v>
      </c>
      <c r="JR152">
        <v>20.4472</v>
      </c>
      <c r="JS152">
        <v>30.1174</v>
      </c>
      <c r="JT152">
        <v>64.5477</v>
      </c>
      <c r="JU152">
        <v>31.4951</v>
      </c>
      <c r="JV152">
        <v>420</v>
      </c>
      <c r="JW152">
        <v>22.6299</v>
      </c>
      <c r="JX152">
        <v>93.158</v>
      </c>
      <c r="JY152">
        <v>98.5664</v>
      </c>
    </row>
    <row r="153" spans="1:285">
      <c r="A153">
        <v>137</v>
      </c>
      <c r="B153">
        <v>1758504621.1</v>
      </c>
      <c r="C153">
        <v>1379</v>
      </c>
      <c r="D153" t="s">
        <v>702</v>
      </c>
      <c r="E153" t="s">
        <v>703</v>
      </c>
      <c r="F153">
        <v>5</v>
      </c>
      <c r="G153" t="s">
        <v>419</v>
      </c>
      <c r="H153" t="s">
        <v>599</v>
      </c>
      <c r="I153" t="s">
        <v>421</v>
      </c>
      <c r="J153">
        <v>1758504618.1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2.96</v>
      </c>
      <c r="DB153">
        <v>0.5</v>
      </c>
      <c r="DC153" t="s">
        <v>423</v>
      </c>
      <c r="DD153">
        <v>2</v>
      </c>
      <c r="DE153">
        <v>1758504618.1</v>
      </c>
      <c r="DF153">
        <v>420.509</v>
      </c>
      <c r="DG153">
        <v>420.058333333333</v>
      </c>
      <c r="DH153">
        <v>22.6100333333333</v>
      </c>
      <c r="DI153">
        <v>22.5756666666667</v>
      </c>
      <c r="DJ153">
        <v>414.810666666667</v>
      </c>
      <c r="DK153">
        <v>22.2985666666667</v>
      </c>
      <c r="DL153">
        <v>500.042666666667</v>
      </c>
      <c r="DM153">
        <v>89.8112333333333</v>
      </c>
      <c r="DN153">
        <v>0.0346457</v>
      </c>
      <c r="DO153">
        <v>30.8105666666667</v>
      </c>
      <c r="DP153">
        <v>30.0128</v>
      </c>
      <c r="DQ153">
        <v>999.9</v>
      </c>
      <c r="DR153">
        <v>0</v>
      </c>
      <c r="DS153">
        <v>0</v>
      </c>
      <c r="DT153">
        <v>9982.51</v>
      </c>
      <c r="DU153">
        <v>0</v>
      </c>
      <c r="DV153">
        <v>0.556418</v>
      </c>
      <c r="DW153">
        <v>0.450836333333333</v>
      </c>
      <c r="DX153">
        <v>430.237</v>
      </c>
      <c r="DY153">
        <v>429.760333333333</v>
      </c>
      <c r="DZ153">
        <v>0.0343704</v>
      </c>
      <c r="EA153">
        <v>420.058333333333</v>
      </c>
      <c r="EB153">
        <v>22.5756666666667</v>
      </c>
      <c r="EC153">
        <v>2.03064</v>
      </c>
      <c r="ED153">
        <v>2.02754666666667</v>
      </c>
      <c r="EE153">
        <v>17.6852666666667</v>
      </c>
      <c r="EF153">
        <v>17.6611</v>
      </c>
      <c r="EG153">
        <v>0.00500016</v>
      </c>
      <c r="EH153">
        <v>0</v>
      </c>
      <c r="EI153">
        <v>0</v>
      </c>
      <c r="EJ153">
        <v>0</v>
      </c>
      <c r="EK153">
        <v>485.933333333333</v>
      </c>
      <c r="EL153">
        <v>0.00500016</v>
      </c>
      <c r="EM153">
        <v>-30.2666666666667</v>
      </c>
      <c r="EN153">
        <v>-1.8</v>
      </c>
      <c r="EO153">
        <v>37.687</v>
      </c>
      <c r="EP153">
        <v>41.812</v>
      </c>
      <c r="EQ153">
        <v>39.812</v>
      </c>
      <c r="ER153">
        <v>41.937</v>
      </c>
      <c r="ES153">
        <v>41</v>
      </c>
      <c r="ET153">
        <v>0</v>
      </c>
      <c r="EU153">
        <v>0</v>
      </c>
      <c r="EV153">
        <v>0</v>
      </c>
      <c r="EW153">
        <v>1758504623</v>
      </c>
      <c r="EX153">
        <v>0</v>
      </c>
      <c r="EY153">
        <v>483.338461538462</v>
      </c>
      <c r="EZ153">
        <v>-27.7470086531145</v>
      </c>
      <c r="FA153">
        <v>6.46495769515686</v>
      </c>
      <c r="FB153">
        <v>-28.6423076923077</v>
      </c>
      <c r="FC153">
        <v>15</v>
      </c>
      <c r="FD153">
        <v>0</v>
      </c>
      <c r="FE153" t="s">
        <v>424</v>
      </c>
      <c r="FF153">
        <v>1747249705.1</v>
      </c>
      <c r="FG153">
        <v>1747249711.1</v>
      </c>
      <c r="FH153">
        <v>0</v>
      </c>
      <c r="FI153">
        <v>0.871</v>
      </c>
      <c r="FJ153">
        <v>0.066</v>
      </c>
      <c r="FK153">
        <v>5.486</v>
      </c>
      <c r="FL153">
        <v>0.145</v>
      </c>
      <c r="FM153">
        <v>420</v>
      </c>
      <c r="FN153">
        <v>16</v>
      </c>
      <c r="FO153">
        <v>0.27</v>
      </c>
      <c r="FP153">
        <v>0.16</v>
      </c>
      <c r="FQ153">
        <v>0.437972333333333</v>
      </c>
      <c r="FR153">
        <v>0.126379012987014</v>
      </c>
      <c r="FS153">
        <v>0.0504635895476307</v>
      </c>
      <c r="FT153">
        <v>1</v>
      </c>
      <c r="FU153">
        <v>484.088235294118</v>
      </c>
      <c r="FV153">
        <v>-3.38884653989052</v>
      </c>
      <c r="FW153">
        <v>4.45888173173251</v>
      </c>
      <c r="FX153">
        <v>-1</v>
      </c>
      <c r="FY153">
        <v>0.0306313761904762</v>
      </c>
      <c r="FZ153">
        <v>0.0313588207792208</v>
      </c>
      <c r="GA153">
        <v>0.00346506814911403</v>
      </c>
      <c r="GB153">
        <v>1</v>
      </c>
      <c r="GC153">
        <v>2</v>
      </c>
      <c r="GD153">
        <v>2</v>
      </c>
      <c r="GE153" t="s">
        <v>443</v>
      </c>
      <c r="GF153">
        <v>3.12583</v>
      </c>
      <c r="GG153">
        <v>2.66013</v>
      </c>
      <c r="GH153">
        <v>0.0882744</v>
      </c>
      <c r="GI153">
        <v>0.0890865</v>
      </c>
      <c r="GJ153">
        <v>0.0966275</v>
      </c>
      <c r="GK153">
        <v>0.0969434</v>
      </c>
      <c r="GL153">
        <v>23500.4</v>
      </c>
      <c r="GM153">
        <v>22185.4</v>
      </c>
      <c r="GN153">
        <v>23053.2</v>
      </c>
      <c r="GO153">
        <v>23717.1</v>
      </c>
      <c r="GP153">
        <v>35497.6</v>
      </c>
      <c r="GQ153">
        <v>35449.2</v>
      </c>
      <c r="GR153">
        <v>41566.8</v>
      </c>
      <c r="GS153">
        <v>42291.9</v>
      </c>
      <c r="GT153">
        <v>1.89608</v>
      </c>
      <c r="GU153">
        <v>1.79505</v>
      </c>
      <c r="GV153">
        <v>0.0946485</v>
      </c>
      <c r="GW153">
        <v>0</v>
      </c>
      <c r="GX153">
        <v>28.4726</v>
      </c>
      <c r="GY153">
        <v>999.9</v>
      </c>
      <c r="GZ153">
        <v>55.506</v>
      </c>
      <c r="HA153">
        <v>30.434</v>
      </c>
      <c r="HB153">
        <v>26.9949</v>
      </c>
      <c r="HC153">
        <v>54.3227</v>
      </c>
      <c r="HD153">
        <v>39.8197</v>
      </c>
      <c r="HE153">
        <v>1</v>
      </c>
      <c r="HF153">
        <v>0.0866565</v>
      </c>
      <c r="HG153">
        <v>-1.49926</v>
      </c>
      <c r="HH153">
        <v>20.23</v>
      </c>
      <c r="HI153">
        <v>5.23451</v>
      </c>
      <c r="HJ153">
        <v>11.992</v>
      </c>
      <c r="HK153">
        <v>4.9558</v>
      </c>
      <c r="HL153">
        <v>3.304</v>
      </c>
      <c r="HM153">
        <v>999.9</v>
      </c>
      <c r="HN153">
        <v>9999</v>
      </c>
      <c r="HO153">
        <v>9999</v>
      </c>
      <c r="HP153">
        <v>9999</v>
      </c>
      <c r="HQ153">
        <v>1.86852</v>
      </c>
      <c r="HR153">
        <v>1.86425</v>
      </c>
      <c r="HS153">
        <v>1.8718</v>
      </c>
      <c r="HT153">
        <v>1.86275</v>
      </c>
      <c r="HU153">
        <v>1.86218</v>
      </c>
      <c r="HV153">
        <v>1.86858</v>
      </c>
      <c r="HW153">
        <v>1.85871</v>
      </c>
      <c r="HX153">
        <v>1.86509</v>
      </c>
      <c r="HY153">
        <v>5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5.699</v>
      </c>
      <c r="IM153">
        <v>0.3114</v>
      </c>
      <c r="IN153">
        <v>4.24591870636989</v>
      </c>
      <c r="IO153">
        <v>0.00406324532283829</v>
      </c>
      <c r="IP153">
        <v>-1.45373754250553e-06</v>
      </c>
      <c r="IQ153">
        <v>2.45784242640463e-10</v>
      </c>
      <c r="IR153">
        <v>0.0444475935836347</v>
      </c>
      <c r="IS153">
        <v>0.00491888386651684</v>
      </c>
      <c r="IT153">
        <v>0.000226889049496401</v>
      </c>
      <c r="IU153">
        <v>4.01595507822366e-06</v>
      </c>
      <c r="IV153">
        <v>-0</v>
      </c>
      <c r="IW153">
        <v>2035</v>
      </c>
      <c r="IX153">
        <v>2</v>
      </c>
      <c r="IY153">
        <v>30</v>
      </c>
      <c r="IZ153">
        <v>187581.9</v>
      </c>
      <c r="JA153">
        <v>187581.8</v>
      </c>
      <c r="JB153">
        <v>1.01929</v>
      </c>
      <c r="JC153">
        <v>2.40234</v>
      </c>
      <c r="JD153">
        <v>1.4978</v>
      </c>
      <c r="JE153">
        <v>2.32788</v>
      </c>
      <c r="JF153">
        <v>1.54419</v>
      </c>
      <c r="JG153">
        <v>2.30591</v>
      </c>
      <c r="JH153">
        <v>35.8711</v>
      </c>
      <c r="JI153">
        <v>24.1575</v>
      </c>
      <c r="JJ153">
        <v>18</v>
      </c>
      <c r="JK153">
        <v>545.691</v>
      </c>
      <c r="JL153">
        <v>424.347</v>
      </c>
      <c r="JM153">
        <v>31.5027</v>
      </c>
      <c r="JN153">
        <v>28.7223</v>
      </c>
      <c r="JO153">
        <v>30</v>
      </c>
      <c r="JP153">
        <v>28.5711</v>
      </c>
      <c r="JQ153">
        <v>28.5925</v>
      </c>
      <c r="JR153">
        <v>20.4469</v>
      </c>
      <c r="JS153">
        <v>30.1174</v>
      </c>
      <c r="JT153">
        <v>64.5477</v>
      </c>
      <c r="JU153">
        <v>31.4819</v>
      </c>
      <c r="JV153">
        <v>420</v>
      </c>
      <c r="JW153">
        <v>22.6299</v>
      </c>
      <c r="JX153">
        <v>93.1575</v>
      </c>
      <c r="JY153">
        <v>98.5661</v>
      </c>
    </row>
    <row r="154" spans="1:285">
      <c r="A154">
        <v>138</v>
      </c>
      <c r="B154">
        <v>1758504623.1</v>
      </c>
      <c r="C154">
        <v>1381</v>
      </c>
      <c r="D154" t="s">
        <v>704</v>
      </c>
      <c r="E154" t="s">
        <v>705</v>
      </c>
      <c r="F154">
        <v>5</v>
      </c>
      <c r="G154" t="s">
        <v>419</v>
      </c>
      <c r="H154" t="s">
        <v>599</v>
      </c>
      <c r="I154" t="s">
        <v>421</v>
      </c>
      <c r="J154">
        <v>1758504620.1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2.96</v>
      </c>
      <c r="DB154">
        <v>0.5</v>
      </c>
      <c r="DC154" t="s">
        <v>423</v>
      </c>
      <c r="DD154">
        <v>2</v>
      </c>
      <c r="DE154">
        <v>1758504620.1</v>
      </c>
      <c r="DF154">
        <v>420.523666666667</v>
      </c>
      <c r="DG154">
        <v>420.081666666667</v>
      </c>
      <c r="DH154">
        <v>22.6086</v>
      </c>
      <c r="DI154">
        <v>22.5739666666667</v>
      </c>
      <c r="DJ154">
        <v>414.825333333333</v>
      </c>
      <c r="DK154">
        <v>22.2971666666667</v>
      </c>
      <c r="DL154">
        <v>500.006666666667</v>
      </c>
      <c r="DM154">
        <v>89.8105333333333</v>
      </c>
      <c r="DN154">
        <v>0.0346954333333333</v>
      </c>
      <c r="DO154">
        <v>30.8117</v>
      </c>
      <c r="DP154">
        <v>30.0144333333333</v>
      </c>
      <c r="DQ154">
        <v>999.9</v>
      </c>
      <c r="DR154">
        <v>0</v>
      </c>
      <c r="DS154">
        <v>0</v>
      </c>
      <c r="DT154">
        <v>9981.24333333333</v>
      </c>
      <c r="DU154">
        <v>0</v>
      </c>
      <c r="DV154">
        <v>0.556418</v>
      </c>
      <c r="DW154">
        <v>0.442016666666667</v>
      </c>
      <c r="DX154">
        <v>430.251333333333</v>
      </c>
      <c r="DY154">
        <v>429.783666666667</v>
      </c>
      <c r="DZ154">
        <v>0.0346336333333333</v>
      </c>
      <c r="EA154">
        <v>420.081666666667</v>
      </c>
      <c r="EB154">
        <v>22.5739666666667</v>
      </c>
      <c r="EC154">
        <v>2.03049333333333</v>
      </c>
      <c r="ED154">
        <v>2.02737666666667</v>
      </c>
      <c r="EE154">
        <v>17.6841333333333</v>
      </c>
      <c r="EF154">
        <v>17.6598</v>
      </c>
      <c r="EG154">
        <v>0.00500016</v>
      </c>
      <c r="EH154">
        <v>0</v>
      </c>
      <c r="EI154">
        <v>0</v>
      </c>
      <c r="EJ154">
        <v>0</v>
      </c>
      <c r="EK154">
        <v>485.933333333333</v>
      </c>
      <c r="EL154">
        <v>0.00500016</v>
      </c>
      <c r="EM154">
        <v>-29</v>
      </c>
      <c r="EN154">
        <v>-1.66666666666667</v>
      </c>
      <c r="EO154">
        <v>37.687</v>
      </c>
      <c r="EP154">
        <v>41.812</v>
      </c>
      <c r="EQ154">
        <v>39.812</v>
      </c>
      <c r="ER154">
        <v>41.937</v>
      </c>
      <c r="ES154">
        <v>41</v>
      </c>
      <c r="ET154">
        <v>0</v>
      </c>
      <c r="EU154">
        <v>0</v>
      </c>
      <c r="EV154">
        <v>0</v>
      </c>
      <c r="EW154">
        <v>1758504624.8</v>
      </c>
      <c r="EX154">
        <v>0</v>
      </c>
      <c r="EY154">
        <v>482.704</v>
      </c>
      <c r="EZ154">
        <v>-25.2384616553427</v>
      </c>
      <c r="FA154">
        <v>10.2538465660469</v>
      </c>
      <c r="FB154">
        <v>-28.388</v>
      </c>
      <c r="FC154">
        <v>15</v>
      </c>
      <c r="FD154">
        <v>0</v>
      </c>
      <c r="FE154" t="s">
        <v>424</v>
      </c>
      <c r="FF154">
        <v>1747249705.1</v>
      </c>
      <c r="FG154">
        <v>1747249711.1</v>
      </c>
      <c r="FH154">
        <v>0</v>
      </c>
      <c r="FI154">
        <v>0.871</v>
      </c>
      <c r="FJ154">
        <v>0.066</v>
      </c>
      <c r="FK154">
        <v>5.486</v>
      </c>
      <c r="FL154">
        <v>0.145</v>
      </c>
      <c r="FM154">
        <v>420</v>
      </c>
      <c r="FN154">
        <v>16</v>
      </c>
      <c r="FO154">
        <v>0.27</v>
      </c>
      <c r="FP154">
        <v>0.16</v>
      </c>
      <c r="FQ154">
        <v>0.447469095238095</v>
      </c>
      <c r="FR154">
        <v>-0.0589374545454551</v>
      </c>
      <c r="FS154">
        <v>0.0397485927967804</v>
      </c>
      <c r="FT154">
        <v>1</v>
      </c>
      <c r="FU154">
        <v>483.65</v>
      </c>
      <c r="FV154">
        <v>-17.1963331806814</v>
      </c>
      <c r="FW154">
        <v>4.79756371995816</v>
      </c>
      <c r="FX154">
        <v>-1</v>
      </c>
      <c r="FY154">
        <v>0.0316538047619048</v>
      </c>
      <c r="FZ154">
        <v>0.0251687766233766</v>
      </c>
      <c r="GA154">
        <v>0.00285343566708062</v>
      </c>
      <c r="GB154">
        <v>1</v>
      </c>
      <c r="GC154">
        <v>2</v>
      </c>
      <c r="GD154">
        <v>2</v>
      </c>
      <c r="GE154" t="s">
        <v>443</v>
      </c>
      <c r="GF154">
        <v>3.12576</v>
      </c>
      <c r="GG154">
        <v>2.6602</v>
      </c>
      <c r="GH154">
        <v>0.0882712</v>
      </c>
      <c r="GI154">
        <v>0.0890892</v>
      </c>
      <c r="GJ154">
        <v>0.0966201</v>
      </c>
      <c r="GK154">
        <v>0.0969406</v>
      </c>
      <c r="GL154">
        <v>23500.4</v>
      </c>
      <c r="GM154">
        <v>22185.5</v>
      </c>
      <c r="GN154">
        <v>23053.2</v>
      </c>
      <c r="GO154">
        <v>23717.2</v>
      </c>
      <c r="GP154">
        <v>35498</v>
      </c>
      <c r="GQ154">
        <v>35449.5</v>
      </c>
      <c r="GR154">
        <v>41567</v>
      </c>
      <c r="GS154">
        <v>42292.1</v>
      </c>
      <c r="GT154">
        <v>1.89568</v>
      </c>
      <c r="GU154">
        <v>1.79517</v>
      </c>
      <c r="GV154">
        <v>0.0944696</v>
      </c>
      <c r="GW154">
        <v>0</v>
      </c>
      <c r="GX154">
        <v>28.4732</v>
      </c>
      <c r="GY154">
        <v>999.9</v>
      </c>
      <c r="GZ154">
        <v>55.506</v>
      </c>
      <c r="HA154">
        <v>30.424</v>
      </c>
      <c r="HB154">
        <v>26.9805</v>
      </c>
      <c r="HC154">
        <v>54.5127</v>
      </c>
      <c r="HD154">
        <v>39.8277</v>
      </c>
      <c r="HE154">
        <v>1</v>
      </c>
      <c r="HF154">
        <v>0.0863923</v>
      </c>
      <c r="HG154">
        <v>-1.4688</v>
      </c>
      <c r="HH154">
        <v>20.2304</v>
      </c>
      <c r="HI154">
        <v>5.23436</v>
      </c>
      <c r="HJ154">
        <v>11.992</v>
      </c>
      <c r="HK154">
        <v>4.95585</v>
      </c>
      <c r="HL154">
        <v>3.304</v>
      </c>
      <c r="HM154">
        <v>999.9</v>
      </c>
      <c r="HN154">
        <v>9999</v>
      </c>
      <c r="HO154">
        <v>9999</v>
      </c>
      <c r="HP154">
        <v>9999</v>
      </c>
      <c r="HQ154">
        <v>1.86853</v>
      </c>
      <c r="HR154">
        <v>1.86422</v>
      </c>
      <c r="HS154">
        <v>1.8718</v>
      </c>
      <c r="HT154">
        <v>1.86275</v>
      </c>
      <c r="HU154">
        <v>1.86218</v>
      </c>
      <c r="HV154">
        <v>1.86858</v>
      </c>
      <c r="HW154">
        <v>1.8587</v>
      </c>
      <c r="HX154">
        <v>1.86508</v>
      </c>
      <c r="HY154">
        <v>5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5.698</v>
      </c>
      <c r="IM154">
        <v>0.3113</v>
      </c>
      <c r="IN154">
        <v>4.24591870636989</v>
      </c>
      <c r="IO154">
        <v>0.00406324532283829</v>
      </c>
      <c r="IP154">
        <v>-1.45373754250553e-06</v>
      </c>
      <c r="IQ154">
        <v>2.45784242640463e-10</v>
      </c>
      <c r="IR154">
        <v>0.0444475935836347</v>
      </c>
      <c r="IS154">
        <v>0.00491888386651684</v>
      </c>
      <c r="IT154">
        <v>0.000226889049496401</v>
      </c>
      <c r="IU154">
        <v>4.01595507822366e-06</v>
      </c>
      <c r="IV154">
        <v>-0</v>
      </c>
      <c r="IW154">
        <v>2035</v>
      </c>
      <c r="IX154">
        <v>2</v>
      </c>
      <c r="IY154">
        <v>30</v>
      </c>
      <c r="IZ154">
        <v>187582</v>
      </c>
      <c r="JA154">
        <v>187581.9</v>
      </c>
      <c r="JB154">
        <v>1.01929</v>
      </c>
      <c r="JC154">
        <v>2.3938</v>
      </c>
      <c r="JD154">
        <v>1.49902</v>
      </c>
      <c r="JE154">
        <v>2.32788</v>
      </c>
      <c r="JF154">
        <v>1.54419</v>
      </c>
      <c r="JG154">
        <v>2.28516</v>
      </c>
      <c r="JH154">
        <v>35.8711</v>
      </c>
      <c r="JI154">
        <v>24.1575</v>
      </c>
      <c r="JJ154">
        <v>18</v>
      </c>
      <c r="JK154">
        <v>545.43</v>
      </c>
      <c r="JL154">
        <v>424.42</v>
      </c>
      <c r="JM154">
        <v>31.4981</v>
      </c>
      <c r="JN154">
        <v>28.7223</v>
      </c>
      <c r="JO154">
        <v>30</v>
      </c>
      <c r="JP154">
        <v>28.5711</v>
      </c>
      <c r="JQ154">
        <v>28.5925</v>
      </c>
      <c r="JR154">
        <v>20.4433</v>
      </c>
      <c r="JS154">
        <v>30.1174</v>
      </c>
      <c r="JT154">
        <v>64.5477</v>
      </c>
      <c r="JU154">
        <v>31.4819</v>
      </c>
      <c r="JV154">
        <v>420</v>
      </c>
      <c r="JW154">
        <v>22.6299</v>
      </c>
      <c r="JX154">
        <v>93.1577</v>
      </c>
      <c r="JY154">
        <v>98.5667</v>
      </c>
    </row>
    <row r="155" spans="1:285">
      <c r="A155">
        <v>139</v>
      </c>
      <c r="B155">
        <v>1758504625.1</v>
      </c>
      <c r="C155">
        <v>1383</v>
      </c>
      <c r="D155" t="s">
        <v>706</v>
      </c>
      <c r="E155" t="s">
        <v>707</v>
      </c>
      <c r="F155">
        <v>5</v>
      </c>
      <c r="G155" t="s">
        <v>419</v>
      </c>
      <c r="H155" t="s">
        <v>599</v>
      </c>
      <c r="I155" t="s">
        <v>421</v>
      </c>
      <c r="J155">
        <v>1758504622.1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2.96</v>
      </c>
      <c r="DB155">
        <v>0.5</v>
      </c>
      <c r="DC155" t="s">
        <v>423</v>
      </c>
      <c r="DD155">
        <v>2</v>
      </c>
      <c r="DE155">
        <v>1758504622.1</v>
      </c>
      <c r="DF155">
        <v>420.519</v>
      </c>
      <c r="DG155">
        <v>420.105666666667</v>
      </c>
      <c r="DH155">
        <v>22.6064</v>
      </c>
      <c r="DI155">
        <v>22.5728333333333</v>
      </c>
      <c r="DJ155">
        <v>414.820333333333</v>
      </c>
      <c r="DK155">
        <v>22.2950333333333</v>
      </c>
      <c r="DL155">
        <v>499.94</v>
      </c>
      <c r="DM155">
        <v>89.8092333333333</v>
      </c>
      <c r="DN155">
        <v>0.0346748333333333</v>
      </c>
      <c r="DO155">
        <v>30.8128333333333</v>
      </c>
      <c r="DP155">
        <v>30.013</v>
      </c>
      <c r="DQ155">
        <v>999.9</v>
      </c>
      <c r="DR155">
        <v>0</v>
      </c>
      <c r="DS155">
        <v>0</v>
      </c>
      <c r="DT155">
        <v>9988.74333333333</v>
      </c>
      <c r="DU155">
        <v>0</v>
      </c>
      <c r="DV155">
        <v>0.556418</v>
      </c>
      <c r="DW155">
        <v>0.413187666666667</v>
      </c>
      <c r="DX155">
        <v>430.245666666667</v>
      </c>
      <c r="DY155">
        <v>429.808</v>
      </c>
      <c r="DZ155">
        <v>0.0335763333333333</v>
      </c>
      <c r="EA155">
        <v>420.105666666667</v>
      </c>
      <c r="EB155">
        <v>22.5728333333333</v>
      </c>
      <c r="EC155">
        <v>2.03026666666667</v>
      </c>
      <c r="ED155">
        <v>2.02724666666667</v>
      </c>
      <c r="EE155">
        <v>17.6824</v>
      </c>
      <c r="EF155">
        <v>17.6588</v>
      </c>
      <c r="EG155">
        <v>0.00500016</v>
      </c>
      <c r="EH155">
        <v>0</v>
      </c>
      <c r="EI155">
        <v>0</v>
      </c>
      <c r="EJ155">
        <v>0</v>
      </c>
      <c r="EK155">
        <v>482.8</v>
      </c>
      <c r="EL155">
        <v>0.00500016</v>
      </c>
      <c r="EM155">
        <v>-29.2666666666667</v>
      </c>
      <c r="EN155">
        <v>-1.46666666666667</v>
      </c>
      <c r="EO155">
        <v>37.687</v>
      </c>
      <c r="EP155">
        <v>41.812</v>
      </c>
      <c r="EQ155">
        <v>39.812</v>
      </c>
      <c r="ER155">
        <v>41.937</v>
      </c>
      <c r="ES155">
        <v>41.0206666666667</v>
      </c>
      <c r="ET155">
        <v>0</v>
      </c>
      <c r="EU155">
        <v>0</v>
      </c>
      <c r="EV155">
        <v>0</v>
      </c>
      <c r="EW155">
        <v>1758504627.2</v>
      </c>
      <c r="EX155">
        <v>0</v>
      </c>
      <c r="EY155">
        <v>482.64</v>
      </c>
      <c r="EZ155">
        <v>-1.66923078206813</v>
      </c>
      <c r="FA155">
        <v>-2.67692298461229</v>
      </c>
      <c r="FB155">
        <v>-27.76</v>
      </c>
      <c r="FC155">
        <v>15</v>
      </c>
      <c r="FD155">
        <v>0</v>
      </c>
      <c r="FE155" t="s">
        <v>424</v>
      </c>
      <c r="FF155">
        <v>1747249705.1</v>
      </c>
      <c r="FG155">
        <v>1747249711.1</v>
      </c>
      <c r="FH155">
        <v>0</v>
      </c>
      <c r="FI155">
        <v>0.871</v>
      </c>
      <c r="FJ155">
        <v>0.066</v>
      </c>
      <c r="FK155">
        <v>5.486</v>
      </c>
      <c r="FL155">
        <v>0.145</v>
      </c>
      <c r="FM155">
        <v>420</v>
      </c>
      <c r="FN155">
        <v>16</v>
      </c>
      <c r="FO155">
        <v>0.27</v>
      </c>
      <c r="FP155">
        <v>0.16</v>
      </c>
      <c r="FQ155">
        <v>0.443731428571429</v>
      </c>
      <c r="FR155">
        <v>-0.22153987012987</v>
      </c>
      <c r="FS155">
        <v>0.0441906050159247</v>
      </c>
      <c r="FT155">
        <v>1</v>
      </c>
      <c r="FU155">
        <v>483.279411764706</v>
      </c>
      <c r="FV155">
        <v>-16.6921314913688</v>
      </c>
      <c r="FW155">
        <v>4.81418122118911</v>
      </c>
      <c r="FX155">
        <v>-1</v>
      </c>
      <c r="FY155">
        <v>0.0324007619047619</v>
      </c>
      <c r="FZ155">
        <v>0.0173075376623376</v>
      </c>
      <c r="GA155">
        <v>0.00213574115728702</v>
      </c>
      <c r="GB155">
        <v>1</v>
      </c>
      <c r="GC155">
        <v>2</v>
      </c>
      <c r="GD155">
        <v>2</v>
      </c>
      <c r="GE155" t="s">
        <v>443</v>
      </c>
      <c r="GF155">
        <v>3.12571</v>
      </c>
      <c r="GG155">
        <v>2.66012</v>
      </c>
      <c r="GH155">
        <v>0.088281</v>
      </c>
      <c r="GI155">
        <v>0.0890963</v>
      </c>
      <c r="GJ155">
        <v>0.096616</v>
      </c>
      <c r="GK155">
        <v>0.0969388</v>
      </c>
      <c r="GL155">
        <v>23500.3</v>
      </c>
      <c r="GM155">
        <v>22185.6</v>
      </c>
      <c r="GN155">
        <v>23053.3</v>
      </c>
      <c r="GO155">
        <v>23717.5</v>
      </c>
      <c r="GP155">
        <v>35498.2</v>
      </c>
      <c r="GQ155">
        <v>35449.9</v>
      </c>
      <c r="GR155">
        <v>41567</v>
      </c>
      <c r="GS155">
        <v>42292.5</v>
      </c>
      <c r="GT155">
        <v>1.89562</v>
      </c>
      <c r="GU155">
        <v>1.79505</v>
      </c>
      <c r="GV155">
        <v>0.0940897</v>
      </c>
      <c r="GW155">
        <v>0</v>
      </c>
      <c r="GX155">
        <v>28.4745</v>
      </c>
      <c r="GY155">
        <v>999.9</v>
      </c>
      <c r="GZ155">
        <v>55.506</v>
      </c>
      <c r="HA155">
        <v>30.434</v>
      </c>
      <c r="HB155">
        <v>26.9957</v>
      </c>
      <c r="HC155">
        <v>54.0427</v>
      </c>
      <c r="HD155">
        <v>39.9559</v>
      </c>
      <c r="HE155">
        <v>1</v>
      </c>
      <c r="HF155">
        <v>0.0863999</v>
      </c>
      <c r="HG155">
        <v>-1.46623</v>
      </c>
      <c r="HH155">
        <v>20.2304</v>
      </c>
      <c r="HI155">
        <v>5.23421</v>
      </c>
      <c r="HJ155">
        <v>11.992</v>
      </c>
      <c r="HK155">
        <v>4.9557</v>
      </c>
      <c r="HL155">
        <v>3.304</v>
      </c>
      <c r="HM155">
        <v>999.9</v>
      </c>
      <c r="HN155">
        <v>9999</v>
      </c>
      <c r="HO155">
        <v>9999</v>
      </c>
      <c r="HP155">
        <v>9999</v>
      </c>
      <c r="HQ155">
        <v>1.86852</v>
      </c>
      <c r="HR155">
        <v>1.86423</v>
      </c>
      <c r="HS155">
        <v>1.8718</v>
      </c>
      <c r="HT155">
        <v>1.86274</v>
      </c>
      <c r="HU155">
        <v>1.86218</v>
      </c>
      <c r="HV155">
        <v>1.86858</v>
      </c>
      <c r="HW155">
        <v>1.85871</v>
      </c>
      <c r="HX155">
        <v>1.86508</v>
      </c>
      <c r="HY155">
        <v>5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5.699</v>
      </c>
      <c r="IM155">
        <v>0.3114</v>
      </c>
      <c r="IN155">
        <v>4.24591870636989</v>
      </c>
      <c r="IO155">
        <v>0.00406324532283829</v>
      </c>
      <c r="IP155">
        <v>-1.45373754250553e-06</v>
      </c>
      <c r="IQ155">
        <v>2.45784242640463e-10</v>
      </c>
      <c r="IR155">
        <v>0.0444475935836347</v>
      </c>
      <c r="IS155">
        <v>0.00491888386651684</v>
      </c>
      <c r="IT155">
        <v>0.000226889049496401</v>
      </c>
      <c r="IU155">
        <v>4.01595507822366e-06</v>
      </c>
      <c r="IV155">
        <v>-0</v>
      </c>
      <c r="IW155">
        <v>2035</v>
      </c>
      <c r="IX155">
        <v>2</v>
      </c>
      <c r="IY155">
        <v>30</v>
      </c>
      <c r="IZ155">
        <v>187582</v>
      </c>
      <c r="JA155">
        <v>187581.9</v>
      </c>
      <c r="JB155">
        <v>1.01929</v>
      </c>
      <c r="JC155">
        <v>2.38525</v>
      </c>
      <c r="JD155">
        <v>1.4978</v>
      </c>
      <c r="JE155">
        <v>2.32788</v>
      </c>
      <c r="JF155">
        <v>1.54419</v>
      </c>
      <c r="JG155">
        <v>2.31812</v>
      </c>
      <c r="JH155">
        <v>35.8711</v>
      </c>
      <c r="JI155">
        <v>24.1575</v>
      </c>
      <c r="JJ155">
        <v>18</v>
      </c>
      <c r="JK155">
        <v>545.398</v>
      </c>
      <c r="JL155">
        <v>424.347</v>
      </c>
      <c r="JM155">
        <v>31.4907</v>
      </c>
      <c r="JN155">
        <v>28.7223</v>
      </c>
      <c r="JO155">
        <v>30.0001</v>
      </c>
      <c r="JP155">
        <v>28.5711</v>
      </c>
      <c r="JQ155">
        <v>28.5925</v>
      </c>
      <c r="JR155">
        <v>20.4406</v>
      </c>
      <c r="JS155">
        <v>30.1174</v>
      </c>
      <c r="JT155">
        <v>64.5477</v>
      </c>
      <c r="JU155">
        <v>31.4703</v>
      </c>
      <c r="JV155">
        <v>420</v>
      </c>
      <c r="JW155">
        <v>22.6299</v>
      </c>
      <c r="JX155">
        <v>93.1579</v>
      </c>
      <c r="JY155">
        <v>98.5677</v>
      </c>
    </row>
    <row r="156" spans="1:285">
      <c r="A156">
        <v>140</v>
      </c>
      <c r="B156">
        <v>1758504627.1</v>
      </c>
      <c r="C156">
        <v>1385</v>
      </c>
      <c r="D156" t="s">
        <v>708</v>
      </c>
      <c r="E156" t="s">
        <v>709</v>
      </c>
      <c r="F156">
        <v>5</v>
      </c>
      <c r="G156" t="s">
        <v>419</v>
      </c>
      <c r="H156" t="s">
        <v>599</v>
      </c>
      <c r="I156" t="s">
        <v>421</v>
      </c>
      <c r="J156">
        <v>1758504624.1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2.96</v>
      </c>
      <c r="DB156">
        <v>0.5</v>
      </c>
      <c r="DC156" t="s">
        <v>423</v>
      </c>
      <c r="DD156">
        <v>2</v>
      </c>
      <c r="DE156">
        <v>1758504624.1</v>
      </c>
      <c r="DF156">
        <v>420.516</v>
      </c>
      <c r="DG156">
        <v>420.118</v>
      </c>
      <c r="DH156">
        <v>22.6047666666667</v>
      </c>
      <c r="DI156">
        <v>22.5724333333333</v>
      </c>
      <c r="DJ156">
        <v>414.817666666667</v>
      </c>
      <c r="DK156">
        <v>22.2934</v>
      </c>
      <c r="DL156">
        <v>499.919333333333</v>
      </c>
      <c r="DM156">
        <v>89.8085333333333</v>
      </c>
      <c r="DN156">
        <v>0.0344583</v>
      </c>
      <c r="DO156">
        <v>30.8134333333333</v>
      </c>
      <c r="DP156">
        <v>30.0100333333333</v>
      </c>
      <c r="DQ156">
        <v>999.9</v>
      </c>
      <c r="DR156">
        <v>0</v>
      </c>
      <c r="DS156">
        <v>0</v>
      </c>
      <c r="DT156">
        <v>10008.76</v>
      </c>
      <c r="DU156">
        <v>0</v>
      </c>
      <c r="DV156">
        <v>0.556418</v>
      </c>
      <c r="DW156">
        <v>0.398101666666667</v>
      </c>
      <c r="DX156">
        <v>430.242</v>
      </c>
      <c r="DY156">
        <v>429.820333333333</v>
      </c>
      <c r="DZ156">
        <v>0.0323346333333333</v>
      </c>
      <c r="EA156">
        <v>420.118</v>
      </c>
      <c r="EB156">
        <v>22.5724333333333</v>
      </c>
      <c r="EC156">
        <v>2.0301</v>
      </c>
      <c r="ED156">
        <v>2.02719333333333</v>
      </c>
      <c r="EE156">
        <v>17.6811</v>
      </c>
      <c r="EF156">
        <v>17.6584</v>
      </c>
      <c r="EG156">
        <v>0.00500016</v>
      </c>
      <c r="EH156">
        <v>0</v>
      </c>
      <c r="EI156">
        <v>0</v>
      </c>
      <c r="EJ156">
        <v>0</v>
      </c>
      <c r="EK156">
        <v>484.5</v>
      </c>
      <c r="EL156">
        <v>0.00500016</v>
      </c>
      <c r="EM156">
        <v>-27.5</v>
      </c>
      <c r="EN156">
        <v>-0.933333333333333</v>
      </c>
      <c r="EO156">
        <v>37.687</v>
      </c>
      <c r="EP156">
        <v>41.812</v>
      </c>
      <c r="EQ156">
        <v>39.812</v>
      </c>
      <c r="ER156">
        <v>41.937</v>
      </c>
      <c r="ES156">
        <v>41.0206666666667</v>
      </c>
      <c r="ET156">
        <v>0</v>
      </c>
      <c r="EU156">
        <v>0</v>
      </c>
      <c r="EV156">
        <v>0</v>
      </c>
      <c r="EW156">
        <v>1758504629</v>
      </c>
      <c r="EX156">
        <v>0</v>
      </c>
      <c r="EY156">
        <v>481.719230769231</v>
      </c>
      <c r="EZ156">
        <v>-10.8478633716282</v>
      </c>
      <c r="FA156">
        <v>4.666666759951</v>
      </c>
      <c r="FB156">
        <v>-27.6038461538462</v>
      </c>
      <c r="FC156">
        <v>15</v>
      </c>
      <c r="FD156">
        <v>0</v>
      </c>
      <c r="FE156" t="s">
        <v>424</v>
      </c>
      <c r="FF156">
        <v>1747249705.1</v>
      </c>
      <c r="FG156">
        <v>1747249711.1</v>
      </c>
      <c r="FH156">
        <v>0</v>
      </c>
      <c r="FI156">
        <v>0.871</v>
      </c>
      <c r="FJ156">
        <v>0.066</v>
      </c>
      <c r="FK156">
        <v>5.486</v>
      </c>
      <c r="FL156">
        <v>0.145</v>
      </c>
      <c r="FM156">
        <v>420</v>
      </c>
      <c r="FN156">
        <v>16</v>
      </c>
      <c r="FO156">
        <v>0.27</v>
      </c>
      <c r="FP156">
        <v>0.16</v>
      </c>
      <c r="FQ156">
        <v>0.436501714285714</v>
      </c>
      <c r="FR156">
        <v>-0.279427402597402</v>
      </c>
      <c r="FS156">
        <v>0.0465504101430889</v>
      </c>
      <c r="FT156">
        <v>1</v>
      </c>
      <c r="FU156">
        <v>483.288235294118</v>
      </c>
      <c r="FV156">
        <v>-8.10084039253241</v>
      </c>
      <c r="FW156">
        <v>4.69083992892044</v>
      </c>
      <c r="FX156">
        <v>-1</v>
      </c>
      <c r="FY156">
        <v>0.0327828714285714</v>
      </c>
      <c r="FZ156">
        <v>0.00964577922077919</v>
      </c>
      <c r="GA156">
        <v>0.00166464232312698</v>
      </c>
      <c r="GB156">
        <v>1</v>
      </c>
      <c r="GC156">
        <v>2</v>
      </c>
      <c r="GD156">
        <v>2</v>
      </c>
      <c r="GE156" t="s">
        <v>443</v>
      </c>
      <c r="GF156">
        <v>3.12576</v>
      </c>
      <c r="GG156">
        <v>2.6601</v>
      </c>
      <c r="GH156">
        <v>0.088287</v>
      </c>
      <c r="GI156">
        <v>0.0890885</v>
      </c>
      <c r="GJ156">
        <v>0.0966118</v>
      </c>
      <c r="GK156">
        <v>0.0969428</v>
      </c>
      <c r="GL156">
        <v>23500.3</v>
      </c>
      <c r="GM156">
        <v>22185.8</v>
      </c>
      <c r="GN156">
        <v>23053.4</v>
      </c>
      <c r="GO156">
        <v>23717.6</v>
      </c>
      <c r="GP156">
        <v>35498.4</v>
      </c>
      <c r="GQ156">
        <v>35450</v>
      </c>
      <c r="GR156">
        <v>41567.1</v>
      </c>
      <c r="GS156">
        <v>42292.8</v>
      </c>
      <c r="GT156">
        <v>1.896</v>
      </c>
      <c r="GU156">
        <v>1.79465</v>
      </c>
      <c r="GV156">
        <v>0.094004</v>
      </c>
      <c r="GW156">
        <v>0</v>
      </c>
      <c r="GX156">
        <v>28.475</v>
      </c>
      <c r="GY156">
        <v>999.9</v>
      </c>
      <c r="GZ156">
        <v>55.506</v>
      </c>
      <c r="HA156">
        <v>30.434</v>
      </c>
      <c r="HB156">
        <v>26.9946</v>
      </c>
      <c r="HC156">
        <v>54.3527</v>
      </c>
      <c r="HD156">
        <v>40.0321</v>
      </c>
      <c r="HE156">
        <v>1</v>
      </c>
      <c r="HF156">
        <v>0.0867302</v>
      </c>
      <c r="HG156">
        <v>-1.45481</v>
      </c>
      <c r="HH156">
        <v>20.2304</v>
      </c>
      <c r="HI156">
        <v>5.23406</v>
      </c>
      <c r="HJ156">
        <v>11.992</v>
      </c>
      <c r="HK156">
        <v>4.95575</v>
      </c>
      <c r="HL156">
        <v>3.30398</v>
      </c>
      <c r="HM156">
        <v>999.9</v>
      </c>
      <c r="HN156">
        <v>9999</v>
      </c>
      <c r="HO156">
        <v>9999</v>
      </c>
      <c r="HP156">
        <v>9999</v>
      </c>
      <c r="HQ156">
        <v>1.86854</v>
      </c>
      <c r="HR156">
        <v>1.86423</v>
      </c>
      <c r="HS156">
        <v>1.87181</v>
      </c>
      <c r="HT156">
        <v>1.86273</v>
      </c>
      <c r="HU156">
        <v>1.86218</v>
      </c>
      <c r="HV156">
        <v>1.86858</v>
      </c>
      <c r="HW156">
        <v>1.85871</v>
      </c>
      <c r="HX156">
        <v>1.86508</v>
      </c>
      <c r="HY156">
        <v>5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5.699</v>
      </c>
      <c r="IM156">
        <v>0.3113</v>
      </c>
      <c r="IN156">
        <v>4.24591870636989</v>
      </c>
      <c r="IO156">
        <v>0.00406324532283829</v>
      </c>
      <c r="IP156">
        <v>-1.45373754250553e-06</v>
      </c>
      <c r="IQ156">
        <v>2.45784242640463e-10</v>
      </c>
      <c r="IR156">
        <v>0.0444475935836347</v>
      </c>
      <c r="IS156">
        <v>0.00491888386651684</v>
      </c>
      <c r="IT156">
        <v>0.000226889049496401</v>
      </c>
      <c r="IU156">
        <v>4.01595507822366e-06</v>
      </c>
      <c r="IV156">
        <v>-0</v>
      </c>
      <c r="IW156">
        <v>2035</v>
      </c>
      <c r="IX156">
        <v>2</v>
      </c>
      <c r="IY156">
        <v>30</v>
      </c>
      <c r="IZ156">
        <v>187582</v>
      </c>
      <c r="JA156">
        <v>187581.9</v>
      </c>
      <c r="JB156">
        <v>1.01929</v>
      </c>
      <c r="JC156">
        <v>2.37793</v>
      </c>
      <c r="JD156">
        <v>1.4978</v>
      </c>
      <c r="JE156">
        <v>2.32788</v>
      </c>
      <c r="JF156">
        <v>1.54419</v>
      </c>
      <c r="JG156">
        <v>2.35596</v>
      </c>
      <c r="JH156">
        <v>35.8711</v>
      </c>
      <c r="JI156">
        <v>24.1663</v>
      </c>
      <c r="JJ156">
        <v>18</v>
      </c>
      <c r="JK156">
        <v>545.642</v>
      </c>
      <c r="JL156">
        <v>424.112</v>
      </c>
      <c r="JM156">
        <v>31.4842</v>
      </c>
      <c r="JN156">
        <v>28.7223</v>
      </c>
      <c r="JO156">
        <v>30.0002</v>
      </c>
      <c r="JP156">
        <v>28.5711</v>
      </c>
      <c r="JQ156">
        <v>28.5925</v>
      </c>
      <c r="JR156">
        <v>20.4408</v>
      </c>
      <c r="JS156">
        <v>30.1174</v>
      </c>
      <c r="JT156">
        <v>64.5477</v>
      </c>
      <c r="JU156">
        <v>31.4703</v>
      </c>
      <c r="JV156">
        <v>420</v>
      </c>
      <c r="JW156">
        <v>22.6299</v>
      </c>
      <c r="JX156">
        <v>93.1582</v>
      </c>
      <c r="JY156">
        <v>98.5683</v>
      </c>
    </row>
    <row r="157" spans="1:285">
      <c r="A157">
        <v>141</v>
      </c>
      <c r="B157">
        <v>1758504912</v>
      </c>
      <c r="C157">
        <v>1669.90000009537</v>
      </c>
      <c r="D157" t="s">
        <v>710</v>
      </c>
      <c r="E157" t="s">
        <v>711</v>
      </c>
      <c r="F157">
        <v>5</v>
      </c>
      <c r="G157" t="s">
        <v>419</v>
      </c>
      <c r="H157" t="s">
        <v>599</v>
      </c>
      <c r="I157" t="s">
        <v>421</v>
      </c>
      <c r="J157">
        <v>1758504908.5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2.7</v>
      </c>
      <c r="DB157">
        <v>0.5</v>
      </c>
      <c r="DC157" t="s">
        <v>423</v>
      </c>
      <c r="DD157">
        <v>2</v>
      </c>
      <c r="DE157">
        <v>1758504908.5</v>
      </c>
      <c r="DF157">
        <v>420.531833333333</v>
      </c>
      <c r="DG157">
        <v>420.067333333333</v>
      </c>
      <c r="DH157">
        <v>22.5970333333333</v>
      </c>
      <c r="DI157">
        <v>22.59095</v>
      </c>
      <c r="DJ157">
        <v>414.833</v>
      </c>
      <c r="DK157">
        <v>22.2858333333333</v>
      </c>
      <c r="DL157">
        <v>500.024833333333</v>
      </c>
      <c r="DM157">
        <v>89.8047</v>
      </c>
      <c r="DN157">
        <v>0.0345227166666667</v>
      </c>
      <c r="DO157">
        <v>30.7754666666667</v>
      </c>
      <c r="DP157">
        <v>29.99045</v>
      </c>
      <c r="DQ157">
        <v>999.9</v>
      </c>
      <c r="DR157">
        <v>0</v>
      </c>
      <c r="DS157">
        <v>0</v>
      </c>
      <c r="DT157">
        <v>10016.2366666667</v>
      </c>
      <c r="DU157">
        <v>0</v>
      </c>
      <c r="DV157">
        <v>0.556418</v>
      </c>
      <c r="DW157">
        <v>0.464640166666667</v>
      </c>
      <c r="DX157">
        <v>430.2545</v>
      </c>
      <c r="DY157">
        <v>429.776166666667</v>
      </c>
      <c r="DZ157">
        <v>0.0060806194</v>
      </c>
      <c r="EA157">
        <v>420.067333333333</v>
      </c>
      <c r="EB157">
        <v>22.59095</v>
      </c>
      <c r="EC157">
        <v>2.02932</v>
      </c>
      <c r="ED157">
        <v>2.02877333333333</v>
      </c>
      <c r="EE157">
        <v>17.6749666666667</v>
      </c>
      <c r="EF157">
        <v>17.6707166666667</v>
      </c>
      <c r="EG157">
        <v>0.00500016</v>
      </c>
      <c r="EH157">
        <v>0</v>
      </c>
      <c r="EI157">
        <v>0</v>
      </c>
      <c r="EJ157">
        <v>0</v>
      </c>
      <c r="EK157">
        <v>481.816666666667</v>
      </c>
      <c r="EL157">
        <v>0.00500016</v>
      </c>
      <c r="EM157">
        <v>-26.4833333333333</v>
      </c>
      <c r="EN157">
        <v>-1.83333333333333</v>
      </c>
      <c r="EO157">
        <v>37.875</v>
      </c>
      <c r="EP157">
        <v>41.937</v>
      </c>
      <c r="EQ157">
        <v>39.9895</v>
      </c>
      <c r="ER157">
        <v>42.125</v>
      </c>
      <c r="ES157">
        <v>41.187</v>
      </c>
      <c r="ET157">
        <v>0</v>
      </c>
      <c r="EU157">
        <v>0</v>
      </c>
      <c r="EV157">
        <v>0</v>
      </c>
      <c r="EW157">
        <v>1758504914</v>
      </c>
      <c r="EX157">
        <v>0</v>
      </c>
      <c r="EY157">
        <v>481.18</v>
      </c>
      <c r="EZ157">
        <v>-2.74615394535531</v>
      </c>
      <c r="FA157">
        <v>-5.88461556347624</v>
      </c>
      <c r="FB157">
        <v>-27.132</v>
      </c>
      <c r="FC157">
        <v>15</v>
      </c>
      <c r="FD157">
        <v>0</v>
      </c>
      <c r="FE157" t="s">
        <v>424</v>
      </c>
      <c r="FF157">
        <v>1747249705.1</v>
      </c>
      <c r="FG157">
        <v>1747249711.1</v>
      </c>
      <c r="FH157">
        <v>0</v>
      </c>
      <c r="FI157">
        <v>0.871</v>
      </c>
      <c r="FJ157">
        <v>0.066</v>
      </c>
      <c r="FK157">
        <v>5.486</v>
      </c>
      <c r="FL157">
        <v>0.145</v>
      </c>
      <c r="FM157">
        <v>420</v>
      </c>
      <c r="FN157">
        <v>16</v>
      </c>
      <c r="FO157">
        <v>0.27</v>
      </c>
      <c r="FP157">
        <v>0.16</v>
      </c>
      <c r="FQ157">
        <v>0.424351333333333</v>
      </c>
      <c r="FR157">
        <v>0.205203272727273</v>
      </c>
      <c r="FS157">
        <v>0.0373446556606524</v>
      </c>
      <c r="FT157">
        <v>1</v>
      </c>
      <c r="FU157">
        <v>479.682352941176</v>
      </c>
      <c r="FV157">
        <v>16.8495033666197</v>
      </c>
      <c r="FW157">
        <v>5.77344176014493</v>
      </c>
      <c r="FX157">
        <v>-1</v>
      </c>
      <c r="FY157">
        <v>0.019350324352381</v>
      </c>
      <c r="FZ157">
        <v>-0.0530538012467532</v>
      </c>
      <c r="GA157">
        <v>0.00756680657506914</v>
      </c>
      <c r="GB157">
        <v>1</v>
      </c>
      <c r="GC157">
        <v>2</v>
      </c>
      <c r="GD157">
        <v>2</v>
      </c>
      <c r="GE157" t="s">
        <v>443</v>
      </c>
      <c r="GF157">
        <v>3.1258</v>
      </c>
      <c r="GG157">
        <v>2.6603</v>
      </c>
      <c r="GH157">
        <v>0.0882702</v>
      </c>
      <c r="GI157">
        <v>0.0890783</v>
      </c>
      <c r="GJ157">
        <v>0.0966067</v>
      </c>
      <c r="GK157">
        <v>0.0970212</v>
      </c>
      <c r="GL157">
        <v>23495.6</v>
      </c>
      <c r="GM157">
        <v>22184.2</v>
      </c>
      <c r="GN157">
        <v>23048.5</v>
      </c>
      <c r="GO157">
        <v>23715.7</v>
      </c>
      <c r="GP157">
        <v>35492.1</v>
      </c>
      <c r="GQ157">
        <v>35444.9</v>
      </c>
      <c r="GR157">
        <v>41559.5</v>
      </c>
      <c r="GS157">
        <v>42290.5</v>
      </c>
      <c r="GT157">
        <v>1.89548</v>
      </c>
      <c r="GU157">
        <v>1.79398</v>
      </c>
      <c r="GV157">
        <v>0.090532</v>
      </c>
      <c r="GW157">
        <v>0</v>
      </c>
      <c r="GX157">
        <v>28.514</v>
      </c>
      <c r="GY157">
        <v>999.9</v>
      </c>
      <c r="GZ157">
        <v>55.195</v>
      </c>
      <c r="HA157">
        <v>30.464</v>
      </c>
      <c r="HB157">
        <v>26.8903</v>
      </c>
      <c r="HC157">
        <v>54.1127</v>
      </c>
      <c r="HD157">
        <v>39.8277</v>
      </c>
      <c r="HE157">
        <v>1</v>
      </c>
      <c r="HF157">
        <v>0.089873</v>
      </c>
      <c r="HG157">
        <v>-1.51544</v>
      </c>
      <c r="HH157">
        <v>20.2302</v>
      </c>
      <c r="HI157">
        <v>5.23481</v>
      </c>
      <c r="HJ157">
        <v>11.992</v>
      </c>
      <c r="HK157">
        <v>4.9559</v>
      </c>
      <c r="HL157">
        <v>3.304</v>
      </c>
      <c r="HM157">
        <v>999.9</v>
      </c>
      <c r="HN157">
        <v>9999</v>
      </c>
      <c r="HO157">
        <v>9999</v>
      </c>
      <c r="HP157">
        <v>9999</v>
      </c>
      <c r="HQ157">
        <v>1.86856</v>
      </c>
      <c r="HR157">
        <v>1.86427</v>
      </c>
      <c r="HS157">
        <v>1.87182</v>
      </c>
      <c r="HT157">
        <v>1.86271</v>
      </c>
      <c r="HU157">
        <v>1.86218</v>
      </c>
      <c r="HV157">
        <v>1.86858</v>
      </c>
      <c r="HW157">
        <v>1.8587</v>
      </c>
      <c r="HX157">
        <v>1.86508</v>
      </c>
      <c r="HY157">
        <v>5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5.698</v>
      </c>
      <c r="IM157">
        <v>0.3113</v>
      </c>
      <c r="IN157">
        <v>4.24591870636989</v>
      </c>
      <c r="IO157">
        <v>0.00406324532283829</v>
      </c>
      <c r="IP157">
        <v>-1.45373754250553e-06</v>
      </c>
      <c r="IQ157">
        <v>2.45784242640463e-10</v>
      </c>
      <c r="IR157">
        <v>0.0444475935836347</v>
      </c>
      <c r="IS157">
        <v>0.00491888386651684</v>
      </c>
      <c r="IT157">
        <v>0.000226889049496401</v>
      </c>
      <c r="IU157">
        <v>4.01595507822366e-06</v>
      </c>
      <c r="IV157">
        <v>-0</v>
      </c>
      <c r="IW157">
        <v>2035</v>
      </c>
      <c r="IX157">
        <v>2</v>
      </c>
      <c r="IY157">
        <v>30</v>
      </c>
      <c r="IZ157">
        <v>187586.8</v>
      </c>
      <c r="JA157">
        <v>187586.7</v>
      </c>
      <c r="JB157">
        <v>1.00952</v>
      </c>
      <c r="JC157">
        <v>2.39014</v>
      </c>
      <c r="JD157">
        <v>1.4978</v>
      </c>
      <c r="JE157">
        <v>2.32788</v>
      </c>
      <c r="JF157">
        <v>1.54419</v>
      </c>
      <c r="JG157">
        <v>2.37793</v>
      </c>
      <c r="JH157">
        <v>35.9178</v>
      </c>
      <c r="JI157">
        <v>24.1575</v>
      </c>
      <c r="JJ157">
        <v>18</v>
      </c>
      <c r="JK157">
        <v>545.437</v>
      </c>
      <c r="JL157">
        <v>423.822</v>
      </c>
      <c r="JM157">
        <v>31.4009</v>
      </c>
      <c r="JN157">
        <v>28.7615</v>
      </c>
      <c r="JO157">
        <v>30.0002</v>
      </c>
      <c r="JP157">
        <v>28.5874</v>
      </c>
      <c r="JQ157">
        <v>28.607</v>
      </c>
      <c r="JR157">
        <v>20.2688</v>
      </c>
      <c r="JS157">
        <v>29.2993</v>
      </c>
      <c r="JT157">
        <v>64.5477</v>
      </c>
      <c r="JU157">
        <v>31.4022</v>
      </c>
      <c r="JV157">
        <v>420</v>
      </c>
      <c r="JW157">
        <v>22.6331</v>
      </c>
      <c r="JX157">
        <v>93.1402</v>
      </c>
      <c r="JY157">
        <v>98.562</v>
      </c>
    </row>
    <row r="158" spans="1:285">
      <c r="A158">
        <v>142</v>
      </c>
      <c r="B158">
        <v>1758504914</v>
      </c>
      <c r="C158">
        <v>1671.90000009537</v>
      </c>
      <c r="D158" t="s">
        <v>712</v>
      </c>
      <c r="E158" t="s">
        <v>713</v>
      </c>
      <c r="F158">
        <v>5</v>
      </c>
      <c r="G158" t="s">
        <v>419</v>
      </c>
      <c r="H158" t="s">
        <v>599</v>
      </c>
      <c r="I158" t="s">
        <v>421</v>
      </c>
      <c r="J158">
        <v>1758504910.75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2.7</v>
      </c>
      <c r="DB158">
        <v>0.5</v>
      </c>
      <c r="DC158" t="s">
        <v>423</v>
      </c>
      <c r="DD158">
        <v>2</v>
      </c>
      <c r="DE158">
        <v>1758504910.75</v>
      </c>
      <c r="DF158">
        <v>420.5345</v>
      </c>
      <c r="DG158">
        <v>420.08025</v>
      </c>
      <c r="DH158">
        <v>22.601875</v>
      </c>
      <c r="DI158">
        <v>22.59995</v>
      </c>
      <c r="DJ158">
        <v>414.8355</v>
      </c>
      <c r="DK158">
        <v>22.290575</v>
      </c>
      <c r="DL158">
        <v>500.02175</v>
      </c>
      <c r="DM158">
        <v>89.803525</v>
      </c>
      <c r="DN158">
        <v>0.034696575</v>
      </c>
      <c r="DO158">
        <v>30.77565</v>
      </c>
      <c r="DP158">
        <v>29.9893</v>
      </c>
      <c r="DQ158">
        <v>999.9</v>
      </c>
      <c r="DR158">
        <v>0</v>
      </c>
      <c r="DS158">
        <v>0</v>
      </c>
      <c r="DT158">
        <v>9996.08</v>
      </c>
      <c r="DU158">
        <v>0</v>
      </c>
      <c r="DV158">
        <v>0.556418</v>
      </c>
      <c r="DW158">
        <v>0.45432275</v>
      </c>
      <c r="DX158">
        <v>430.2595</v>
      </c>
      <c r="DY158">
        <v>429.7935</v>
      </c>
      <c r="DZ158">
        <v>0.0019230841</v>
      </c>
      <c r="EA158">
        <v>420.08025</v>
      </c>
      <c r="EB158">
        <v>22.59995</v>
      </c>
      <c r="EC158">
        <v>2.02973</v>
      </c>
      <c r="ED158">
        <v>2.029555</v>
      </c>
      <c r="EE158">
        <v>17.678175</v>
      </c>
      <c r="EF158">
        <v>17.676825</v>
      </c>
      <c r="EG158">
        <v>0.00500016</v>
      </c>
      <c r="EH158">
        <v>0</v>
      </c>
      <c r="EI158">
        <v>0</v>
      </c>
      <c r="EJ158">
        <v>0</v>
      </c>
      <c r="EK158">
        <v>482.375</v>
      </c>
      <c r="EL158">
        <v>0.00500016</v>
      </c>
      <c r="EM158">
        <v>-27.575</v>
      </c>
      <c r="EN158">
        <v>-1.725</v>
      </c>
      <c r="EO158">
        <v>37.875</v>
      </c>
      <c r="EP158">
        <v>41.95275</v>
      </c>
      <c r="EQ158">
        <v>40</v>
      </c>
      <c r="ER158">
        <v>42.125</v>
      </c>
      <c r="ES158">
        <v>41.187</v>
      </c>
      <c r="ET158">
        <v>0</v>
      </c>
      <c r="EU158">
        <v>0</v>
      </c>
      <c r="EV158">
        <v>0</v>
      </c>
      <c r="EW158">
        <v>1758504915.8</v>
      </c>
      <c r="EX158">
        <v>0</v>
      </c>
      <c r="EY158">
        <v>480.973076923077</v>
      </c>
      <c r="EZ158">
        <v>-0.817093982486539</v>
      </c>
      <c r="FA158">
        <v>4.01709377080891</v>
      </c>
      <c r="FB158">
        <v>-27.3269230769231</v>
      </c>
      <c r="FC158">
        <v>15</v>
      </c>
      <c r="FD158">
        <v>0</v>
      </c>
      <c r="FE158" t="s">
        <v>424</v>
      </c>
      <c r="FF158">
        <v>1747249705.1</v>
      </c>
      <c r="FG158">
        <v>1747249711.1</v>
      </c>
      <c r="FH158">
        <v>0</v>
      </c>
      <c r="FI158">
        <v>0.871</v>
      </c>
      <c r="FJ158">
        <v>0.066</v>
      </c>
      <c r="FK158">
        <v>5.486</v>
      </c>
      <c r="FL158">
        <v>0.145</v>
      </c>
      <c r="FM158">
        <v>420</v>
      </c>
      <c r="FN158">
        <v>16</v>
      </c>
      <c r="FO158">
        <v>0.27</v>
      </c>
      <c r="FP158">
        <v>0.16</v>
      </c>
      <c r="FQ158">
        <v>0.428398523809524</v>
      </c>
      <c r="FR158">
        <v>0.123883402597403</v>
      </c>
      <c r="FS158">
        <v>0.0346109795318508</v>
      </c>
      <c r="FT158">
        <v>1</v>
      </c>
      <c r="FU158">
        <v>479.9</v>
      </c>
      <c r="FV158">
        <v>14.3101603267831</v>
      </c>
      <c r="FW158">
        <v>5.78598712916158</v>
      </c>
      <c r="FX158">
        <v>-1</v>
      </c>
      <c r="FY158">
        <v>0.0172447026857143</v>
      </c>
      <c r="FZ158">
        <v>-0.0711458722441558</v>
      </c>
      <c r="GA158">
        <v>0.00898255540090613</v>
      </c>
      <c r="GB158">
        <v>1</v>
      </c>
      <c r="GC158">
        <v>2</v>
      </c>
      <c r="GD158">
        <v>2</v>
      </c>
      <c r="GE158" t="s">
        <v>443</v>
      </c>
      <c r="GF158">
        <v>3.12572</v>
      </c>
      <c r="GG158">
        <v>2.66024</v>
      </c>
      <c r="GH158">
        <v>0.0882708</v>
      </c>
      <c r="GI158">
        <v>0.0890817</v>
      </c>
      <c r="GJ158">
        <v>0.0966236</v>
      </c>
      <c r="GK158">
        <v>0.0970211</v>
      </c>
      <c r="GL158">
        <v>23495.6</v>
      </c>
      <c r="GM158">
        <v>22184.2</v>
      </c>
      <c r="GN158">
        <v>23048.6</v>
      </c>
      <c r="GO158">
        <v>23715.8</v>
      </c>
      <c r="GP158">
        <v>35491.6</v>
      </c>
      <c r="GQ158">
        <v>35445.1</v>
      </c>
      <c r="GR158">
        <v>41559.6</v>
      </c>
      <c r="GS158">
        <v>42290.7</v>
      </c>
      <c r="GT158">
        <v>1.89533</v>
      </c>
      <c r="GU158">
        <v>1.79387</v>
      </c>
      <c r="GV158">
        <v>0.0900887</v>
      </c>
      <c r="GW158">
        <v>0</v>
      </c>
      <c r="GX158">
        <v>28.514</v>
      </c>
      <c r="GY158">
        <v>999.9</v>
      </c>
      <c r="GZ158">
        <v>55.195</v>
      </c>
      <c r="HA158">
        <v>30.454</v>
      </c>
      <c r="HB158">
        <v>26.8782</v>
      </c>
      <c r="HC158">
        <v>54.2727</v>
      </c>
      <c r="HD158">
        <v>39.9679</v>
      </c>
      <c r="HE158">
        <v>1</v>
      </c>
      <c r="HF158">
        <v>0.0898806</v>
      </c>
      <c r="HG158">
        <v>-1.51149</v>
      </c>
      <c r="HH158">
        <v>20.2303</v>
      </c>
      <c r="HI158">
        <v>5.23436</v>
      </c>
      <c r="HJ158">
        <v>11.992</v>
      </c>
      <c r="HK158">
        <v>4.9557</v>
      </c>
      <c r="HL158">
        <v>3.304</v>
      </c>
      <c r="HM158">
        <v>999.9</v>
      </c>
      <c r="HN158">
        <v>9999</v>
      </c>
      <c r="HO158">
        <v>9999</v>
      </c>
      <c r="HP158">
        <v>9999</v>
      </c>
      <c r="HQ158">
        <v>1.86856</v>
      </c>
      <c r="HR158">
        <v>1.86427</v>
      </c>
      <c r="HS158">
        <v>1.87181</v>
      </c>
      <c r="HT158">
        <v>1.86274</v>
      </c>
      <c r="HU158">
        <v>1.86218</v>
      </c>
      <c r="HV158">
        <v>1.86859</v>
      </c>
      <c r="HW158">
        <v>1.85869</v>
      </c>
      <c r="HX158">
        <v>1.86508</v>
      </c>
      <c r="HY158">
        <v>5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5.699</v>
      </c>
      <c r="IM158">
        <v>0.3114</v>
      </c>
      <c r="IN158">
        <v>4.24591870636989</v>
      </c>
      <c r="IO158">
        <v>0.00406324532283829</v>
      </c>
      <c r="IP158">
        <v>-1.45373754250553e-06</v>
      </c>
      <c r="IQ158">
        <v>2.45784242640463e-10</v>
      </c>
      <c r="IR158">
        <v>0.0444475935836347</v>
      </c>
      <c r="IS158">
        <v>0.00491888386651684</v>
      </c>
      <c r="IT158">
        <v>0.000226889049496401</v>
      </c>
      <c r="IU158">
        <v>4.01595507822366e-06</v>
      </c>
      <c r="IV158">
        <v>-0</v>
      </c>
      <c r="IW158">
        <v>2035</v>
      </c>
      <c r="IX158">
        <v>2</v>
      </c>
      <c r="IY158">
        <v>30</v>
      </c>
      <c r="IZ158">
        <v>187586.8</v>
      </c>
      <c r="JA158">
        <v>187586.7</v>
      </c>
      <c r="JB158">
        <v>1.01074</v>
      </c>
      <c r="JC158">
        <v>2.40234</v>
      </c>
      <c r="JD158">
        <v>1.49902</v>
      </c>
      <c r="JE158">
        <v>2.32788</v>
      </c>
      <c r="JF158">
        <v>1.54419</v>
      </c>
      <c r="JG158">
        <v>2.29126</v>
      </c>
      <c r="JH158">
        <v>35.9178</v>
      </c>
      <c r="JI158">
        <v>24.1575</v>
      </c>
      <c r="JJ158">
        <v>18</v>
      </c>
      <c r="JK158">
        <v>545.345</v>
      </c>
      <c r="JL158">
        <v>423.763</v>
      </c>
      <c r="JM158">
        <v>31.4043</v>
      </c>
      <c r="JN158">
        <v>28.7615</v>
      </c>
      <c r="JO158">
        <v>30.0002</v>
      </c>
      <c r="JP158">
        <v>28.588</v>
      </c>
      <c r="JQ158">
        <v>28.607</v>
      </c>
      <c r="JR158">
        <v>20.268</v>
      </c>
      <c r="JS158">
        <v>29.2993</v>
      </c>
      <c r="JT158">
        <v>64.5477</v>
      </c>
      <c r="JU158">
        <v>31.4022</v>
      </c>
      <c r="JV158">
        <v>420</v>
      </c>
      <c r="JW158">
        <v>22.6331</v>
      </c>
      <c r="JX158">
        <v>93.1404</v>
      </c>
      <c r="JY158">
        <v>98.5624</v>
      </c>
    </row>
    <row r="159" spans="1:285">
      <c r="A159">
        <v>143</v>
      </c>
      <c r="B159">
        <v>1758504916</v>
      </c>
      <c r="C159">
        <v>1673.90000009537</v>
      </c>
      <c r="D159" t="s">
        <v>714</v>
      </c>
      <c r="E159" t="s">
        <v>715</v>
      </c>
      <c r="F159">
        <v>5</v>
      </c>
      <c r="G159" t="s">
        <v>419</v>
      </c>
      <c r="H159" t="s">
        <v>599</v>
      </c>
      <c r="I159" t="s">
        <v>421</v>
      </c>
      <c r="J159">
        <v>1758504913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2.7</v>
      </c>
      <c r="DB159">
        <v>0.5</v>
      </c>
      <c r="DC159" t="s">
        <v>423</v>
      </c>
      <c r="DD159">
        <v>2</v>
      </c>
      <c r="DE159">
        <v>1758504913</v>
      </c>
      <c r="DF159">
        <v>420.549333333333</v>
      </c>
      <c r="DG159">
        <v>420.113</v>
      </c>
      <c r="DH159">
        <v>22.6077</v>
      </c>
      <c r="DI159">
        <v>22.6026333333333</v>
      </c>
      <c r="DJ159">
        <v>414.850333333333</v>
      </c>
      <c r="DK159">
        <v>22.2963</v>
      </c>
      <c r="DL159">
        <v>499.951666666667</v>
      </c>
      <c r="DM159">
        <v>89.8014666666667</v>
      </c>
      <c r="DN159">
        <v>0.0347306</v>
      </c>
      <c r="DO159">
        <v>30.7745666666667</v>
      </c>
      <c r="DP159">
        <v>29.9828</v>
      </c>
      <c r="DQ159">
        <v>999.9</v>
      </c>
      <c r="DR159">
        <v>0</v>
      </c>
      <c r="DS159">
        <v>0</v>
      </c>
      <c r="DT159">
        <v>10000.6066666667</v>
      </c>
      <c r="DU159">
        <v>0</v>
      </c>
      <c r="DV159">
        <v>0.556418</v>
      </c>
      <c r="DW159">
        <v>0.436554</v>
      </c>
      <c r="DX159">
        <v>430.277333333333</v>
      </c>
      <c r="DY159">
        <v>429.828333333333</v>
      </c>
      <c r="DZ159">
        <v>0.00506973166666667</v>
      </c>
      <c r="EA159">
        <v>420.113</v>
      </c>
      <c r="EB159">
        <v>22.6026333333333</v>
      </c>
      <c r="EC159">
        <v>2.03021</v>
      </c>
      <c r="ED159">
        <v>2.02975333333333</v>
      </c>
      <c r="EE159">
        <v>17.6819333333333</v>
      </c>
      <c r="EF159">
        <v>17.6783333333333</v>
      </c>
      <c r="EG159">
        <v>0.00500016</v>
      </c>
      <c r="EH159">
        <v>0</v>
      </c>
      <c r="EI159">
        <v>0</v>
      </c>
      <c r="EJ159">
        <v>0</v>
      </c>
      <c r="EK159">
        <v>484</v>
      </c>
      <c r="EL159">
        <v>0.00500016</v>
      </c>
      <c r="EM159">
        <v>-29.9</v>
      </c>
      <c r="EN159">
        <v>-2</v>
      </c>
      <c r="EO159">
        <v>37.875</v>
      </c>
      <c r="EP159">
        <v>41.958</v>
      </c>
      <c r="EQ159">
        <v>40</v>
      </c>
      <c r="ER159">
        <v>42.125</v>
      </c>
      <c r="ES159">
        <v>41.187</v>
      </c>
      <c r="ET159">
        <v>0</v>
      </c>
      <c r="EU159">
        <v>0</v>
      </c>
      <c r="EV159">
        <v>0</v>
      </c>
      <c r="EW159">
        <v>1758504918.2</v>
      </c>
      <c r="EX159">
        <v>0</v>
      </c>
      <c r="EY159">
        <v>481.057692307692</v>
      </c>
      <c r="EZ159">
        <v>-1.2000000611754</v>
      </c>
      <c r="FA159">
        <v>9.0529914807979</v>
      </c>
      <c r="FB159">
        <v>-28.2538461538462</v>
      </c>
      <c r="FC159">
        <v>15</v>
      </c>
      <c r="FD159">
        <v>0</v>
      </c>
      <c r="FE159" t="s">
        <v>424</v>
      </c>
      <c r="FF159">
        <v>1747249705.1</v>
      </c>
      <c r="FG159">
        <v>1747249711.1</v>
      </c>
      <c r="FH159">
        <v>0</v>
      </c>
      <c r="FI159">
        <v>0.871</v>
      </c>
      <c r="FJ159">
        <v>0.066</v>
      </c>
      <c r="FK159">
        <v>5.486</v>
      </c>
      <c r="FL159">
        <v>0.145</v>
      </c>
      <c r="FM159">
        <v>420</v>
      </c>
      <c r="FN159">
        <v>16</v>
      </c>
      <c r="FO159">
        <v>0.27</v>
      </c>
      <c r="FP159">
        <v>0.16</v>
      </c>
      <c r="FQ159">
        <v>0.431023047619048</v>
      </c>
      <c r="FR159">
        <v>0.0905131948051947</v>
      </c>
      <c r="FS159">
        <v>0.0339145572964882</v>
      </c>
      <c r="FT159">
        <v>1</v>
      </c>
      <c r="FU159">
        <v>480.285294117647</v>
      </c>
      <c r="FV159">
        <v>8.74407939451968</v>
      </c>
      <c r="FW159">
        <v>5.89701481573721</v>
      </c>
      <c r="FX159">
        <v>-1</v>
      </c>
      <c r="FY159">
        <v>0.0155707769714286</v>
      </c>
      <c r="FZ159">
        <v>-0.0743967301246753</v>
      </c>
      <c r="GA159">
        <v>0.00918439342328693</v>
      </c>
      <c r="GB159">
        <v>1</v>
      </c>
      <c r="GC159">
        <v>2</v>
      </c>
      <c r="GD159">
        <v>2</v>
      </c>
      <c r="GE159" t="s">
        <v>443</v>
      </c>
      <c r="GF159">
        <v>3.12569</v>
      </c>
      <c r="GG159">
        <v>2.66053</v>
      </c>
      <c r="GH159">
        <v>0.0882781</v>
      </c>
      <c r="GI159">
        <v>0.0890789</v>
      </c>
      <c r="GJ159">
        <v>0.0966334</v>
      </c>
      <c r="GK159">
        <v>0.097025</v>
      </c>
      <c r="GL159">
        <v>23495.5</v>
      </c>
      <c r="GM159">
        <v>22184.1</v>
      </c>
      <c r="GN159">
        <v>23048.6</v>
      </c>
      <c r="GO159">
        <v>23715.7</v>
      </c>
      <c r="GP159">
        <v>35491.1</v>
      </c>
      <c r="GQ159">
        <v>35444.8</v>
      </c>
      <c r="GR159">
        <v>41559.5</v>
      </c>
      <c r="GS159">
        <v>42290.5</v>
      </c>
      <c r="GT159">
        <v>1.89538</v>
      </c>
      <c r="GU159">
        <v>1.79382</v>
      </c>
      <c r="GV159">
        <v>0.0894703</v>
      </c>
      <c r="GW159">
        <v>0</v>
      </c>
      <c r="GX159">
        <v>28.514</v>
      </c>
      <c r="GY159">
        <v>999.9</v>
      </c>
      <c r="GZ159">
        <v>55.195</v>
      </c>
      <c r="HA159">
        <v>30.464</v>
      </c>
      <c r="HB159">
        <v>26.8904</v>
      </c>
      <c r="HC159">
        <v>54.3127</v>
      </c>
      <c r="HD159">
        <v>40.0321</v>
      </c>
      <c r="HE159">
        <v>1</v>
      </c>
      <c r="HF159">
        <v>0.0899924</v>
      </c>
      <c r="HG159">
        <v>-1.50748</v>
      </c>
      <c r="HH159">
        <v>20.2303</v>
      </c>
      <c r="HI159">
        <v>5.23421</v>
      </c>
      <c r="HJ159">
        <v>11.992</v>
      </c>
      <c r="HK159">
        <v>4.95565</v>
      </c>
      <c r="HL159">
        <v>3.304</v>
      </c>
      <c r="HM159">
        <v>999.9</v>
      </c>
      <c r="HN159">
        <v>9999</v>
      </c>
      <c r="HO159">
        <v>9999</v>
      </c>
      <c r="HP159">
        <v>9999</v>
      </c>
      <c r="HQ159">
        <v>1.86854</v>
      </c>
      <c r="HR159">
        <v>1.86425</v>
      </c>
      <c r="HS159">
        <v>1.87181</v>
      </c>
      <c r="HT159">
        <v>1.86275</v>
      </c>
      <c r="HU159">
        <v>1.86218</v>
      </c>
      <c r="HV159">
        <v>1.86859</v>
      </c>
      <c r="HW159">
        <v>1.85869</v>
      </c>
      <c r="HX159">
        <v>1.86508</v>
      </c>
      <c r="HY159">
        <v>5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5.699</v>
      </c>
      <c r="IM159">
        <v>0.3115</v>
      </c>
      <c r="IN159">
        <v>4.24591870636989</v>
      </c>
      <c r="IO159">
        <v>0.00406324532283829</v>
      </c>
      <c r="IP159">
        <v>-1.45373754250553e-06</v>
      </c>
      <c r="IQ159">
        <v>2.45784242640463e-10</v>
      </c>
      <c r="IR159">
        <v>0.0444475935836347</v>
      </c>
      <c r="IS159">
        <v>0.00491888386651684</v>
      </c>
      <c r="IT159">
        <v>0.000226889049496401</v>
      </c>
      <c r="IU159">
        <v>4.01595507822366e-06</v>
      </c>
      <c r="IV159">
        <v>-0</v>
      </c>
      <c r="IW159">
        <v>2035</v>
      </c>
      <c r="IX159">
        <v>2</v>
      </c>
      <c r="IY159">
        <v>30</v>
      </c>
      <c r="IZ159">
        <v>187586.8</v>
      </c>
      <c r="JA159">
        <v>187586.7</v>
      </c>
      <c r="JB159">
        <v>1.01074</v>
      </c>
      <c r="JC159">
        <v>2.39502</v>
      </c>
      <c r="JD159">
        <v>1.49902</v>
      </c>
      <c r="JE159">
        <v>2.32788</v>
      </c>
      <c r="JF159">
        <v>1.54419</v>
      </c>
      <c r="JG159">
        <v>2.30591</v>
      </c>
      <c r="JH159">
        <v>35.9412</v>
      </c>
      <c r="JI159">
        <v>24.1575</v>
      </c>
      <c r="JJ159">
        <v>18</v>
      </c>
      <c r="JK159">
        <v>545.378</v>
      </c>
      <c r="JL159">
        <v>423.734</v>
      </c>
      <c r="JM159">
        <v>31.4069</v>
      </c>
      <c r="JN159">
        <v>28.7615</v>
      </c>
      <c r="JO159">
        <v>30.0002</v>
      </c>
      <c r="JP159">
        <v>28.588</v>
      </c>
      <c r="JQ159">
        <v>28.607</v>
      </c>
      <c r="JR159">
        <v>20.2663</v>
      </c>
      <c r="JS159">
        <v>29.2993</v>
      </c>
      <c r="JT159">
        <v>64.5477</v>
      </c>
      <c r="JU159">
        <v>31.4135</v>
      </c>
      <c r="JV159">
        <v>420</v>
      </c>
      <c r="JW159">
        <v>22.6331</v>
      </c>
      <c r="JX159">
        <v>93.1404</v>
      </c>
      <c r="JY159">
        <v>98.562</v>
      </c>
    </row>
    <row r="160" spans="1:285">
      <c r="A160">
        <v>144</v>
      </c>
      <c r="B160">
        <v>1758504918</v>
      </c>
      <c r="C160">
        <v>1675.90000009537</v>
      </c>
      <c r="D160" t="s">
        <v>716</v>
      </c>
      <c r="E160" t="s">
        <v>717</v>
      </c>
      <c r="F160">
        <v>5</v>
      </c>
      <c r="G160" t="s">
        <v>419</v>
      </c>
      <c r="H160" t="s">
        <v>599</v>
      </c>
      <c r="I160" t="s">
        <v>421</v>
      </c>
      <c r="J160">
        <v>1758504915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2.7</v>
      </c>
      <c r="DB160">
        <v>0.5</v>
      </c>
      <c r="DC160" t="s">
        <v>423</v>
      </c>
      <c r="DD160">
        <v>2</v>
      </c>
      <c r="DE160">
        <v>1758504915</v>
      </c>
      <c r="DF160">
        <v>420.581</v>
      </c>
      <c r="DG160">
        <v>420.112666666667</v>
      </c>
      <c r="DH160">
        <v>22.6119666666667</v>
      </c>
      <c r="DI160">
        <v>22.6038</v>
      </c>
      <c r="DJ160">
        <v>414.882</v>
      </c>
      <c r="DK160">
        <v>22.3004666666667</v>
      </c>
      <c r="DL160">
        <v>499.941666666667</v>
      </c>
      <c r="DM160">
        <v>89.8003</v>
      </c>
      <c r="DN160">
        <v>0.0348634333333333</v>
      </c>
      <c r="DO160">
        <v>30.7739333333333</v>
      </c>
      <c r="DP160">
        <v>29.9775333333333</v>
      </c>
      <c r="DQ160">
        <v>999.9</v>
      </c>
      <c r="DR160">
        <v>0</v>
      </c>
      <c r="DS160">
        <v>0</v>
      </c>
      <c r="DT160">
        <v>9995.62333333333</v>
      </c>
      <c r="DU160">
        <v>0</v>
      </c>
      <c r="DV160">
        <v>0.556418</v>
      </c>
      <c r="DW160">
        <v>0.468658666666667</v>
      </c>
      <c r="DX160">
        <v>430.311666666667</v>
      </c>
      <c r="DY160">
        <v>429.828666666667</v>
      </c>
      <c r="DZ160">
        <v>0.00816726333333333</v>
      </c>
      <c r="EA160">
        <v>420.112666666667</v>
      </c>
      <c r="EB160">
        <v>22.6038</v>
      </c>
      <c r="EC160">
        <v>2.03056333333333</v>
      </c>
      <c r="ED160">
        <v>2.02983333333333</v>
      </c>
      <c r="EE160">
        <v>17.6847</v>
      </c>
      <c r="EF160">
        <v>17.6789666666667</v>
      </c>
      <c r="EG160">
        <v>0.00500016</v>
      </c>
      <c r="EH160">
        <v>0</v>
      </c>
      <c r="EI160">
        <v>0</v>
      </c>
      <c r="EJ160">
        <v>0</v>
      </c>
      <c r="EK160">
        <v>481</v>
      </c>
      <c r="EL160">
        <v>0.00500016</v>
      </c>
      <c r="EM160">
        <v>-27.9666666666667</v>
      </c>
      <c r="EN160">
        <v>-1.56666666666667</v>
      </c>
      <c r="EO160">
        <v>37.875</v>
      </c>
      <c r="EP160">
        <v>41.979</v>
      </c>
      <c r="EQ160">
        <v>40</v>
      </c>
      <c r="ER160">
        <v>42.125</v>
      </c>
      <c r="ES160">
        <v>41.187</v>
      </c>
      <c r="ET160">
        <v>0</v>
      </c>
      <c r="EU160">
        <v>0</v>
      </c>
      <c r="EV160">
        <v>0</v>
      </c>
      <c r="EW160">
        <v>1758504920</v>
      </c>
      <c r="EX160">
        <v>0</v>
      </c>
      <c r="EY160">
        <v>480.484</v>
      </c>
      <c r="EZ160">
        <v>-10.9615385386858</v>
      </c>
      <c r="FA160">
        <v>1.44615389247393</v>
      </c>
      <c r="FB160">
        <v>-27.556</v>
      </c>
      <c r="FC160">
        <v>15</v>
      </c>
      <c r="FD160">
        <v>0</v>
      </c>
      <c r="FE160" t="s">
        <v>424</v>
      </c>
      <c r="FF160">
        <v>1747249705.1</v>
      </c>
      <c r="FG160">
        <v>1747249711.1</v>
      </c>
      <c r="FH160">
        <v>0</v>
      </c>
      <c r="FI160">
        <v>0.871</v>
      </c>
      <c r="FJ160">
        <v>0.066</v>
      </c>
      <c r="FK160">
        <v>5.486</v>
      </c>
      <c r="FL160">
        <v>0.145</v>
      </c>
      <c r="FM160">
        <v>420</v>
      </c>
      <c r="FN160">
        <v>16</v>
      </c>
      <c r="FO160">
        <v>0.27</v>
      </c>
      <c r="FP160">
        <v>0.16</v>
      </c>
      <c r="FQ160">
        <v>0.432595428571429</v>
      </c>
      <c r="FR160">
        <v>0.161444025974027</v>
      </c>
      <c r="FS160">
        <v>0.0349674107332493</v>
      </c>
      <c r="FT160">
        <v>1</v>
      </c>
      <c r="FU160">
        <v>480.741176470588</v>
      </c>
      <c r="FV160">
        <v>4.62337653128057</v>
      </c>
      <c r="FW160">
        <v>5.3991893534808</v>
      </c>
      <c r="FX160">
        <v>-1</v>
      </c>
      <c r="FY160">
        <v>0.0143408084</v>
      </c>
      <c r="FZ160">
        <v>-0.0706641295636364</v>
      </c>
      <c r="GA160">
        <v>0.00903313034194337</v>
      </c>
      <c r="GB160">
        <v>1</v>
      </c>
      <c r="GC160">
        <v>2</v>
      </c>
      <c r="GD160">
        <v>2</v>
      </c>
      <c r="GE160" t="s">
        <v>443</v>
      </c>
      <c r="GF160">
        <v>3.12588</v>
      </c>
      <c r="GG160">
        <v>2.66059</v>
      </c>
      <c r="GH160">
        <v>0.088277</v>
      </c>
      <c r="GI160">
        <v>0.0890703</v>
      </c>
      <c r="GJ160">
        <v>0.0966419</v>
      </c>
      <c r="GK160">
        <v>0.0970284</v>
      </c>
      <c r="GL160">
        <v>23495.4</v>
      </c>
      <c r="GM160">
        <v>22184.3</v>
      </c>
      <c r="GN160">
        <v>23048.6</v>
      </c>
      <c r="GO160">
        <v>23715.6</v>
      </c>
      <c r="GP160">
        <v>35490.7</v>
      </c>
      <c r="GQ160">
        <v>35444.5</v>
      </c>
      <c r="GR160">
        <v>41559.4</v>
      </c>
      <c r="GS160">
        <v>42290.4</v>
      </c>
      <c r="GT160">
        <v>1.89557</v>
      </c>
      <c r="GU160">
        <v>1.79363</v>
      </c>
      <c r="GV160">
        <v>0.089407</v>
      </c>
      <c r="GW160">
        <v>0</v>
      </c>
      <c r="GX160">
        <v>28.514</v>
      </c>
      <c r="GY160">
        <v>999.9</v>
      </c>
      <c r="GZ160">
        <v>55.195</v>
      </c>
      <c r="HA160">
        <v>30.454</v>
      </c>
      <c r="HB160">
        <v>26.8779</v>
      </c>
      <c r="HC160">
        <v>53.5127</v>
      </c>
      <c r="HD160">
        <v>39.996</v>
      </c>
      <c r="HE160">
        <v>1</v>
      </c>
      <c r="HF160">
        <v>0.09</v>
      </c>
      <c r="HG160">
        <v>-1.51927</v>
      </c>
      <c r="HH160">
        <v>20.2302</v>
      </c>
      <c r="HI160">
        <v>5.23421</v>
      </c>
      <c r="HJ160">
        <v>11.992</v>
      </c>
      <c r="HK160">
        <v>4.9557</v>
      </c>
      <c r="HL160">
        <v>3.304</v>
      </c>
      <c r="HM160">
        <v>999.9</v>
      </c>
      <c r="HN160">
        <v>9999</v>
      </c>
      <c r="HO160">
        <v>9999</v>
      </c>
      <c r="HP160">
        <v>9999</v>
      </c>
      <c r="HQ160">
        <v>1.86856</v>
      </c>
      <c r="HR160">
        <v>1.86425</v>
      </c>
      <c r="HS160">
        <v>1.87182</v>
      </c>
      <c r="HT160">
        <v>1.86274</v>
      </c>
      <c r="HU160">
        <v>1.86218</v>
      </c>
      <c r="HV160">
        <v>1.86859</v>
      </c>
      <c r="HW160">
        <v>1.85871</v>
      </c>
      <c r="HX160">
        <v>1.86509</v>
      </c>
      <c r="HY160">
        <v>5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5.699</v>
      </c>
      <c r="IM160">
        <v>0.3116</v>
      </c>
      <c r="IN160">
        <v>4.24591870636989</v>
      </c>
      <c r="IO160">
        <v>0.00406324532283829</v>
      </c>
      <c r="IP160">
        <v>-1.45373754250553e-06</v>
      </c>
      <c r="IQ160">
        <v>2.45784242640463e-10</v>
      </c>
      <c r="IR160">
        <v>0.0444475935836347</v>
      </c>
      <c r="IS160">
        <v>0.00491888386651684</v>
      </c>
      <c r="IT160">
        <v>0.000226889049496401</v>
      </c>
      <c r="IU160">
        <v>4.01595507822366e-06</v>
      </c>
      <c r="IV160">
        <v>-0</v>
      </c>
      <c r="IW160">
        <v>2035</v>
      </c>
      <c r="IX160">
        <v>2</v>
      </c>
      <c r="IY160">
        <v>30</v>
      </c>
      <c r="IZ160">
        <v>187586.9</v>
      </c>
      <c r="JA160">
        <v>187586.8</v>
      </c>
      <c r="JB160">
        <v>1.01074</v>
      </c>
      <c r="JC160">
        <v>2.3877</v>
      </c>
      <c r="JD160">
        <v>1.49902</v>
      </c>
      <c r="JE160">
        <v>2.32788</v>
      </c>
      <c r="JF160">
        <v>1.54419</v>
      </c>
      <c r="JG160">
        <v>2.33887</v>
      </c>
      <c r="JH160">
        <v>35.9178</v>
      </c>
      <c r="JI160">
        <v>24.1575</v>
      </c>
      <c r="JJ160">
        <v>18</v>
      </c>
      <c r="JK160">
        <v>545.508</v>
      </c>
      <c r="JL160">
        <v>423.617</v>
      </c>
      <c r="JM160">
        <v>31.4098</v>
      </c>
      <c r="JN160">
        <v>28.7615</v>
      </c>
      <c r="JO160">
        <v>30.0002</v>
      </c>
      <c r="JP160">
        <v>28.588</v>
      </c>
      <c r="JQ160">
        <v>28.607</v>
      </c>
      <c r="JR160">
        <v>20.2675</v>
      </c>
      <c r="JS160">
        <v>29.2993</v>
      </c>
      <c r="JT160">
        <v>64.5477</v>
      </c>
      <c r="JU160">
        <v>31.4135</v>
      </c>
      <c r="JV160">
        <v>420</v>
      </c>
      <c r="JW160">
        <v>22.6331</v>
      </c>
      <c r="JX160">
        <v>93.1402</v>
      </c>
      <c r="JY160">
        <v>98.5617</v>
      </c>
    </row>
    <row r="161" spans="1:285">
      <c r="A161">
        <v>145</v>
      </c>
      <c r="B161">
        <v>1758504920</v>
      </c>
      <c r="C161">
        <v>1677.90000009537</v>
      </c>
      <c r="D161" t="s">
        <v>718</v>
      </c>
      <c r="E161" t="s">
        <v>719</v>
      </c>
      <c r="F161">
        <v>5</v>
      </c>
      <c r="G161" t="s">
        <v>419</v>
      </c>
      <c r="H161" t="s">
        <v>599</v>
      </c>
      <c r="I161" t="s">
        <v>421</v>
      </c>
      <c r="J161">
        <v>1758504917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2.7</v>
      </c>
      <c r="DB161">
        <v>0.5</v>
      </c>
      <c r="DC161" t="s">
        <v>423</v>
      </c>
      <c r="DD161">
        <v>2</v>
      </c>
      <c r="DE161">
        <v>1758504917</v>
      </c>
      <c r="DF161">
        <v>420.578666666667</v>
      </c>
      <c r="DG161">
        <v>420.081666666667</v>
      </c>
      <c r="DH161">
        <v>22.6144666666667</v>
      </c>
      <c r="DI161">
        <v>22.6037</v>
      </c>
      <c r="DJ161">
        <v>414.879666666667</v>
      </c>
      <c r="DK161">
        <v>22.3029</v>
      </c>
      <c r="DL161">
        <v>500.018</v>
      </c>
      <c r="DM161">
        <v>89.8004333333333</v>
      </c>
      <c r="DN161">
        <v>0.0349222</v>
      </c>
      <c r="DO161">
        <v>30.7738333333333</v>
      </c>
      <c r="DP161">
        <v>29.9743666666667</v>
      </c>
      <c r="DQ161">
        <v>999.9</v>
      </c>
      <c r="DR161">
        <v>0</v>
      </c>
      <c r="DS161">
        <v>0</v>
      </c>
      <c r="DT161">
        <v>9988.75</v>
      </c>
      <c r="DU161">
        <v>0</v>
      </c>
      <c r="DV161">
        <v>0.556418</v>
      </c>
      <c r="DW161">
        <v>0.497436666666667</v>
      </c>
      <c r="DX161">
        <v>430.310333333333</v>
      </c>
      <c r="DY161">
        <v>429.796666666667</v>
      </c>
      <c r="DZ161">
        <v>0.01076572</v>
      </c>
      <c r="EA161">
        <v>420.081666666667</v>
      </c>
      <c r="EB161">
        <v>22.6037</v>
      </c>
      <c r="EC161">
        <v>2.03078666666667</v>
      </c>
      <c r="ED161">
        <v>2.02982666666667</v>
      </c>
      <c r="EE161">
        <v>17.6864666666667</v>
      </c>
      <c r="EF161">
        <v>17.6789</v>
      </c>
      <c r="EG161">
        <v>0.00500016</v>
      </c>
      <c r="EH161">
        <v>0</v>
      </c>
      <c r="EI161">
        <v>0</v>
      </c>
      <c r="EJ161">
        <v>0</v>
      </c>
      <c r="EK161">
        <v>478.833333333333</v>
      </c>
      <c r="EL161">
        <v>0.00500016</v>
      </c>
      <c r="EM161">
        <v>-25.8333333333333</v>
      </c>
      <c r="EN161">
        <v>-1.96666666666667</v>
      </c>
      <c r="EO161">
        <v>37.875</v>
      </c>
      <c r="EP161">
        <v>41.958</v>
      </c>
      <c r="EQ161">
        <v>40</v>
      </c>
      <c r="ER161">
        <v>42.125</v>
      </c>
      <c r="ES161">
        <v>41.187</v>
      </c>
      <c r="ET161">
        <v>0</v>
      </c>
      <c r="EU161">
        <v>0</v>
      </c>
      <c r="EV161">
        <v>0</v>
      </c>
      <c r="EW161">
        <v>1758504921.8</v>
      </c>
      <c r="EX161">
        <v>0</v>
      </c>
      <c r="EY161">
        <v>479.65</v>
      </c>
      <c r="EZ161">
        <v>-15.613675121045</v>
      </c>
      <c r="FA161">
        <v>2.33504276992059</v>
      </c>
      <c r="FB161">
        <v>-27.1653846153846</v>
      </c>
      <c r="FC161">
        <v>15</v>
      </c>
      <c r="FD161">
        <v>0</v>
      </c>
      <c r="FE161" t="s">
        <v>424</v>
      </c>
      <c r="FF161">
        <v>1747249705.1</v>
      </c>
      <c r="FG161">
        <v>1747249711.1</v>
      </c>
      <c r="FH161">
        <v>0</v>
      </c>
      <c r="FI161">
        <v>0.871</v>
      </c>
      <c r="FJ161">
        <v>0.066</v>
      </c>
      <c r="FK161">
        <v>5.486</v>
      </c>
      <c r="FL161">
        <v>0.145</v>
      </c>
      <c r="FM161">
        <v>420</v>
      </c>
      <c r="FN161">
        <v>16</v>
      </c>
      <c r="FO161">
        <v>0.27</v>
      </c>
      <c r="FP161">
        <v>0.16</v>
      </c>
      <c r="FQ161">
        <v>0.439387761904762</v>
      </c>
      <c r="FR161">
        <v>0.30852374025974</v>
      </c>
      <c r="FS161">
        <v>0.0428492010615131</v>
      </c>
      <c r="FT161">
        <v>1</v>
      </c>
      <c r="FU161">
        <v>480.479411764706</v>
      </c>
      <c r="FV161">
        <v>-4.26126813550661</v>
      </c>
      <c r="FW161">
        <v>5.1542546338389</v>
      </c>
      <c r="FX161">
        <v>-1</v>
      </c>
      <c r="FY161">
        <v>0.0133421750666667</v>
      </c>
      <c r="FZ161">
        <v>-0.0629988141974026</v>
      </c>
      <c r="GA161">
        <v>0.00877050820059233</v>
      </c>
      <c r="GB161">
        <v>1</v>
      </c>
      <c r="GC161">
        <v>2</v>
      </c>
      <c r="GD161">
        <v>2</v>
      </c>
      <c r="GE161" t="s">
        <v>443</v>
      </c>
      <c r="GF161">
        <v>3.12592</v>
      </c>
      <c r="GG161">
        <v>2.6602</v>
      </c>
      <c r="GH161">
        <v>0.08827</v>
      </c>
      <c r="GI161">
        <v>0.0890674</v>
      </c>
      <c r="GJ161">
        <v>0.0966459</v>
      </c>
      <c r="GK161">
        <v>0.0970239</v>
      </c>
      <c r="GL161">
        <v>23495.4</v>
      </c>
      <c r="GM161">
        <v>22184.5</v>
      </c>
      <c r="GN161">
        <v>23048.4</v>
      </c>
      <c r="GO161">
        <v>23715.7</v>
      </c>
      <c r="GP161">
        <v>35490.6</v>
      </c>
      <c r="GQ161">
        <v>35444.8</v>
      </c>
      <c r="GR161">
        <v>41559.5</v>
      </c>
      <c r="GS161">
        <v>42290.5</v>
      </c>
      <c r="GT161">
        <v>1.89568</v>
      </c>
      <c r="GU161">
        <v>1.79352</v>
      </c>
      <c r="GV161">
        <v>0.0898689</v>
      </c>
      <c r="GW161">
        <v>0</v>
      </c>
      <c r="GX161">
        <v>28.514</v>
      </c>
      <c r="GY161">
        <v>999.9</v>
      </c>
      <c r="GZ161">
        <v>55.195</v>
      </c>
      <c r="HA161">
        <v>30.464</v>
      </c>
      <c r="HB161">
        <v>26.8909</v>
      </c>
      <c r="HC161">
        <v>53.9727</v>
      </c>
      <c r="HD161">
        <v>39.9159</v>
      </c>
      <c r="HE161">
        <v>1</v>
      </c>
      <c r="HF161">
        <v>0.09</v>
      </c>
      <c r="HG161">
        <v>-1.51336</v>
      </c>
      <c r="HH161">
        <v>20.2302</v>
      </c>
      <c r="HI161">
        <v>5.23421</v>
      </c>
      <c r="HJ161">
        <v>11.992</v>
      </c>
      <c r="HK161">
        <v>4.95575</v>
      </c>
      <c r="HL161">
        <v>3.304</v>
      </c>
      <c r="HM161">
        <v>999.9</v>
      </c>
      <c r="HN161">
        <v>9999</v>
      </c>
      <c r="HO161">
        <v>9999</v>
      </c>
      <c r="HP161">
        <v>9999</v>
      </c>
      <c r="HQ161">
        <v>1.86857</v>
      </c>
      <c r="HR161">
        <v>1.86426</v>
      </c>
      <c r="HS161">
        <v>1.87183</v>
      </c>
      <c r="HT161">
        <v>1.86273</v>
      </c>
      <c r="HU161">
        <v>1.86217</v>
      </c>
      <c r="HV161">
        <v>1.86859</v>
      </c>
      <c r="HW161">
        <v>1.85873</v>
      </c>
      <c r="HX161">
        <v>1.86509</v>
      </c>
      <c r="HY161">
        <v>5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5.699</v>
      </c>
      <c r="IM161">
        <v>0.3117</v>
      </c>
      <c r="IN161">
        <v>4.24591870636989</v>
      </c>
      <c r="IO161">
        <v>0.00406324532283829</v>
      </c>
      <c r="IP161">
        <v>-1.45373754250553e-06</v>
      </c>
      <c r="IQ161">
        <v>2.45784242640463e-10</v>
      </c>
      <c r="IR161">
        <v>0.0444475935836347</v>
      </c>
      <c r="IS161">
        <v>0.00491888386651684</v>
      </c>
      <c r="IT161">
        <v>0.000226889049496401</v>
      </c>
      <c r="IU161">
        <v>4.01595507822366e-06</v>
      </c>
      <c r="IV161">
        <v>-0</v>
      </c>
      <c r="IW161">
        <v>2035</v>
      </c>
      <c r="IX161">
        <v>2</v>
      </c>
      <c r="IY161">
        <v>30</v>
      </c>
      <c r="IZ161">
        <v>187586.9</v>
      </c>
      <c r="JA161">
        <v>187586.8</v>
      </c>
      <c r="JB161">
        <v>1.00952</v>
      </c>
      <c r="JC161">
        <v>2.38037</v>
      </c>
      <c r="JD161">
        <v>1.4978</v>
      </c>
      <c r="JE161">
        <v>2.32788</v>
      </c>
      <c r="JF161">
        <v>1.54419</v>
      </c>
      <c r="JG161">
        <v>2.35352</v>
      </c>
      <c r="JH161">
        <v>35.9412</v>
      </c>
      <c r="JI161">
        <v>24.1663</v>
      </c>
      <c r="JJ161">
        <v>18</v>
      </c>
      <c r="JK161">
        <v>545.573</v>
      </c>
      <c r="JL161">
        <v>423.558</v>
      </c>
      <c r="JM161">
        <v>31.4143</v>
      </c>
      <c r="JN161">
        <v>28.7617</v>
      </c>
      <c r="JO161">
        <v>30.0002</v>
      </c>
      <c r="JP161">
        <v>28.588</v>
      </c>
      <c r="JQ161">
        <v>28.607</v>
      </c>
      <c r="JR161">
        <v>20.2651</v>
      </c>
      <c r="JS161">
        <v>29.2993</v>
      </c>
      <c r="JT161">
        <v>64.5477</v>
      </c>
      <c r="JU161">
        <v>31.432</v>
      </c>
      <c r="JV161">
        <v>420</v>
      </c>
      <c r="JW161">
        <v>22.6331</v>
      </c>
      <c r="JX161">
        <v>93.14</v>
      </c>
      <c r="JY161">
        <v>98.562</v>
      </c>
    </row>
    <row r="162" spans="1:285">
      <c r="A162">
        <v>146</v>
      </c>
      <c r="B162">
        <v>1758504922</v>
      </c>
      <c r="C162">
        <v>1679.90000009537</v>
      </c>
      <c r="D162" t="s">
        <v>720</v>
      </c>
      <c r="E162" t="s">
        <v>721</v>
      </c>
      <c r="F162">
        <v>5</v>
      </c>
      <c r="G162" t="s">
        <v>419</v>
      </c>
      <c r="H162" t="s">
        <v>599</v>
      </c>
      <c r="I162" t="s">
        <v>421</v>
      </c>
      <c r="J162">
        <v>1758504919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2.7</v>
      </c>
      <c r="DB162">
        <v>0.5</v>
      </c>
      <c r="DC162" t="s">
        <v>423</v>
      </c>
      <c r="DD162">
        <v>2</v>
      </c>
      <c r="DE162">
        <v>1758504919</v>
      </c>
      <c r="DF162">
        <v>420.556666666667</v>
      </c>
      <c r="DG162">
        <v>420.048666666667</v>
      </c>
      <c r="DH162">
        <v>22.6160333333333</v>
      </c>
      <c r="DI162">
        <v>22.6029333333333</v>
      </c>
      <c r="DJ162">
        <v>414.857666666667</v>
      </c>
      <c r="DK162">
        <v>22.3044</v>
      </c>
      <c r="DL162">
        <v>500.071666666667</v>
      </c>
      <c r="DM162">
        <v>89.8012333333333</v>
      </c>
      <c r="DN162">
        <v>0.0347806</v>
      </c>
      <c r="DO162">
        <v>30.7743666666667</v>
      </c>
      <c r="DP162">
        <v>29.9752666666667</v>
      </c>
      <c r="DQ162">
        <v>999.9</v>
      </c>
      <c r="DR162">
        <v>0</v>
      </c>
      <c r="DS162">
        <v>0</v>
      </c>
      <c r="DT162">
        <v>9997.51</v>
      </c>
      <c r="DU162">
        <v>0</v>
      </c>
      <c r="DV162">
        <v>0.556418</v>
      </c>
      <c r="DW162">
        <v>0.508016</v>
      </c>
      <c r="DX162">
        <v>430.288333333333</v>
      </c>
      <c r="DY162">
        <v>429.762666666667</v>
      </c>
      <c r="DZ162">
        <v>0.0130723333333333</v>
      </c>
      <c r="EA162">
        <v>420.048666666667</v>
      </c>
      <c r="EB162">
        <v>22.6029333333333</v>
      </c>
      <c r="EC162">
        <v>2.03094333333333</v>
      </c>
      <c r="ED162">
        <v>2.02977333333333</v>
      </c>
      <c r="EE162">
        <v>17.6876666666667</v>
      </c>
      <c r="EF162">
        <v>17.6785</v>
      </c>
      <c r="EG162">
        <v>0.00500016</v>
      </c>
      <c r="EH162">
        <v>0</v>
      </c>
      <c r="EI162">
        <v>0</v>
      </c>
      <c r="EJ162">
        <v>0</v>
      </c>
      <c r="EK162">
        <v>476.1</v>
      </c>
      <c r="EL162">
        <v>0.00500016</v>
      </c>
      <c r="EM162">
        <v>-26.9</v>
      </c>
      <c r="EN162">
        <v>-2.2</v>
      </c>
      <c r="EO162">
        <v>37.875</v>
      </c>
      <c r="EP162">
        <v>41.979</v>
      </c>
      <c r="EQ162">
        <v>40</v>
      </c>
      <c r="ER162">
        <v>42.125</v>
      </c>
      <c r="ES162">
        <v>41.187</v>
      </c>
      <c r="ET162">
        <v>0</v>
      </c>
      <c r="EU162">
        <v>0</v>
      </c>
      <c r="EV162">
        <v>0</v>
      </c>
      <c r="EW162">
        <v>1758504924.2</v>
      </c>
      <c r="EX162">
        <v>0</v>
      </c>
      <c r="EY162">
        <v>480.726923076923</v>
      </c>
      <c r="EZ162">
        <v>-23.0051281571908</v>
      </c>
      <c r="FA162">
        <v>1.55555559184058</v>
      </c>
      <c r="FB162">
        <v>-27.7884615384615</v>
      </c>
      <c r="FC162">
        <v>15</v>
      </c>
      <c r="FD162">
        <v>0</v>
      </c>
      <c r="FE162" t="s">
        <v>424</v>
      </c>
      <c r="FF162">
        <v>1747249705.1</v>
      </c>
      <c r="FG162">
        <v>1747249711.1</v>
      </c>
      <c r="FH162">
        <v>0</v>
      </c>
      <c r="FI162">
        <v>0.871</v>
      </c>
      <c r="FJ162">
        <v>0.066</v>
      </c>
      <c r="FK162">
        <v>5.486</v>
      </c>
      <c r="FL162">
        <v>0.145</v>
      </c>
      <c r="FM162">
        <v>420</v>
      </c>
      <c r="FN162">
        <v>16</v>
      </c>
      <c r="FO162">
        <v>0.27</v>
      </c>
      <c r="FP162">
        <v>0.16</v>
      </c>
      <c r="FQ162">
        <v>0.452056904761905</v>
      </c>
      <c r="FR162">
        <v>0.327525974025975</v>
      </c>
      <c r="FS162">
        <v>0.044489341552786</v>
      </c>
      <c r="FT162">
        <v>1</v>
      </c>
      <c r="FU162">
        <v>480.079411764706</v>
      </c>
      <c r="FV162">
        <v>-12.9549273867595</v>
      </c>
      <c r="FW162">
        <v>5.31500536283082</v>
      </c>
      <c r="FX162">
        <v>-1</v>
      </c>
      <c r="FY162">
        <v>0.0124982179238095</v>
      </c>
      <c r="FZ162">
        <v>-0.0459964624675325</v>
      </c>
      <c r="GA162">
        <v>0.00825767407713897</v>
      </c>
      <c r="GB162">
        <v>1</v>
      </c>
      <c r="GC162">
        <v>2</v>
      </c>
      <c r="GD162">
        <v>2</v>
      </c>
      <c r="GE162" t="s">
        <v>443</v>
      </c>
      <c r="GF162">
        <v>3.12585</v>
      </c>
      <c r="GG162">
        <v>2.66015</v>
      </c>
      <c r="GH162">
        <v>0.0882713</v>
      </c>
      <c r="GI162">
        <v>0.0890654</v>
      </c>
      <c r="GJ162">
        <v>0.0966513</v>
      </c>
      <c r="GK162">
        <v>0.0970183</v>
      </c>
      <c r="GL162">
        <v>23495.5</v>
      </c>
      <c r="GM162">
        <v>22184.4</v>
      </c>
      <c r="GN162">
        <v>23048.5</v>
      </c>
      <c r="GO162">
        <v>23715.6</v>
      </c>
      <c r="GP162">
        <v>35490.4</v>
      </c>
      <c r="GQ162">
        <v>35444.9</v>
      </c>
      <c r="GR162">
        <v>41559.5</v>
      </c>
      <c r="GS162">
        <v>42290.4</v>
      </c>
      <c r="GT162">
        <v>1.89565</v>
      </c>
      <c r="GU162">
        <v>1.79368</v>
      </c>
      <c r="GV162">
        <v>0.0900589</v>
      </c>
      <c r="GW162">
        <v>0</v>
      </c>
      <c r="GX162">
        <v>28.514</v>
      </c>
      <c r="GY162">
        <v>999.9</v>
      </c>
      <c r="GZ162">
        <v>55.195</v>
      </c>
      <c r="HA162">
        <v>30.464</v>
      </c>
      <c r="HB162">
        <v>26.8908</v>
      </c>
      <c r="HC162">
        <v>54.0127</v>
      </c>
      <c r="HD162">
        <v>39.8558</v>
      </c>
      <c r="HE162">
        <v>1</v>
      </c>
      <c r="HF162">
        <v>0.0900305</v>
      </c>
      <c r="HG162">
        <v>-1.53735</v>
      </c>
      <c r="HH162">
        <v>20.2298</v>
      </c>
      <c r="HI162">
        <v>5.23451</v>
      </c>
      <c r="HJ162">
        <v>11.992</v>
      </c>
      <c r="HK162">
        <v>4.9559</v>
      </c>
      <c r="HL162">
        <v>3.304</v>
      </c>
      <c r="HM162">
        <v>999.9</v>
      </c>
      <c r="HN162">
        <v>9999</v>
      </c>
      <c r="HO162">
        <v>9999</v>
      </c>
      <c r="HP162">
        <v>9999</v>
      </c>
      <c r="HQ162">
        <v>1.86858</v>
      </c>
      <c r="HR162">
        <v>1.86427</v>
      </c>
      <c r="HS162">
        <v>1.87182</v>
      </c>
      <c r="HT162">
        <v>1.86275</v>
      </c>
      <c r="HU162">
        <v>1.86218</v>
      </c>
      <c r="HV162">
        <v>1.86859</v>
      </c>
      <c r="HW162">
        <v>1.85873</v>
      </c>
      <c r="HX162">
        <v>1.86508</v>
      </c>
      <c r="HY162">
        <v>5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5.698</v>
      </c>
      <c r="IM162">
        <v>0.3117</v>
      </c>
      <c r="IN162">
        <v>4.24591870636989</v>
      </c>
      <c r="IO162">
        <v>0.00406324532283829</v>
      </c>
      <c r="IP162">
        <v>-1.45373754250553e-06</v>
      </c>
      <c r="IQ162">
        <v>2.45784242640463e-10</v>
      </c>
      <c r="IR162">
        <v>0.0444475935836347</v>
      </c>
      <c r="IS162">
        <v>0.00491888386651684</v>
      </c>
      <c r="IT162">
        <v>0.000226889049496401</v>
      </c>
      <c r="IU162">
        <v>4.01595507822366e-06</v>
      </c>
      <c r="IV162">
        <v>-0</v>
      </c>
      <c r="IW162">
        <v>2035</v>
      </c>
      <c r="IX162">
        <v>2</v>
      </c>
      <c r="IY162">
        <v>30</v>
      </c>
      <c r="IZ162">
        <v>187586.9</v>
      </c>
      <c r="JA162">
        <v>187586.8</v>
      </c>
      <c r="JB162">
        <v>1.00952</v>
      </c>
      <c r="JC162">
        <v>2.38892</v>
      </c>
      <c r="JD162">
        <v>1.4978</v>
      </c>
      <c r="JE162">
        <v>2.32788</v>
      </c>
      <c r="JF162">
        <v>1.54419</v>
      </c>
      <c r="JG162">
        <v>2.38281</v>
      </c>
      <c r="JH162">
        <v>35.9178</v>
      </c>
      <c r="JI162">
        <v>24.1663</v>
      </c>
      <c r="JJ162">
        <v>18</v>
      </c>
      <c r="JK162">
        <v>545.557</v>
      </c>
      <c r="JL162">
        <v>423.646</v>
      </c>
      <c r="JM162">
        <v>31.4186</v>
      </c>
      <c r="JN162">
        <v>28.763</v>
      </c>
      <c r="JO162">
        <v>30.0002</v>
      </c>
      <c r="JP162">
        <v>28.588</v>
      </c>
      <c r="JQ162">
        <v>28.6071</v>
      </c>
      <c r="JR162">
        <v>20.2671</v>
      </c>
      <c r="JS162">
        <v>29.2993</v>
      </c>
      <c r="JT162">
        <v>64.5477</v>
      </c>
      <c r="JU162">
        <v>31.432</v>
      </c>
      <c r="JV162">
        <v>420</v>
      </c>
      <c r="JW162">
        <v>22.6331</v>
      </c>
      <c r="JX162">
        <v>93.1402</v>
      </c>
      <c r="JY162">
        <v>98.5617</v>
      </c>
    </row>
    <row r="163" spans="1:285">
      <c r="A163">
        <v>147</v>
      </c>
      <c r="B163">
        <v>1758504925</v>
      </c>
      <c r="C163">
        <v>1682.90000009537</v>
      </c>
      <c r="D163" t="s">
        <v>722</v>
      </c>
      <c r="E163" t="s">
        <v>723</v>
      </c>
      <c r="F163">
        <v>5</v>
      </c>
      <c r="G163" t="s">
        <v>419</v>
      </c>
      <c r="H163" t="s">
        <v>599</v>
      </c>
      <c r="I163" t="s">
        <v>421</v>
      </c>
      <c r="J163">
        <v>1758504921.75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2.7</v>
      </c>
      <c r="DB163">
        <v>0.5</v>
      </c>
      <c r="DC163" t="s">
        <v>423</v>
      </c>
      <c r="DD163">
        <v>2</v>
      </c>
      <c r="DE163">
        <v>1758504921.75</v>
      </c>
      <c r="DF163">
        <v>420.547</v>
      </c>
      <c r="DG163">
        <v>420.0395</v>
      </c>
      <c r="DH163">
        <v>22.6182</v>
      </c>
      <c r="DI163">
        <v>22.601675</v>
      </c>
      <c r="DJ163">
        <v>414.848</v>
      </c>
      <c r="DK163">
        <v>22.30655</v>
      </c>
      <c r="DL163">
        <v>500.05875</v>
      </c>
      <c r="DM163">
        <v>89.8019</v>
      </c>
      <c r="DN163">
        <v>0.034569975</v>
      </c>
      <c r="DO163">
        <v>30.775325</v>
      </c>
      <c r="DP163">
        <v>29.977725</v>
      </c>
      <c r="DQ163">
        <v>999.9</v>
      </c>
      <c r="DR163">
        <v>0</v>
      </c>
      <c r="DS163">
        <v>0</v>
      </c>
      <c r="DT163">
        <v>10000.32</v>
      </c>
      <c r="DU163">
        <v>0</v>
      </c>
      <c r="DV163">
        <v>0.556418</v>
      </c>
      <c r="DW163">
        <v>0.50723275</v>
      </c>
      <c r="DX163">
        <v>430.279</v>
      </c>
      <c r="DY163">
        <v>429.75275</v>
      </c>
      <c r="DZ163">
        <v>0.0165229</v>
      </c>
      <c r="EA163">
        <v>420.0395</v>
      </c>
      <c r="EB163">
        <v>22.601675</v>
      </c>
      <c r="EC163">
        <v>2.0311525</v>
      </c>
      <c r="ED163">
        <v>2.0296725</v>
      </c>
      <c r="EE163">
        <v>17.6893</v>
      </c>
      <c r="EF163">
        <v>17.6777</v>
      </c>
      <c r="EG163">
        <v>0.00500016</v>
      </c>
      <c r="EH163">
        <v>0</v>
      </c>
      <c r="EI163">
        <v>0</v>
      </c>
      <c r="EJ163">
        <v>0</v>
      </c>
      <c r="EK163">
        <v>478.475</v>
      </c>
      <c r="EL163">
        <v>0.00500016</v>
      </c>
      <c r="EM163">
        <v>-26.975</v>
      </c>
      <c r="EN163">
        <v>-2.375</v>
      </c>
      <c r="EO163">
        <v>37.875</v>
      </c>
      <c r="EP163">
        <v>41.95275</v>
      </c>
      <c r="EQ163">
        <v>40</v>
      </c>
      <c r="ER163">
        <v>42.125</v>
      </c>
      <c r="ES163">
        <v>41.187</v>
      </c>
      <c r="ET163">
        <v>0</v>
      </c>
      <c r="EU163">
        <v>0</v>
      </c>
      <c r="EV163">
        <v>0</v>
      </c>
      <c r="EW163">
        <v>1758504927.2</v>
      </c>
      <c r="EX163">
        <v>0</v>
      </c>
      <c r="EY163">
        <v>479.204</v>
      </c>
      <c r="EZ163">
        <v>-13.3769228825207</v>
      </c>
      <c r="FA163">
        <v>-2.55384620947717</v>
      </c>
      <c r="FB163">
        <v>-26.904</v>
      </c>
      <c r="FC163">
        <v>15</v>
      </c>
      <c r="FD163">
        <v>0</v>
      </c>
      <c r="FE163" t="s">
        <v>424</v>
      </c>
      <c r="FF163">
        <v>1747249705.1</v>
      </c>
      <c r="FG163">
        <v>1747249711.1</v>
      </c>
      <c r="FH163">
        <v>0</v>
      </c>
      <c r="FI163">
        <v>0.871</v>
      </c>
      <c r="FJ163">
        <v>0.066</v>
      </c>
      <c r="FK163">
        <v>5.486</v>
      </c>
      <c r="FL163">
        <v>0.145</v>
      </c>
      <c r="FM163">
        <v>420</v>
      </c>
      <c r="FN163">
        <v>16</v>
      </c>
      <c r="FO163">
        <v>0.27</v>
      </c>
      <c r="FP163">
        <v>0.16</v>
      </c>
      <c r="FQ163">
        <v>0.461761523809524</v>
      </c>
      <c r="FR163">
        <v>0.297337246753247</v>
      </c>
      <c r="FS163">
        <v>0.0427028521893629</v>
      </c>
      <c r="FT163">
        <v>1</v>
      </c>
      <c r="FU163">
        <v>480.161764705882</v>
      </c>
      <c r="FV163">
        <v>-4.06569900198086</v>
      </c>
      <c r="FW163">
        <v>5.18198319439475</v>
      </c>
      <c r="FX163">
        <v>-1</v>
      </c>
      <c r="FY163">
        <v>0.011962889352381</v>
      </c>
      <c r="FZ163">
        <v>-0.0207630068415584</v>
      </c>
      <c r="GA163">
        <v>0.00774930500572707</v>
      </c>
      <c r="GB163">
        <v>1</v>
      </c>
      <c r="GC163">
        <v>2</v>
      </c>
      <c r="GD163">
        <v>2</v>
      </c>
      <c r="GE163" t="s">
        <v>443</v>
      </c>
      <c r="GF163">
        <v>3.12584</v>
      </c>
      <c r="GG163">
        <v>2.65983</v>
      </c>
      <c r="GH163">
        <v>0.0882718</v>
      </c>
      <c r="GI163">
        <v>0.0890757</v>
      </c>
      <c r="GJ163">
        <v>0.0966535</v>
      </c>
      <c r="GK163">
        <v>0.0970175</v>
      </c>
      <c r="GL163">
        <v>23495.4</v>
      </c>
      <c r="GM163">
        <v>22184.1</v>
      </c>
      <c r="GN163">
        <v>23048.4</v>
      </c>
      <c r="GO163">
        <v>23715.6</v>
      </c>
      <c r="GP163">
        <v>35490.1</v>
      </c>
      <c r="GQ163">
        <v>35444.9</v>
      </c>
      <c r="GR163">
        <v>41559.2</v>
      </c>
      <c r="GS163">
        <v>42290.3</v>
      </c>
      <c r="GT163">
        <v>1.89565</v>
      </c>
      <c r="GU163">
        <v>1.79358</v>
      </c>
      <c r="GV163">
        <v>0.0895821</v>
      </c>
      <c r="GW163">
        <v>0</v>
      </c>
      <c r="GX163">
        <v>28.514</v>
      </c>
      <c r="GY163">
        <v>999.9</v>
      </c>
      <c r="GZ163">
        <v>55.195</v>
      </c>
      <c r="HA163">
        <v>30.464</v>
      </c>
      <c r="HB163">
        <v>26.8925</v>
      </c>
      <c r="HC163">
        <v>54.2827</v>
      </c>
      <c r="HD163">
        <v>39.9479</v>
      </c>
      <c r="HE163">
        <v>1</v>
      </c>
      <c r="HF163">
        <v>0.0903049</v>
      </c>
      <c r="HG163">
        <v>-1.54748</v>
      </c>
      <c r="HH163">
        <v>20.2296</v>
      </c>
      <c r="HI163">
        <v>5.23466</v>
      </c>
      <c r="HJ163">
        <v>11.992</v>
      </c>
      <c r="HK163">
        <v>4.9558</v>
      </c>
      <c r="HL163">
        <v>3.304</v>
      </c>
      <c r="HM163">
        <v>999.9</v>
      </c>
      <c r="HN163">
        <v>9999</v>
      </c>
      <c r="HO163">
        <v>9999</v>
      </c>
      <c r="HP163">
        <v>9999</v>
      </c>
      <c r="HQ163">
        <v>1.86858</v>
      </c>
      <c r="HR163">
        <v>1.86426</v>
      </c>
      <c r="HS163">
        <v>1.87182</v>
      </c>
      <c r="HT163">
        <v>1.86276</v>
      </c>
      <c r="HU163">
        <v>1.86217</v>
      </c>
      <c r="HV163">
        <v>1.86859</v>
      </c>
      <c r="HW163">
        <v>1.85871</v>
      </c>
      <c r="HX163">
        <v>1.86508</v>
      </c>
      <c r="HY163">
        <v>5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5.699</v>
      </c>
      <c r="IM163">
        <v>0.3117</v>
      </c>
      <c r="IN163">
        <v>4.24591870636989</v>
      </c>
      <c r="IO163">
        <v>0.00406324532283829</v>
      </c>
      <c r="IP163">
        <v>-1.45373754250553e-06</v>
      </c>
      <c r="IQ163">
        <v>2.45784242640463e-10</v>
      </c>
      <c r="IR163">
        <v>0.0444475935836347</v>
      </c>
      <c r="IS163">
        <v>0.00491888386651684</v>
      </c>
      <c r="IT163">
        <v>0.000226889049496401</v>
      </c>
      <c r="IU163">
        <v>4.01595507822366e-06</v>
      </c>
      <c r="IV163">
        <v>-0</v>
      </c>
      <c r="IW163">
        <v>2035</v>
      </c>
      <c r="IX163">
        <v>2</v>
      </c>
      <c r="IY163">
        <v>30</v>
      </c>
      <c r="IZ163">
        <v>187587</v>
      </c>
      <c r="JA163">
        <v>187586.9</v>
      </c>
      <c r="JB163">
        <v>1.01074</v>
      </c>
      <c r="JC163">
        <v>2.40112</v>
      </c>
      <c r="JD163">
        <v>1.49902</v>
      </c>
      <c r="JE163">
        <v>2.32788</v>
      </c>
      <c r="JF163">
        <v>1.54419</v>
      </c>
      <c r="JG163">
        <v>2.25708</v>
      </c>
      <c r="JH163">
        <v>35.9178</v>
      </c>
      <c r="JI163">
        <v>24.1488</v>
      </c>
      <c r="JJ163">
        <v>18</v>
      </c>
      <c r="JK163">
        <v>545.557</v>
      </c>
      <c r="JL163">
        <v>423.601</v>
      </c>
      <c r="JM163">
        <v>31.4289</v>
      </c>
      <c r="JN163">
        <v>28.764</v>
      </c>
      <c r="JO163">
        <v>30.0002</v>
      </c>
      <c r="JP163">
        <v>28.588</v>
      </c>
      <c r="JQ163">
        <v>28.6089</v>
      </c>
      <c r="JR163">
        <v>20.2614</v>
      </c>
      <c r="JS163">
        <v>29.2993</v>
      </c>
      <c r="JT163">
        <v>64.5477</v>
      </c>
      <c r="JU163">
        <v>31.447</v>
      </c>
      <c r="JV163">
        <v>420</v>
      </c>
      <c r="JW163">
        <v>22.6331</v>
      </c>
      <c r="JX163">
        <v>93.1396</v>
      </c>
      <c r="JY163">
        <v>98.5615</v>
      </c>
    </row>
    <row r="164" spans="1:285">
      <c r="A164">
        <v>148</v>
      </c>
      <c r="B164">
        <v>1758504927</v>
      </c>
      <c r="C164">
        <v>1684.90000009537</v>
      </c>
      <c r="D164" t="s">
        <v>724</v>
      </c>
      <c r="E164" t="s">
        <v>725</v>
      </c>
      <c r="F164">
        <v>5</v>
      </c>
      <c r="G164" t="s">
        <v>419</v>
      </c>
      <c r="H164" t="s">
        <v>599</v>
      </c>
      <c r="I164" t="s">
        <v>421</v>
      </c>
      <c r="J164">
        <v>1758504924.33333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2.7</v>
      </c>
      <c r="DB164">
        <v>0.5</v>
      </c>
      <c r="DC164" t="s">
        <v>423</v>
      </c>
      <c r="DD164">
        <v>2</v>
      </c>
      <c r="DE164">
        <v>1758504924.33333</v>
      </c>
      <c r="DF164">
        <v>420.556666666667</v>
      </c>
      <c r="DG164">
        <v>420.083666666667</v>
      </c>
      <c r="DH164">
        <v>22.6191333333333</v>
      </c>
      <c r="DI164">
        <v>22.6011</v>
      </c>
      <c r="DJ164">
        <v>414.857666666667</v>
      </c>
      <c r="DK164">
        <v>22.3075</v>
      </c>
      <c r="DL164">
        <v>499.981</v>
      </c>
      <c r="DM164">
        <v>89.8016666666667</v>
      </c>
      <c r="DN164">
        <v>0.0344227333333333</v>
      </c>
      <c r="DO164">
        <v>30.7761666666667</v>
      </c>
      <c r="DP164">
        <v>29.9775666666667</v>
      </c>
      <c r="DQ164">
        <v>999.9</v>
      </c>
      <c r="DR164">
        <v>0</v>
      </c>
      <c r="DS164">
        <v>0</v>
      </c>
      <c r="DT164">
        <v>10003.7333333333</v>
      </c>
      <c r="DU164">
        <v>0</v>
      </c>
      <c r="DV164">
        <v>0.556418</v>
      </c>
      <c r="DW164">
        <v>0.472666666666667</v>
      </c>
      <c r="DX164">
        <v>430.289</v>
      </c>
      <c r="DY164">
        <v>429.797666666667</v>
      </c>
      <c r="DZ164">
        <v>0.0180613333333333</v>
      </c>
      <c r="EA164">
        <v>420.083666666667</v>
      </c>
      <c r="EB164">
        <v>22.6011</v>
      </c>
      <c r="EC164">
        <v>2.03123333333333</v>
      </c>
      <c r="ED164">
        <v>2.02961333333333</v>
      </c>
      <c r="EE164">
        <v>17.6899333333333</v>
      </c>
      <c r="EF164">
        <v>17.6772666666667</v>
      </c>
      <c r="EG164">
        <v>0.00500016</v>
      </c>
      <c r="EH164">
        <v>0</v>
      </c>
      <c r="EI164">
        <v>0</v>
      </c>
      <c r="EJ164">
        <v>0</v>
      </c>
      <c r="EK164">
        <v>477.166666666667</v>
      </c>
      <c r="EL164">
        <v>0.00500016</v>
      </c>
      <c r="EM164">
        <v>-24.6333333333333</v>
      </c>
      <c r="EN164">
        <v>-2.16666666666667</v>
      </c>
      <c r="EO164">
        <v>37.875</v>
      </c>
      <c r="EP164">
        <v>41.958</v>
      </c>
      <c r="EQ164">
        <v>40</v>
      </c>
      <c r="ER164">
        <v>42.125</v>
      </c>
      <c r="ES164">
        <v>41.187</v>
      </c>
      <c r="ET164">
        <v>0</v>
      </c>
      <c r="EU164">
        <v>0</v>
      </c>
      <c r="EV164">
        <v>0</v>
      </c>
      <c r="EW164">
        <v>1758504929</v>
      </c>
      <c r="EX164">
        <v>0</v>
      </c>
      <c r="EY164">
        <v>478.626923076923</v>
      </c>
      <c r="EZ164">
        <v>-6.51965788621149</v>
      </c>
      <c r="FA164">
        <v>-2.9982907303425</v>
      </c>
      <c r="FB164">
        <v>-27.1653846153846</v>
      </c>
      <c r="FC164">
        <v>15</v>
      </c>
      <c r="FD164">
        <v>0</v>
      </c>
      <c r="FE164" t="s">
        <v>424</v>
      </c>
      <c r="FF164">
        <v>1747249705.1</v>
      </c>
      <c r="FG164">
        <v>1747249711.1</v>
      </c>
      <c r="FH164">
        <v>0</v>
      </c>
      <c r="FI164">
        <v>0.871</v>
      </c>
      <c r="FJ164">
        <v>0.066</v>
      </c>
      <c r="FK164">
        <v>5.486</v>
      </c>
      <c r="FL164">
        <v>0.145</v>
      </c>
      <c r="FM164">
        <v>420</v>
      </c>
      <c r="FN164">
        <v>16</v>
      </c>
      <c r="FO164">
        <v>0.27</v>
      </c>
      <c r="FP164">
        <v>0.16</v>
      </c>
      <c r="FQ164">
        <v>0.4772843</v>
      </c>
      <c r="FR164">
        <v>0.159741834586466</v>
      </c>
      <c r="FS164">
        <v>0.0351884623265922</v>
      </c>
      <c r="FT164">
        <v>1</v>
      </c>
      <c r="FU164">
        <v>479.773529411765</v>
      </c>
      <c r="FV164">
        <v>-10.6539342584997</v>
      </c>
      <c r="FW164">
        <v>4.92594026996396</v>
      </c>
      <c r="FX164">
        <v>-1</v>
      </c>
      <c r="FY164">
        <v>0.01054191382</v>
      </c>
      <c r="FZ164">
        <v>0.0441888581774436</v>
      </c>
      <c r="GA164">
        <v>0.00617816918376666</v>
      </c>
      <c r="GB164">
        <v>1</v>
      </c>
      <c r="GC164">
        <v>2</v>
      </c>
      <c r="GD164">
        <v>2</v>
      </c>
      <c r="GE164" t="s">
        <v>443</v>
      </c>
      <c r="GF164">
        <v>3.12581</v>
      </c>
      <c r="GG164">
        <v>2.65996</v>
      </c>
      <c r="GH164">
        <v>0.0882691</v>
      </c>
      <c r="GI164">
        <v>0.089081</v>
      </c>
      <c r="GJ164">
        <v>0.0966491</v>
      </c>
      <c r="GK164">
        <v>0.0970162</v>
      </c>
      <c r="GL164">
        <v>23495.3</v>
      </c>
      <c r="GM164">
        <v>22184.2</v>
      </c>
      <c r="GN164">
        <v>23048.3</v>
      </c>
      <c r="GO164">
        <v>23715.8</v>
      </c>
      <c r="GP164">
        <v>35490</v>
      </c>
      <c r="GQ164">
        <v>35445.2</v>
      </c>
      <c r="GR164">
        <v>41558.9</v>
      </c>
      <c r="GS164">
        <v>42290.5</v>
      </c>
      <c r="GT164">
        <v>1.8956</v>
      </c>
      <c r="GU164">
        <v>1.79363</v>
      </c>
      <c r="GV164">
        <v>0.0896603</v>
      </c>
      <c r="GW164">
        <v>0</v>
      </c>
      <c r="GX164">
        <v>28.5139</v>
      </c>
      <c r="GY164">
        <v>999.9</v>
      </c>
      <c r="GZ164">
        <v>55.195</v>
      </c>
      <c r="HA164">
        <v>30.464</v>
      </c>
      <c r="HB164">
        <v>26.8924</v>
      </c>
      <c r="HC164">
        <v>54.1427</v>
      </c>
      <c r="HD164">
        <v>40.008</v>
      </c>
      <c r="HE164">
        <v>1</v>
      </c>
      <c r="HF164">
        <v>0.0904294</v>
      </c>
      <c r="HG164">
        <v>-1.56042</v>
      </c>
      <c r="HH164">
        <v>20.2295</v>
      </c>
      <c r="HI164">
        <v>5.23481</v>
      </c>
      <c r="HJ164">
        <v>11.992</v>
      </c>
      <c r="HK164">
        <v>4.95565</v>
      </c>
      <c r="HL164">
        <v>3.304</v>
      </c>
      <c r="HM164">
        <v>999.9</v>
      </c>
      <c r="HN164">
        <v>9999</v>
      </c>
      <c r="HO164">
        <v>9999</v>
      </c>
      <c r="HP164">
        <v>9999</v>
      </c>
      <c r="HQ164">
        <v>1.86857</v>
      </c>
      <c r="HR164">
        <v>1.86428</v>
      </c>
      <c r="HS164">
        <v>1.87181</v>
      </c>
      <c r="HT164">
        <v>1.86275</v>
      </c>
      <c r="HU164">
        <v>1.86216</v>
      </c>
      <c r="HV164">
        <v>1.86858</v>
      </c>
      <c r="HW164">
        <v>1.85871</v>
      </c>
      <c r="HX164">
        <v>1.86508</v>
      </c>
      <c r="HY164">
        <v>5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5.699</v>
      </c>
      <c r="IM164">
        <v>0.3117</v>
      </c>
      <c r="IN164">
        <v>4.24591870636989</v>
      </c>
      <c r="IO164">
        <v>0.00406324532283829</v>
      </c>
      <c r="IP164">
        <v>-1.45373754250553e-06</v>
      </c>
      <c r="IQ164">
        <v>2.45784242640463e-10</v>
      </c>
      <c r="IR164">
        <v>0.0444475935836347</v>
      </c>
      <c r="IS164">
        <v>0.00491888386651684</v>
      </c>
      <c r="IT164">
        <v>0.000226889049496401</v>
      </c>
      <c r="IU164">
        <v>4.01595507822366e-06</v>
      </c>
      <c r="IV164">
        <v>-0</v>
      </c>
      <c r="IW164">
        <v>2035</v>
      </c>
      <c r="IX164">
        <v>2</v>
      </c>
      <c r="IY164">
        <v>30</v>
      </c>
      <c r="IZ164">
        <v>187587</v>
      </c>
      <c r="JA164">
        <v>187586.9</v>
      </c>
      <c r="JB164">
        <v>1.00952</v>
      </c>
      <c r="JC164">
        <v>2.3877</v>
      </c>
      <c r="JD164">
        <v>1.4978</v>
      </c>
      <c r="JE164">
        <v>2.32788</v>
      </c>
      <c r="JF164">
        <v>1.54419</v>
      </c>
      <c r="JG164">
        <v>2.31445</v>
      </c>
      <c r="JH164">
        <v>35.9178</v>
      </c>
      <c r="JI164">
        <v>24.1575</v>
      </c>
      <c r="JJ164">
        <v>18</v>
      </c>
      <c r="JK164">
        <v>545.525</v>
      </c>
      <c r="JL164">
        <v>423.634</v>
      </c>
      <c r="JM164">
        <v>31.435</v>
      </c>
      <c r="JN164">
        <v>28.764</v>
      </c>
      <c r="JO164">
        <v>30.0001</v>
      </c>
      <c r="JP164">
        <v>28.5881</v>
      </c>
      <c r="JQ164">
        <v>28.6095</v>
      </c>
      <c r="JR164">
        <v>20.2612</v>
      </c>
      <c r="JS164">
        <v>29.2993</v>
      </c>
      <c r="JT164">
        <v>64.5477</v>
      </c>
      <c r="JU164">
        <v>31.447</v>
      </c>
      <c r="JV164">
        <v>420</v>
      </c>
      <c r="JW164">
        <v>22.6331</v>
      </c>
      <c r="JX164">
        <v>93.139</v>
      </c>
      <c r="JY164">
        <v>98.5622</v>
      </c>
    </row>
    <row r="165" spans="1:285">
      <c r="A165">
        <v>149</v>
      </c>
      <c r="B165">
        <v>1758504929</v>
      </c>
      <c r="C165">
        <v>1686.90000009537</v>
      </c>
      <c r="D165" t="s">
        <v>726</v>
      </c>
      <c r="E165" t="s">
        <v>727</v>
      </c>
      <c r="F165">
        <v>5</v>
      </c>
      <c r="G165" t="s">
        <v>419</v>
      </c>
      <c r="H165" t="s">
        <v>599</v>
      </c>
      <c r="I165" t="s">
        <v>421</v>
      </c>
      <c r="J165">
        <v>1758504925.25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2.7</v>
      </c>
      <c r="DB165">
        <v>0.5</v>
      </c>
      <c r="DC165" t="s">
        <v>423</v>
      </c>
      <c r="DD165">
        <v>2</v>
      </c>
      <c r="DE165">
        <v>1758504925.25</v>
      </c>
      <c r="DF165">
        <v>420.54475</v>
      </c>
      <c r="DG165">
        <v>420.09075</v>
      </c>
      <c r="DH165">
        <v>22.618875</v>
      </c>
      <c r="DI165">
        <v>22.6007</v>
      </c>
      <c r="DJ165">
        <v>414.846</v>
      </c>
      <c r="DK165">
        <v>22.30725</v>
      </c>
      <c r="DL165">
        <v>499.9815</v>
      </c>
      <c r="DM165">
        <v>89.80165</v>
      </c>
      <c r="DN165">
        <v>0.034309325</v>
      </c>
      <c r="DO165">
        <v>30.7763</v>
      </c>
      <c r="DP165">
        <v>29.97805</v>
      </c>
      <c r="DQ165">
        <v>999.9</v>
      </c>
      <c r="DR165">
        <v>0</v>
      </c>
      <c r="DS165">
        <v>0</v>
      </c>
      <c r="DT165">
        <v>10013.9</v>
      </c>
      <c r="DU165">
        <v>0</v>
      </c>
      <c r="DV165">
        <v>0.556418</v>
      </c>
      <c r="DW165">
        <v>0.4537965</v>
      </c>
      <c r="DX165">
        <v>430.277</v>
      </c>
      <c r="DY165">
        <v>429.80475</v>
      </c>
      <c r="DZ165">
        <v>0.018198025</v>
      </c>
      <c r="EA165">
        <v>420.09075</v>
      </c>
      <c r="EB165">
        <v>22.6007</v>
      </c>
      <c r="EC165">
        <v>2.03121</v>
      </c>
      <c r="ED165">
        <v>2.0295775</v>
      </c>
      <c r="EE165">
        <v>17.68975</v>
      </c>
      <c r="EF165">
        <v>17.676975</v>
      </c>
      <c r="EG165">
        <v>0.00500016</v>
      </c>
      <c r="EH165">
        <v>0</v>
      </c>
      <c r="EI165">
        <v>0</v>
      </c>
      <c r="EJ165">
        <v>0</v>
      </c>
      <c r="EK165">
        <v>474.95</v>
      </c>
      <c r="EL165">
        <v>0.00500016</v>
      </c>
      <c r="EM165">
        <v>-24.65</v>
      </c>
      <c r="EN165">
        <v>-2.375</v>
      </c>
      <c r="EO165">
        <v>37.875</v>
      </c>
      <c r="EP165">
        <v>41.9685</v>
      </c>
      <c r="EQ165">
        <v>40</v>
      </c>
      <c r="ER165">
        <v>42.125</v>
      </c>
      <c r="ES165">
        <v>41.187</v>
      </c>
      <c r="ET165">
        <v>0</v>
      </c>
      <c r="EU165">
        <v>0</v>
      </c>
      <c r="EV165">
        <v>0</v>
      </c>
      <c r="EW165">
        <v>1758504930.8</v>
      </c>
      <c r="EX165">
        <v>0</v>
      </c>
      <c r="EY165">
        <v>478.712</v>
      </c>
      <c r="EZ165">
        <v>-6.32307687943732</v>
      </c>
      <c r="FA165">
        <v>9.33846148936706</v>
      </c>
      <c r="FB165">
        <v>-27.272</v>
      </c>
      <c r="FC165">
        <v>15</v>
      </c>
      <c r="FD165">
        <v>0</v>
      </c>
      <c r="FE165" t="s">
        <v>424</v>
      </c>
      <c r="FF165">
        <v>1747249705.1</v>
      </c>
      <c r="FG165">
        <v>1747249711.1</v>
      </c>
      <c r="FH165">
        <v>0</v>
      </c>
      <c r="FI165">
        <v>0.871</v>
      </c>
      <c r="FJ165">
        <v>0.066</v>
      </c>
      <c r="FK165">
        <v>5.486</v>
      </c>
      <c r="FL165">
        <v>0.145</v>
      </c>
      <c r="FM165">
        <v>420</v>
      </c>
      <c r="FN165">
        <v>16</v>
      </c>
      <c r="FO165">
        <v>0.27</v>
      </c>
      <c r="FP165">
        <v>0.16</v>
      </c>
      <c r="FQ165">
        <v>0.4709107</v>
      </c>
      <c r="FR165">
        <v>0.0228516992481201</v>
      </c>
      <c r="FS165">
        <v>0.0404070948511521</v>
      </c>
      <c r="FT165">
        <v>1</v>
      </c>
      <c r="FU165">
        <v>479.947058823529</v>
      </c>
      <c r="FV165">
        <v>-21.0328494201254</v>
      </c>
      <c r="FW165">
        <v>5.02454184590453</v>
      </c>
      <c r="FX165">
        <v>-1</v>
      </c>
      <c r="FY165">
        <v>0.01089496382</v>
      </c>
      <c r="FZ165">
        <v>0.0626478308571428</v>
      </c>
      <c r="GA165">
        <v>0.00636382309091335</v>
      </c>
      <c r="GB165">
        <v>1</v>
      </c>
      <c r="GC165">
        <v>2</v>
      </c>
      <c r="GD165">
        <v>2</v>
      </c>
      <c r="GE165" t="s">
        <v>443</v>
      </c>
      <c r="GF165">
        <v>3.12586</v>
      </c>
      <c r="GG165">
        <v>2.65994</v>
      </c>
      <c r="GH165">
        <v>0.0882633</v>
      </c>
      <c r="GI165">
        <v>0.0890758</v>
      </c>
      <c r="GJ165">
        <v>0.0966479</v>
      </c>
      <c r="GK165">
        <v>0.0970125</v>
      </c>
      <c r="GL165">
        <v>23495.5</v>
      </c>
      <c r="GM165">
        <v>22184.4</v>
      </c>
      <c r="GN165">
        <v>23048.3</v>
      </c>
      <c r="GO165">
        <v>23715.8</v>
      </c>
      <c r="GP165">
        <v>35490.1</v>
      </c>
      <c r="GQ165">
        <v>35445.4</v>
      </c>
      <c r="GR165">
        <v>41559</v>
      </c>
      <c r="GS165">
        <v>42290.6</v>
      </c>
      <c r="GT165">
        <v>1.8954</v>
      </c>
      <c r="GU165">
        <v>1.79373</v>
      </c>
      <c r="GV165">
        <v>0.0903755</v>
      </c>
      <c r="GW165">
        <v>0</v>
      </c>
      <c r="GX165">
        <v>28.5127</v>
      </c>
      <c r="GY165">
        <v>999.9</v>
      </c>
      <c r="GZ165">
        <v>55.195</v>
      </c>
      <c r="HA165">
        <v>30.464</v>
      </c>
      <c r="HB165">
        <v>26.8907</v>
      </c>
      <c r="HC165">
        <v>54.4227</v>
      </c>
      <c r="HD165">
        <v>39.9038</v>
      </c>
      <c r="HE165">
        <v>1</v>
      </c>
      <c r="HF165">
        <v>0.0903506</v>
      </c>
      <c r="HG165">
        <v>-1.5698</v>
      </c>
      <c r="HH165">
        <v>20.2295</v>
      </c>
      <c r="HI165">
        <v>5.23496</v>
      </c>
      <c r="HJ165">
        <v>11.992</v>
      </c>
      <c r="HK165">
        <v>4.9558</v>
      </c>
      <c r="HL165">
        <v>3.304</v>
      </c>
      <c r="HM165">
        <v>999.9</v>
      </c>
      <c r="HN165">
        <v>9999</v>
      </c>
      <c r="HO165">
        <v>9999</v>
      </c>
      <c r="HP165">
        <v>9999</v>
      </c>
      <c r="HQ165">
        <v>1.86855</v>
      </c>
      <c r="HR165">
        <v>1.86429</v>
      </c>
      <c r="HS165">
        <v>1.87181</v>
      </c>
      <c r="HT165">
        <v>1.86275</v>
      </c>
      <c r="HU165">
        <v>1.86217</v>
      </c>
      <c r="HV165">
        <v>1.86858</v>
      </c>
      <c r="HW165">
        <v>1.85873</v>
      </c>
      <c r="HX165">
        <v>1.86508</v>
      </c>
      <c r="HY165">
        <v>5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5.698</v>
      </c>
      <c r="IM165">
        <v>0.3116</v>
      </c>
      <c r="IN165">
        <v>4.24591870636989</v>
      </c>
      <c r="IO165">
        <v>0.00406324532283829</v>
      </c>
      <c r="IP165">
        <v>-1.45373754250553e-06</v>
      </c>
      <c r="IQ165">
        <v>2.45784242640463e-10</v>
      </c>
      <c r="IR165">
        <v>0.0444475935836347</v>
      </c>
      <c r="IS165">
        <v>0.00491888386651684</v>
      </c>
      <c r="IT165">
        <v>0.000226889049496401</v>
      </c>
      <c r="IU165">
        <v>4.01595507822366e-06</v>
      </c>
      <c r="IV165">
        <v>-0</v>
      </c>
      <c r="IW165">
        <v>2035</v>
      </c>
      <c r="IX165">
        <v>2</v>
      </c>
      <c r="IY165">
        <v>30</v>
      </c>
      <c r="IZ165">
        <v>187587.1</v>
      </c>
      <c r="JA165">
        <v>187587</v>
      </c>
      <c r="JB165">
        <v>1.00952</v>
      </c>
      <c r="JC165">
        <v>2.38281</v>
      </c>
      <c r="JD165">
        <v>1.4978</v>
      </c>
      <c r="JE165">
        <v>2.32788</v>
      </c>
      <c r="JF165">
        <v>1.54419</v>
      </c>
      <c r="JG165">
        <v>2.35107</v>
      </c>
      <c r="JH165">
        <v>35.9178</v>
      </c>
      <c r="JI165">
        <v>24.1663</v>
      </c>
      <c r="JJ165">
        <v>18</v>
      </c>
      <c r="JK165">
        <v>545.405</v>
      </c>
      <c r="JL165">
        <v>423.693</v>
      </c>
      <c r="JM165">
        <v>31.4423</v>
      </c>
      <c r="JN165">
        <v>28.764</v>
      </c>
      <c r="JO165">
        <v>30</v>
      </c>
      <c r="JP165">
        <v>28.5894</v>
      </c>
      <c r="JQ165">
        <v>28.6095</v>
      </c>
      <c r="JR165">
        <v>20.2598</v>
      </c>
      <c r="JS165">
        <v>29.2993</v>
      </c>
      <c r="JT165">
        <v>64.5477</v>
      </c>
      <c r="JU165">
        <v>31.447</v>
      </c>
      <c r="JV165">
        <v>420</v>
      </c>
      <c r="JW165">
        <v>22.6331</v>
      </c>
      <c r="JX165">
        <v>93.1391</v>
      </c>
      <c r="JY165">
        <v>98.5624</v>
      </c>
    </row>
    <row r="166" spans="1:285">
      <c r="A166">
        <v>150</v>
      </c>
      <c r="B166">
        <v>1758504931</v>
      </c>
      <c r="C166">
        <v>1688.90000009537</v>
      </c>
      <c r="D166" t="s">
        <v>728</v>
      </c>
      <c r="E166" t="s">
        <v>729</v>
      </c>
      <c r="F166">
        <v>5</v>
      </c>
      <c r="G166" t="s">
        <v>419</v>
      </c>
      <c r="H166" t="s">
        <v>599</v>
      </c>
      <c r="I166" t="s">
        <v>421</v>
      </c>
      <c r="J166">
        <v>1758504928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2.7</v>
      </c>
      <c r="DB166">
        <v>0.5</v>
      </c>
      <c r="DC166" t="s">
        <v>423</v>
      </c>
      <c r="DD166">
        <v>2</v>
      </c>
      <c r="DE166">
        <v>1758504928</v>
      </c>
      <c r="DF166">
        <v>420.514333333333</v>
      </c>
      <c r="DG166">
        <v>420.102</v>
      </c>
      <c r="DH166">
        <v>22.6182</v>
      </c>
      <c r="DI166">
        <v>22.5997333333333</v>
      </c>
      <c r="DJ166">
        <v>414.815666666667</v>
      </c>
      <c r="DK166">
        <v>22.3066</v>
      </c>
      <c r="DL166">
        <v>500.015</v>
      </c>
      <c r="DM166">
        <v>89.8017</v>
      </c>
      <c r="DN166">
        <v>0.0342459666666667</v>
      </c>
      <c r="DO166">
        <v>30.7768</v>
      </c>
      <c r="DP166">
        <v>29.9793666666667</v>
      </c>
      <c r="DQ166">
        <v>999.9</v>
      </c>
      <c r="DR166">
        <v>0</v>
      </c>
      <c r="DS166">
        <v>0</v>
      </c>
      <c r="DT166">
        <v>10004.3666666667</v>
      </c>
      <c r="DU166">
        <v>0</v>
      </c>
      <c r="DV166">
        <v>0.556418</v>
      </c>
      <c r="DW166">
        <v>0.412180666666667</v>
      </c>
      <c r="DX166">
        <v>430.246</v>
      </c>
      <c r="DY166">
        <v>429.816</v>
      </c>
      <c r="DZ166">
        <v>0.0184815666666667</v>
      </c>
      <c r="EA166">
        <v>420.102</v>
      </c>
      <c r="EB166">
        <v>22.5997333333333</v>
      </c>
      <c r="EC166">
        <v>2.03115333333333</v>
      </c>
      <c r="ED166">
        <v>2.02949333333333</v>
      </c>
      <c r="EE166">
        <v>17.6893</v>
      </c>
      <c r="EF166">
        <v>17.6763333333333</v>
      </c>
      <c r="EG166">
        <v>0.00500016</v>
      </c>
      <c r="EH166">
        <v>0</v>
      </c>
      <c r="EI166">
        <v>0</v>
      </c>
      <c r="EJ166">
        <v>0</v>
      </c>
      <c r="EK166">
        <v>472.166666666667</v>
      </c>
      <c r="EL166">
        <v>0.00500016</v>
      </c>
      <c r="EM166">
        <v>-25.6</v>
      </c>
      <c r="EN166">
        <v>-2.53333333333333</v>
      </c>
      <c r="EO166">
        <v>37.875</v>
      </c>
      <c r="EP166">
        <v>42</v>
      </c>
      <c r="EQ166">
        <v>40</v>
      </c>
      <c r="ER166">
        <v>42.125</v>
      </c>
      <c r="ES166">
        <v>41.187</v>
      </c>
      <c r="ET166">
        <v>0</v>
      </c>
      <c r="EU166">
        <v>0</v>
      </c>
      <c r="EV166">
        <v>0</v>
      </c>
      <c r="EW166">
        <v>1758504933.2</v>
      </c>
      <c r="EX166">
        <v>0</v>
      </c>
      <c r="EY166">
        <v>478.188</v>
      </c>
      <c r="EZ166">
        <v>4.43076940071887</v>
      </c>
      <c r="FA166">
        <v>2.17692278898676</v>
      </c>
      <c r="FB166">
        <v>-26.624</v>
      </c>
      <c r="FC166">
        <v>15</v>
      </c>
      <c r="FD166">
        <v>0</v>
      </c>
      <c r="FE166" t="s">
        <v>424</v>
      </c>
      <c r="FF166">
        <v>1747249705.1</v>
      </c>
      <c r="FG166">
        <v>1747249711.1</v>
      </c>
      <c r="FH166">
        <v>0</v>
      </c>
      <c r="FI166">
        <v>0.871</v>
      </c>
      <c r="FJ166">
        <v>0.066</v>
      </c>
      <c r="FK166">
        <v>5.486</v>
      </c>
      <c r="FL166">
        <v>0.145</v>
      </c>
      <c r="FM166">
        <v>420</v>
      </c>
      <c r="FN166">
        <v>16</v>
      </c>
      <c r="FO166">
        <v>0.27</v>
      </c>
      <c r="FP166">
        <v>0.16</v>
      </c>
      <c r="FQ166">
        <v>0.46312415</v>
      </c>
      <c r="FR166">
        <v>-0.0753387518796993</v>
      </c>
      <c r="FS166">
        <v>0.0453650638060556</v>
      </c>
      <c r="FT166">
        <v>1</v>
      </c>
      <c r="FU166">
        <v>479.4</v>
      </c>
      <c r="FV166">
        <v>-12.9717341348494</v>
      </c>
      <c r="FW166">
        <v>5.14324228249755</v>
      </c>
      <c r="FX166">
        <v>-1</v>
      </c>
      <c r="FY166">
        <v>0.01238021782</v>
      </c>
      <c r="FZ166">
        <v>0.0615654143639098</v>
      </c>
      <c r="GA166">
        <v>0.00624576172617043</v>
      </c>
      <c r="GB166">
        <v>1</v>
      </c>
      <c r="GC166">
        <v>2</v>
      </c>
      <c r="GD166">
        <v>2</v>
      </c>
      <c r="GE166" t="s">
        <v>443</v>
      </c>
      <c r="GF166">
        <v>3.1258</v>
      </c>
      <c r="GG166">
        <v>2.65994</v>
      </c>
      <c r="GH166">
        <v>0.0882639</v>
      </c>
      <c r="GI166">
        <v>0.0890692</v>
      </c>
      <c r="GJ166">
        <v>0.096653</v>
      </c>
      <c r="GK166">
        <v>0.0970117</v>
      </c>
      <c r="GL166">
        <v>23495.3</v>
      </c>
      <c r="GM166">
        <v>22184.4</v>
      </c>
      <c r="GN166">
        <v>23048.1</v>
      </c>
      <c r="GO166">
        <v>23715.7</v>
      </c>
      <c r="GP166">
        <v>35489.8</v>
      </c>
      <c r="GQ166">
        <v>35445.3</v>
      </c>
      <c r="GR166">
        <v>41558.9</v>
      </c>
      <c r="GS166">
        <v>42290.5</v>
      </c>
      <c r="GT166">
        <v>1.8951</v>
      </c>
      <c r="GU166">
        <v>1.7937</v>
      </c>
      <c r="GV166">
        <v>0.0904091</v>
      </c>
      <c r="GW166">
        <v>0</v>
      </c>
      <c r="GX166">
        <v>28.5115</v>
      </c>
      <c r="GY166">
        <v>999.9</v>
      </c>
      <c r="GZ166">
        <v>55.195</v>
      </c>
      <c r="HA166">
        <v>30.464</v>
      </c>
      <c r="HB166">
        <v>26.8919</v>
      </c>
      <c r="HC166">
        <v>54.0127</v>
      </c>
      <c r="HD166">
        <v>39.8478</v>
      </c>
      <c r="HE166">
        <v>1</v>
      </c>
      <c r="HF166">
        <v>0.0901397</v>
      </c>
      <c r="HG166">
        <v>-1.55665</v>
      </c>
      <c r="HH166">
        <v>20.2295</v>
      </c>
      <c r="HI166">
        <v>5.23481</v>
      </c>
      <c r="HJ166">
        <v>11.992</v>
      </c>
      <c r="HK166">
        <v>4.95585</v>
      </c>
      <c r="HL166">
        <v>3.304</v>
      </c>
      <c r="HM166">
        <v>999.9</v>
      </c>
      <c r="HN166">
        <v>9999</v>
      </c>
      <c r="HO166">
        <v>9999</v>
      </c>
      <c r="HP166">
        <v>9999</v>
      </c>
      <c r="HQ166">
        <v>1.86854</v>
      </c>
      <c r="HR166">
        <v>1.86427</v>
      </c>
      <c r="HS166">
        <v>1.87181</v>
      </c>
      <c r="HT166">
        <v>1.86276</v>
      </c>
      <c r="HU166">
        <v>1.86217</v>
      </c>
      <c r="HV166">
        <v>1.86859</v>
      </c>
      <c r="HW166">
        <v>1.85872</v>
      </c>
      <c r="HX166">
        <v>1.86508</v>
      </c>
      <c r="HY166">
        <v>5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5.699</v>
      </c>
      <c r="IM166">
        <v>0.3117</v>
      </c>
      <c r="IN166">
        <v>4.24591870636989</v>
      </c>
      <c r="IO166">
        <v>0.00406324532283829</v>
      </c>
      <c r="IP166">
        <v>-1.45373754250553e-06</v>
      </c>
      <c r="IQ166">
        <v>2.45784242640463e-10</v>
      </c>
      <c r="IR166">
        <v>0.0444475935836347</v>
      </c>
      <c r="IS166">
        <v>0.00491888386651684</v>
      </c>
      <c r="IT166">
        <v>0.000226889049496401</v>
      </c>
      <c r="IU166">
        <v>4.01595507822366e-06</v>
      </c>
      <c r="IV166">
        <v>-0</v>
      </c>
      <c r="IW166">
        <v>2035</v>
      </c>
      <c r="IX166">
        <v>2</v>
      </c>
      <c r="IY166">
        <v>30</v>
      </c>
      <c r="IZ166">
        <v>187587.1</v>
      </c>
      <c r="JA166">
        <v>187587</v>
      </c>
      <c r="JB166">
        <v>1.00952</v>
      </c>
      <c r="JC166">
        <v>2.38647</v>
      </c>
      <c r="JD166">
        <v>1.4978</v>
      </c>
      <c r="JE166">
        <v>2.32788</v>
      </c>
      <c r="JF166">
        <v>1.54419</v>
      </c>
      <c r="JG166">
        <v>2.37793</v>
      </c>
      <c r="JH166">
        <v>35.9178</v>
      </c>
      <c r="JI166">
        <v>24.1663</v>
      </c>
      <c r="JJ166">
        <v>18</v>
      </c>
      <c r="JK166">
        <v>545.219</v>
      </c>
      <c r="JL166">
        <v>423.678</v>
      </c>
      <c r="JM166">
        <v>31.4495</v>
      </c>
      <c r="JN166">
        <v>28.764</v>
      </c>
      <c r="JO166">
        <v>30</v>
      </c>
      <c r="JP166">
        <v>28.5904</v>
      </c>
      <c r="JQ166">
        <v>28.6095</v>
      </c>
      <c r="JR166">
        <v>20.26</v>
      </c>
      <c r="JS166">
        <v>29.2993</v>
      </c>
      <c r="JT166">
        <v>64.5477</v>
      </c>
      <c r="JU166">
        <v>31.4612</v>
      </c>
      <c r="JV166">
        <v>420</v>
      </c>
      <c r="JW166">
        <v>22.6331</v>
      </c>
      <c r="JX166">
        <v>93.1387</v>
      </c>
      <c r="JY166">
        <v>98.562</v>
      </c>
    </row>
    <row r="167" spans="1:285">
      <c r="A167">
        <v>151</v>
      </c>
      <c r="B167">
        <v>1758504933</v>
      </c>
      <c r="C167">
        <v>1690.90000009537</v>
      </c>
      <c r="D167" t="s">
        <v>730</v>
      </c>
      <c r="E167" t="s">
        <v>731</v>
      </c>
      <c r="F167">
        <v>5</v>
      </c>
      <c r="G167" t="s">
        <v>419</v>
      </c>
      <c r="H167" t="s">
        <v>599</v>
      </c>
      <c r="I167" t="s">
        <v>421</v>
      </c>
      <c r="J167">
        <v>1758504930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2.7</v>
      </c>
      <c r="DB167">
        <v>0.5</v>
      </c>
      <c r="DC167" t="s">
        <v>423</v>
      </c>
      <c r="DD167">
        <v>2</v>
      </c>
      <c r="DE167">
        <v>1758504930</v>
      </c>
      <c r="DF167">
        <v>420.492666666667</v>
      </c>
      <c r="DG167">
        <v>420.052333333333</v>
      </c>
      <c r="DH167">
        <v>22.6187</v>
      </c>
      <c r="DI167">
        <v>22.5989</v>
      </c>
      <c r="DJ167">
        <v>414.794333333333</v>
      </c>
      <c r="DK167">
        <v>22.3070666666667</v>
      </c>
      <c r="DL167">
        <v>500.021333333333</v>
      </c>
      <c r="DM167">
        <v>89.8032333333333</v>
      </c>
      <c r="DN167">
        <v>0.0344180666666667</v>
      </c>
      <c r="DO167">
        <v>30.7774666666667</v>
      </c>
      <c r="DP167">
        <v>29.9817333333333</v>
      </c>
      <c r="DQ167">
        <v>999.9</v>
      </c>
      <c r="DR167">
        <v>0</v>
      </c>
      <c r="DS167">
        <v>0</v>
      </c>
      <c r="DT167">
        <v>9982.50666666667</v>
      </c>
      <c r="DU167">
        <v>0</v>
      </c>
      <c r="DV167">
        <v>0.556418</v>
      </c>
      <c r="DW167">
        <v>0.440409333333333</v>
      </c>
      <c r="DX167">
        <v>430.224333333333</v>
      </c>
      <c r="DY167">
        <v>429.765</v>
      </c>
      <c r="DZ167">
        <v>0.0198002</v>
      </c>
      <c r="EA167">
        <v>420.052333333333</v>
      </c>
      <c r="EB167">
        <v>22.5989</v>
      </c>
      <c r="EC167">
        <v>2.03123</v>
      </c>
      <c r="ED167">
        <v>2.02945333333333</v>
      </c>
      <c r="EE167">
        <v>17.6899</v>
      </c>
      <c r="EF167">
        <v>17.6760333333333</v>
      </c>
      <c r="EG167">
        <v>0.00500016</v>
      </c>
      <c r="EH167">
        <v>0</v>
      </c>
      <c r="EI167">
        <v>0</v>
      </c>
      <c r="EJ167">
        <v>0</v>
      </c>
      <c r="EK167">
        <v>475.9</v>
      </c>
      <c r="EL167">
        <v>0.00500016</v>
      </c>
      <c r="EM167">
        <v>-26.1333333333333</v>
      </c>
      <c r="EN167">
        <v>-1.8</v>
      </c>
      <c r="EO167">
        <v>37.875</v>
      </c>
      <c r="EP167">
        <v>42</v>
      </c>
      <c r="EQ167">
        <v>40</v>
      </c>
      <c r="ER167">
        <v>42.125</v>
      </c>
      <c r="ES167">
        <v>41.187</v>
      </c>
      <c r="ET167">
        <v>0</v>
      </c>
      <c r="EU167">
        <v>0</v>
      </c>
      <c r="EV167">
        <v>0</v>
      </c>
      <c r="EW167">
        <v>1758504935</v>
      </c>
      <c r="EX167">
        <v>0</v>
      </c>
      <c r="EY167">
        <v>478.488461538461</v>
      </c>
      <c r="EZ167">
        <v>6.19145301756054</v>
      </c>
      <c r="FA167">
        <v>8.3931621692983</v>
      </c>
      <c r="FB167">
        <v>-26.6884615384615</v>
      </c>
      <c r="FC167">
        <v>15</v>
      </c>
      <c r="FD167">
        <v>0</v>
      </c>
      <c r="FE167" t="s">
        <v>424</v>
      </c>
      <c r="FF167">
        <v>1747249705.1</v>
      </c>
      <c r="FG167">
        <v>1747249711.1</v>
      </c>
      <c r="FH167">
        <v>0</v>
      </c>
      <c r="FI167">
        <v>0.871</v>
      </c>
      <c r="FJ167">
        <v>0.066</v>
      </c>
      <c r="FK167">
        <v>5.486</v>
      </c>
      <c r="FL167">
        <v>0.145</v>
      </c>
      <c r="FM167">
        <v>420</v>
      </c>
      <c r="FN167">
        <v>16</v>
      </c>
      <c r="FO167">
        <v>0.27</v>
      </c>
      <c r="FP167">
        <v>0.16</v>
      </c>
      <c r="FQ167">
        <v>0.4627488</v>
      </c>
      <c r="FR167">
        <v>-0.137022947368421</v>
      </c>
      <c r="FS167">
        <v>0.0443009795000065</v>
      </c>
      <c r="FT167">
        <v>1</v>
      </c>
      <c r="FU167">
        <v>478.826470588235</v>
      </c>
      <c r="FV167">
        <v>-7.00534751557499</v>
      </c>
      <c r="FW167">
        <v>5.00589704152127</v>
      </c>
      <c r="FX167">
        <v>-1</v>
      </c>
      <c r="FY167">
        <v>0.014365193</v>
      </c>
      <c r="FZ167">
        <v>0.0506229293233083</v>
      </c>
      <c r="GA167">
        <v>0.00519354200649239</v>
      </c>
      <c r="GB167">
        <v>1</v>
      </c>
      <c r="GC167">
        <v>2</v>
      </c>
      <c r="GD167">
        <v>2</v>
      </c>
      <c r="GE167" t="s">
        <v>443</v>
      </c>
      <c r="GF167">
        <v>3.12574</v>
      </c>
      <c r="GG167">
        <v>2.65998</v>
      </c>
      <c r="GH167">
        <v>0.0882692</v>
      </c>
      <c r="GI167">
        <v>0.0890671</v>
      </c>
      <c r="GJ167">
        <v>0.0966576</v>
      </c>
      <c r="GK167">
        <v>0.097013</v>
      </c>
      <c r="GL167">
        <v>23495.1</v>
      </c>
      <c r="GM167">
        <v>22184.2</v>
      </c>
      <c r="GN167">
        <v>23048</v>
      </c>
      <c r="GO167">
        <v>23715.4</v>
      </c>
      <c r="GP167">
        <v>35489.6</v>
      </c>
      <c r="GQ167">
        <v>35444.9</v>
      </c>
      <c r="GR167">
        <v>41558.8</v>
      </c>
      <c r="GS167">
        <v>42290.2</v>
      </c>
      <c r="GT167">
        <v>1.89513</v>
      </c>
      <c r="GU167">
        <v>1.79352</v>
      </c>
      <c r="GV167">
        <v>0.0901595</v>
      </c>
      <c r="GW167">
        <v>0</v>
      </c>
      <c r="GX167">
        <v>28.5103</v>
      </c>
      <c r="GY167">
        <v>999.9</v>
      </c>
      <c r="GZ167">
        <v>55.195</v>
      </c>
      <c r="HA167">
        <v>30.464</v>
      </c>
      <c r="HB167">
        <v>26.8909</v>
      </c>
      <c r="HC167">
        <v>54.1127</v>
      </c>
      <c r="HD167">
        <v>39.8518</v>
      </c>
      <c r="HE167">
        <v>1</v>
      </c>
      <c r="HF167">
        <v>0.0901931</v>
      </c>
      <c r="HG167">
        <v>-1.56585</v>
      </c>
      <c r="HH167">
        <v>20.2294</v>
      </c>
      <c r="HI167">
        <v>5.23466</v>
      </c>
      <c r="HJ167">
        <v>11.992</v>
      </c>
      <c r="HK167">
        <v>4.95575</v>
      </c>
      <c r="HL167">
        <v>3.304</v>
      </c>
      <c r="HM167">
        <v>999.9</v>
      </c>
      <c r="HN167">
        <v>9999</v>
      </c>
      <c r="HO167">
        <v>9999</v>
      </c>
      <c r="HP167">
        <v>9999</v>
      </c>
      <c r="HQ167">
        <v>1.86853</v>
      </c>
      <c r="HR167">
        <v>1.86426</v>
      </c>
      <c r="HS167">
        <v>1.8718</v>
      </c>
      <c r="HT167">
        <v>1.86276</v>
      </c>
      <c r="HU167">
        <v>1.86217</v>
      </c>
      <c r="HV167">
        <v>1.86859</v>
      </c>
      <c r="HW167">
        <v>1.85869</v>
      </c>
      <c r="HX167">
        <v>1.86508</v>
      </c>
      <c r="HY167">
        <v>5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5.698</v>
      </c>
      <c r="IM167">
        <v>0.3117</v>
      </c>
      <c r="IN167">
        <v>4.24591870636989</v>
      </c>
      <c r="IO167">
        <v>0.00406324532283829</v>
      </c>
      <c r="IP167">
        <v>-1.45373754250553e-06</v>
      </c>
      <c r="IQ167">
        <v>2.45784242640463e-10</v>
      </c>
      <c r="IR167">
        <v>0.0444475935836347</v>
      </c>
      <c r="IS167">
        <v>0.00491888386651684</v>
      </c>
      <c r="IT167">
        <v>0.000226889049496401</v>
      </c>
      <c r="IU167">
        <v>4.01595507822366e-06</v>
      </c>
      <c r="IV167">
        <v>-0</v>
      </c>
      <c r="IW167">
        <v>2035</v>
      </c>
      <c r="IX167">
        <v>2</v>
      </c>
      <c r="IY167">
        <v>30</v>
      </c>
      <c r="IZ167">
        <v>187587.1</v>
      </c>
      <c r="JA167">
        <v>187587</v>
      </c>
      <c r="JB167">
        <v>1.00952</v>
      </c>
      <c r="JC167">
        <v>2.39746</v>
      </c>
      <c r="JD167">
        <v>1.4978</v>
      </c>
      <c r="JE167">
        <v>2.32788</v>
      </c>
      <c r="JF167">
        <v>1.54419</v>
      </c>
      <c r="JG167">
        <v>2.33276</v>
      </c>
      <c r="JH167">
        <v>35.9178</v>
      </c>
      <c r="JI167">
        <v>24.1575</v>
      </c>
      <c r="JJ167">
        <v>18</v>
      </c>
      <c r="JK167">
        <v>545.235</v>
      </c>
      <c r="JL167">
        <v>423.576</v>
      </c>
      <c r="JM167">
        <v>31.4552</v>
      </c>
      <c r="JN167">
        <v>28.7648</v>
      </c>
      <c r="JO167">
        <v>30.0002</v>
      </c>
      <c r="JP167">
        <v>28.5904</v>
      </c>
      <c r="JQ167">
        <v>28.6095</v>
      </c>
      <c r="JR167">
        <v>20.2604</v>
      </c>
      <c r="JS167">
        <v>29.2993</v>
      </c>
      <c r="JT167">
        <v>64.5477</v>
      </c>
      <c r="JU167">
        <v>31.4612</v>
      </c>
      <c r="JV167">
        <v>420</v>
      </c>
      <c r="JW167">
        <v>22.6331</v>
      </c>
      <c r="JX167">
        <v>93.1385</v>
      </c>
      <c r="JY167">
        <v>98.5611</v>
      </c>
    </row>
    <row r="168" spans="1:285">
      <c r="A168">
        <v>152</v>
      </c>
      <c r="B168">
        <v>1758504935</v>
      </c>
      <c r="C168">
        <v>1692.90000009537</v>
      </c>
      <c r="D168" t="s">
        <v>732</v>
      </c>
      <c r="E168" t="s">
        <v>733</v>
      </c>
      <c r="F168">
        <v>5</v>
      </c>
      <c r="G168" t="s">
        <v>419</v>
      </c>
      <c r="H168" t="s">
        <v>599</v>
      </c>
      <c r="I168" t="s">
        <v>421</v>
      </c>
      <c r="J168">
        <v>1758504932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2.7</v>
      </c>
      <c r="DB168">
        <v>0.5</v>
      </c>
      <c r="DC168" t="s">
        <v>423</v>
      </c>
      <c r="DD168">
        <v>2</v>
      </c>
      <c r="DE168">
        <v>1758504932</v>
      </c>
      <c r="DF168">
        <v>420.489</v>
      </c>
      <c r="DG168">
        <v>420.020666666667</v>
      </c>
      <c r="DH168">
        <v>22.6193333333333</v>
      </c>
      <c r="DI168">
        <v>22.5985666666667</v>
      </c>
      <c r="DJ168">
        <v>414.790333333333</v>
      </c>
      <c r="DK168">
        <v>22.3076666666667</v>
      </c>
      <c r="DL168">
        <v>500.010333333333</v>
      </c>
      <c r="DM168">
        <v>89.8052</v>
      </c>
      <c r="DN168">
        <v>0.0346207333333333</v>
      </c>
      <c r="DO168">
        <v>30.7780666666667</v>
      </c>
      <c r="DP168">
        <v>29.9819666666667</v>
      </c>
      <c r="DQ168">
        <v>999.9</v>
      </c>
      <c r="DR168">
        <v>0</v>
      </c>
      <c r="DS168">
        <v>0</v>
      </c>
      <c r="DT168">
        <v>9963.12333333333</v>
      </c>
      <c r="DU168">
        <v>0</v>
      </c>
      <c r="DV168">
        <v>0.556418</v>
      </c>
      <c r="DW168">
        <v>0.468312666666667</v>
      </c>
      <c r="DX168">
        <v>430.220666666667</v>
      </c>
      <c r="DY168">
        <v>429.732333333333</v>
      </c>
      <c r="DZ168">
        <v>0.0207475</v>
      </c>
      <c r="EA168">
        <v>420.020666666667</v>
      </c>
      <c r="EB168">
        <v>22.5985666666667</v>
      </c>
      <c r="EC168">
        <v>2.03133333333333</v>
      </c>
      <c r="ED168">
        <v>2.02947</v>
      </c>
      <c r="EE168">
        <v>17.6907</v>
      </c>
      <c r="EF168">
        <v>17.6761666666667</v>
      </c>
      <c r="EG168">
        <v>0.00500016</v>
      </c>
      <c r="EH168">
        <v>0</v>
      </c>
      <c r="EI168">
        <v>0</v>
      </c>
      <c r="EJ168">
        <v>0</v>
      </c>
      <c r="EK168">
        <v>481.933333333333</v>
      </c>
      <c r="EL168">
        <v>0.00500016</v>
      </c>
      <c r="EM168">
        <v>-25.7</v>
      </c>
      <c r="EN168">
        <v>-1.56666666666667</v>
      </c>
      <c r="EO168">
        <v>37.875</v>
      </c>
      <c r="EP168">
        <v>42</v>
      </c>
      <c r="EQ168">
        <v>40</v>
      </c>
      <c r="ER168">
        <v>42.125</v>
      </c>
      <c r="ES168">
        <v>41.187</v>
      </c>
      <c r="ET168">
        <v>0</v>
      </c>
      <c r="EU168">
        <v>0</v>
      </c>
      <c r="EV168">
        <v>0</v>
      </c>
      <c r="EW168">
        <v>1758504936.8</v>
      </c>
      <c r="EX168">
        <v>0</v>
      </c>
      <c r="EY168">
        <v>479.672</v>
      </c>
      <c r="EZ168">
        <v>6.14615381970154</v>
      </c>
      <c r="FA168">
        <v>16.699999785729</v>
      </c>
      <c r="FB168">
        <v>-26.396</v>
      </c>
      <c r="FC168">
        <v>15</v>
      </c>
      <c r="FD168">
        <v>0</v>
      </c>
      <c r="FE168" t="s">
        <v>424</v>
      </c>
      <c r="FF168">
        <v>1747249705.1</v>
      </c>
      <c r="FG168">
        <v>1747249711.1</v>
      </c>
      <c r="FH168">
        <v>0</v>
      </c>
      <c r="FI168">
        <v>0.871</v>
      </c>
      <c r="FJ168">
        <v>0.066</v>
      </c>
      <c r="FK168">
        <v>5.486</v>
      </c>
      <c r="FL168">
        <v>0.145</v>
      </c>
      <c r="FM168">
        <v>420</v>
      </c>
      <c r="FN168">
        <v>16</v>
      </c>
      <c r="FO168">
        <v>0.27</v>
      </c>
      <c r="FP168">
        <v>0.16</v>
      </c>
      <c r="FQ168">
        <v>0.46779485</v>
      </c>
      <c r="FR168">
        <v>-0.131117999999999</v>
      </c>
      <c r="FS168">
        <v>0.0444216653259139</v>
      </c>
      <c r="FT168">
        <v>1</v>
      </c>
      <c r="FU168">
        <v>478.717647058823</v>
      </c>
      <c r="FV168">
        <v>-0.932009107162029</v>
      </c>
      <c r="FW168">
        <v>4.6934541769071</v>
      </c>
      <c r="FX168">
        <v>-1</v>
      </c>
      <c r="FY168">
        <v>0.0161358845</v>
      </c>
      <c r="FZ168">
        <v>0.0411169357894737</v>
      </c>
      <c r="GA168">
        <v>0.00419165146120056</v>
      </c>
      <c r="GB168">
        <v>1</v>
      </c>
      <c r="GC168">
        <v>2</v>
      </c>
      <c r="GD168">
        <v>2</v>
      </c>
      <c r="GE168" t="s">
        <v>443</v>
      </c>
      <c r="GF168">
        <v>3.12576</v>
      </c>
      <c r="GG168">
        <v>2.66007</v>
      </c>
      <c r="GH168">
        <v>0.0882709</v>
      </c>
      <c r="GI168">
        <v>0.0890777</v>
      </c>
      <c r="GJ168">
        <v>0.0966565</v>
      </c>
      <c r="GK168">
        <v>0.0970148</v>
      </c>
      <c r="GL168">
        <v>23495.1</v>
      </c>
      <c r="GM168">
        <v>22183.9</v>
      </c>
      <c r="GN168">
        <v>23048.1</v>
      </c>
      <c r="GO168">
        <v>23715.4</v>
      </c>
      <c r="GP168">
        <v>35489.7</v>
      </c>
      <c r="GQ168">
        <v>35444.8</v>
      </c>
      <c r="GR168">
        <v>41559</v>
      </c>
      <c r="GS168">
        <v>42290.1</v>
      </c>
      <c r="GT168">
        <v>1.89538</v>
      </c>
      <c r="GU168">
        <v>1.7935</v>
      </c>
      <c r="GV168">
        <v>0.0903606</v>
      </c>
      <c r="GW168">
        <v>0</v>
      </c>
      <c r="GX168">
        <v>28.5085</v>
      </c>
      <c r="GY168">
        <v>999.9</v>
      </c>
      <c r="GZ168">
        <v>55.195</v>
      </c>
      <c r="HA168">
        <v>30.464</v>
      </c>
      <c r="HB168">
        <v>26.8948</v>
      </c>
      <c r="HC168">
        <v>54.2727</v>
      </c>
      <c r="HD168">
        <v>39.98</v>
      </c>
      <c r="HE168">
        <v>1</v>
      </c>
      <c r="HF168">
        <v>0.09047</v>
      </c>
      <c r="HG168">
        <v>-1.55514</v>
      </c>
      <c r="HH168">
        <v>20.2296</v>
      </c>
      <c r="HI168">
        <v>5.23466</v>
      </c>
      <c r="HJ168">
        <v>11.992</v>
      </c>
      <c r="HK168">
        <v>4.9558</v>
      </c>
      <c r="HL168">
        <v>3.304</v>
      </c>
      <c r="HM168">
        <v>999.9</v>
      </c>
      <c r="HN168">
        <v>9999</v>
      </c>
      <c r="HO168">
        <v>9999</v>
      </c>
      <c r="HP168">
        <v>9999</v>
      </c>
      <c r="HQ168">
        <v>1.86854</v>
      </c>
      <c r="HR168">
        <v>1.86426</v>
      </c>
      <c r="HS168">
        <v>1.87181</v>
      </c>
      <c r="HT168">
        <v>1.86276</v>
      </c>
      <c r="HU168">
        <v>1.86217</v>
      </c>
      <c r="HV168">
        <v>1.86859</v>
      </c>
      <c r="HW168">
        <v>1.85869</v>
      </c>
      <c r="HX168">
        <v>1.86508</v>
      </c>
      <c r="HY168">
        <v>5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5.699</v>
      </c>
      <c r="IM168">
        <v>0.3117</v>
      </c>
      <c r="IN168">
        <v>4.24591870636989</v>
      </c>
      <c r="IO168">
        <v>0.00406324532283829</v>
      </c>
      <c r="IP168">
        <v>-1.45373754250553e-06</v>
      </c>
      <c r="IQ168">
        <v>2.45784242640463e-10</v>
      </c>
      <c r="IR168">
        <v>0.0444475935836347</v>
      </c>
      <c r="IS168">
        <v>0.00491888386651684</v>
      </c>
      <c r="IT168">
        <v>0.000226889049496401</v>
      </c>
      <c r="IU168">
        <v>4.01595507822366e-06</v>
      </c>
      <c r="IV168">
        <v>-0</v>
      </c>
      <c r="IW168">
        <v>2035</v>
      </c>
      <c r="IX168">
        <v>2</v>
      </c>
      <c r="IY168">
        <v>30</v>
      </c>
      <c r="IZ168">
        <v>187587.2</v>
      </c>
      <c r="JA168">
        <v>187587.1</v>
      </c>
      <c r="JB168">
        <v>1.00952</v>
      </c>
      <c r="JC168">
        <v>2.39624</v>
      </c>
      <c r="JD168">
        <v>1.49902</v>
      </c>
      <c r="JE168">
        <v>2.32788</v>
      </c>
      <c r="JF168">
        <v>1.54419</v>
      </c>
      <c r="JG168">
        <v>2.27539</v>
      </c>
      <c r="JH168">
        <v>35.9178</v>
      </c>
      <c r="JI168">
        <v>24.1488</v>
      </c>
      <c r="JJ168">
        <v>18</v>
      </c>
      <c r="JK168">
        <v>545.398</v>
      </c>
      <c r="JL168">
        <v>423.561</v>
      </c>
      <c r="JM168">
        <v>31.4619</v>
      </c>
      <c r="JN168">
        <v>28.7661</v>
      </c>
      <c r="JO168">
        <v>30.0003</v>
      </c>
      <c r="JP168">
        <v>28.5904</v>
      </c>
      <c r="JQ168">
        <v>28.6095</v>
      </c>
      <c r="JR168">
        <v>20.2573</v>
      </c>
      <c r="JS168">
        <v>29.2993</v>
      </c>
      <c r="JT168">
        <v>64.5477</v>
      </c>
      <c r="JU168">
        <v>31.4745</v>
      </c>
      <c r="JV168">
        <v>420</v>
      </c>
      <c r="JW168">
        <v>22.6331</v>
      </c>
      <c r="JX168">
        <v>93.1388</v>
      </c>
      <c r="JY168">
        <v>98.5611</v>
      </c>
    </row>
    <row r="169" spans="1:285">
      <c r="A169">
        <v>153</v>
      </c>
      <c r="B169">
        <v>1758504937</v>
      </c>
      <c r="C169">
        <v>1694.90000009537</v>
      </c>
      <c r="D169" t="s">
        <v>734</v>
      </c>
      <c r="E169" t="s">
        <v>735</v>
      </c>
      <c r="F169">
        <v>5</v>
      </c>
      <c r="G169" t="s">
        <v>419</v>
      </c>
      <c r="H169" t="s">
        <v>599</v>
      </c>
      <c r="I169" t="s">
        <v>421</v>
      </c>
      <c r="J169">
        <v>1758504934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2.7</v>
      </c>
      <c r="DB169">
        <v>0.5</v>
      </c>
      <c r="DC169" t="s">
        <v>423</v>
      </c>
      <c r="DD169">
        <v>2</v>
      </c>
      <c r="DE169">
        <v>1758504934</v>
      </c>
      <c r="DF169">
        <v>420.503</v>
      </c>
      <c r="DG169">
        <v>420.037333333333</v>
      </c>
      <c r="DH169">
        <v>22.6196</v>
      </c>
      <c r="DI169">
        <v>22.5985</v>
      </c>
      <c r="DJ169">
        <v>414.804333333333</v>
      </c>
      <c r="DK169">
        <v>22.3079333333333</v>
      </c>
      <c r="DL169">
        <v>499.952666666667</v>
      </c>
      <c r="DM169">
        <v>89.8067333333333</v>
      </c>
      <c r="DN169">
        <v>0.0346454</v>
      </c>
      <c r="DO169">
        <v>30.7777</v>
      </c>
      <c r="DP169">
        <v>29.982</v>
      </c>
      <c r="DQ169">
        <v>999.9</v>
      </c>
      <c r="DR169">
        <v>0</v>
      </c>
      <c r="DS169">
        <v>0</v>
      </c>
      <c r="DT169">
        <v>9979.99</v>
      </c>
      <c r="DU169">
        <v>0</v>
      </c>
      <c r="DV169">
        <v>0.556418</v>
      </c>
      <c r="DW169">
        <v>0.465901666666667</v>
      </c>
      <c r="DX169">
        <v>430.235</v>
      </c>
      <c r="DY169">
        <v>429.749</v>
      </c>
      <c r="DZ169">
        <v>0.0210857333333333</v>
      </c>
      <c r="EA169">
        <v>420.037333333333</v>
      </c>
      <c r="EB169">
        <v>22.5985</v>
      </c>
      <c r="EC169">
        <v>2.03139333333333</v>
      </c>
      <c r="ED169">
        <v>2.0295</v>
      </c>
      <c r="EE169">
        <v>17.6911666666667</v>
      </c>
      <c r="EF169">
        <v>17.6764</v>
      </c>
      <c r="EG169">
        <v>0.00500016</v>
      </c>
      <c r="EH169">
        <v>0</v>
      </c>
      <c r="EI169">
        <v>0</v>
      </c>
      <c r="EJ169">
        <v>0</v>
      </c>
      <c r="EK169">
        <v>481.833333333333</v>
      </c>
      <c r="EL169">
        <v>0.00500016</v>
      </c>
      <c r="EM169">
        <v>-25.4333333333333</v>
      </c>
      <c r="EN169">
        <v>-1.23333333333333</v>
      </c>
      <c r="EO169">
        <v>37.875</v>
      </c>
      <c r="EP169">
        <v>42</v>
      </c>
      <c r="EQ169">
        <v>40</v>
      </c>
      <c r="ER169">
        <v>42.125</v>
      </c>
      <c r="ES169">
        <v>41.187</v>
      </c>
      <c r="ET169">
        <v>0</v>
      </c>
      <c r="EU169">
        <v>0</v>
      </c>
      <c r="EV169">
        <v>0</v>
      </c>
      <c r="EW169">
        <v>1758504939.2</v>
      </c>
      <c r="EX169">
        <v>0</v>
      </c>
      <c r="EY169">
        <v>479.232</v>
      </c>
      <c r="EZ169">
        <v>20.176922825668</v>
      </c>
      <c r="FA169">
        <v>5.66923062617961</v>
      </c>
      <c r="FB169">
        <v>-25.632</v>
      </c>
      <c r="FC169">
        <v>15</v>
      </c>
      <c r="FD169">
        <v>0</v>
      </c>
      <c r="FE169" t="s">
        <v>424</v>
      </c>
      <c r="FF169">
        <v>1747249705.1</v>
      </c>
      <c r="FG169">
        <v>1747249711.1</v>
      </c>
      <c r="FH169">
        <v>0</v>
      </c>
      <c r="FI169">
        <v>0.871</v>
      </c>
      <c r="FJ169">
        <v>0.066</v>
      </c>
      <c r="FK169">
        <v>5.486</v>
      </c>
      <c r="FL169">
        <v>0.145</v>
      </c>
      <c r="FM169">
        <v>420</v>
      </c>
      <c r="FN169">
        <v>16</v>
      </c>
      <c r="FO169">
        <v>0.27</v>
      </c>
      <c r="FP169">
        <v>0.16</v>
      </c>
      <c r="FQ169">
        <v>0.47080385</v>
      </c>
      <c r="FR169">
        <v>-0.219264857142857</v>
      </c>
      <c r="FS169">
        <v>0.0430023899978536</v>
      </c>
      <c r="FT169">
        <v>1</v>
      </c>
      <c r="FU169">
        <v>479.114705882353</v>
      </c>
      <c r="FV169">
        <v>7.90985486276016</v>
      </c>
      <c r="FW169">
        <v>4.7418122840349</v>
      </c>
      <c r="FX169">
        <v>-1</v>
      </c>
      <c r="FY169">
        <v>0.01739206</v>
      </c>
      <c r="FZ169">
        <v>0.0344001203007519</v>
      </c>
      <c r="GA169">
        <v>0.00359434980412313</v>
      </c>
      <c r="GB169">
        <v>1</v>
      </c>
      <c r="GC169">
        <v>2</v>
      </c>
      <c r="GD169">
        <v>2</v>
      </c>
      <c r="GE169" t="s">
        <v>443</v>
      </c>
      <c r="GF169">
        <v>3.12573</v>
      </c>
      <c r="GG169">
        <v>2.66035</v>
      </c>
      <c r="GH169">
        <v>0.088276</v>
      </c>
      <c r="GI169">
        <v>0.0890843</v>
      </c>
      <c r="GJ169">
        <v>0.0966564</v>
      </c>
      <c r="GK169">
        <v>0.0970155</v>
      </c>
      <c r="GL169">
        <v>23494.9</v>
      </c>
      <c r="GM169">
        <v>22183.8</v>
      </c>
      <c r="GN169">
        <v>23048.1</v>
      </c>
      <c r="GO169">
        <v>23715.4</v>
      </c>
      <c r="GP169">
        <v>35489.6</v>
      </c>
      <c r="GQ169">
        <v>35444.9</v>
      </c>
      <c r="GR169">
        <v>41558.8</v>
      </c>
      <c r="GS169">
        <v>42290.2</v>
      </c>
      <c r="GT169">
        <v>1.89548</v>
      </c>
      <c r="GU169">
        <v>1.79373</v>
      </c>
      <c r="GV169">
        <v>0.0906736</v>
      </c>
      <c r="GW169">
        <v>0</v>
      </c>
      <c r="GX169">
        <v>28.5072</v>
      </c>
      <c r="GY169">
        <v>999.9</v>
      </c>
      <c r="GZ169">
        <v>55.195</v>
      </c>
      <c r="HA169">
        <v>30.454</v>
      </c>
      <c r="HB169">
        <v>26.8762</v>
      </c>
      <c r="HC169">
        <v>53.7127</v>
      </c>
      <c r="HD169">
        <v>40.0321</v>
      </c>
      <c r="HE169">
        <v>1</v>
      </c>
      <c r="HF169">
        <v>0.0904675</v>
      </c>
      <c r="HG169">
        <v>-1.56139</v>
      </c>
      <c r="HH169">
        <v>20.2294</v>
      </c>
      <c r="HI169">
        <v>5.23481</v>
      </c>
      <c r="HJ169">
        <v>11.992</v>
      </c>
      <c r="HK169">
        <v>4.95575</v>
      </c>
      <c r="HL169">
        <v>3.304</v>
      </c>
      <c r="HM169">
        <v>999.9</v>
      </c>
      <c r="HN169">
        <v>9999</v>
      </c>
      <c r="HO169">
        <v>9999</v>
      </c>
      <c r="HP169">
        <v>9999</v>
      </c>
      <c r="HQ169">
        <v>1.86854</v>
      </c>
      <c r="HR169">
        <v>1.86425</v>
      </c>
      <c r="HS169">
        <v>1.87181</v>
      </c>
      <c r="HT169">
        <v>1.86274</v>
      </c>
      <c r="HU169">
        <v>1.86218</v>
      </c>
      <c r="HV169">
        <v>1.86859</v>
      </c>
      <c r="HW169">
        <v>1.85871</v>
      </c>
      <c r="HX169">
        <v>1.86508</v>
      </c>
      <c r="HY169">
        <v>5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5.699</v>
      </c>
      <c r="IM169">
        <v>0.3117</v>
      </c>
      <c r="IN169">
        <v>4.24591870636989</v>
      </c>
      <c r="IO169">
        <v>0.00406324532283829</v>
      </c>
      <c r="IP169">
        <v>-1.45373754250553e-06</v>
      </c>
      <c r="IQ169">
        <v>2.45784242640463e-10</v>
      </c>
      <c r="IR169">
        <v>0.0444475935836347</v>
      </c>
      <c r="IS169">
        <v>0.00491888386651684</v>
      </c>
      <c r="IT169">
        <v>0.000226889049496401</v>
      </c>
      <c r="IU169">
        <v>4.01595507822366e-06</v>
      </c>
      <c r="IV169">
        <v>-0</v>
      </c>
      <c r="IW169">
        <v>2035</v>
      </c>
      <c r="IX169">
        <v>2</v>
      </c>
      <c r="IY169">
        <v>30</v>
      </c>
      <c r="IZ169">
        <v>187587.2</v>
      </c>
      <c r="JA169">
        <v>187587.1</v>
      </c>
      <c r="JB169">
        <v>1.00952</v>
      </c>
      <c r="JC169">
        <v>2.38892</v>
      </c>
      <c r="JD169">
        <v>1.49902</v>
      </c>
      <c r="JE169">
        <v>2.32788</v>
      </c>
      <c r="JF169">
        <v>1.54419</v>
      </c>
      <c r="JG169">
        <v>2.33521</v>
      </c>
      <c r="JH169">
        <v>35.9412</v>
      </c>
      <c r="JI169">
        <v>24.1575</v>
      </c>
      <c r="JJ169">
        <v>18</v>
      </c>
      <c r="JK169">
        <v>545.463</v>
      </c>
      <c r="JL169">
        <v>423.693</v>
      </c>
      <c r="JM169">
        <v>31.4671</v>
      </c>
      <c r="JN169">
        <v>28.7665</v>
      </c>
      <c r="JO169">
        <v>30.0002</v>
      </c>
      <c r="JP169">
        <v>28.5904</v>
      </c>
      <c r="JQ169">
        <v>28.6095</v>
      </c>
      <c r="JR169">
        <v>20.2556</v>
      </c>
      <c r="JS169">
        <v>29.2993</v>
      </c>
      <c r="JT169">
        <v>64.5477</v>
      </c>
      <c r="JU169">
        <v>31.4745</v>
      </c>
      <c r="JV169">
        <v>420</v>
      </c>
      <c r="JW169">
        <v>22.6331</v>
      </c>
      <c r="JX169">
        <v>93.1385</v>
      </c>
      <c r="JY169">
        <v>98.5612</v>
      </c>
    </row>
    <row r="170" spans="1:285">
      <c r="A170">
        <v>154</v>
      </c>
      <c r="B170">
        <v>1758504939</v>
      </c>
      <c r="C170">
        <v>1696.90000009537</v>
      </c>
      <c r="D170" t="s">
        <v>736</v>
      </c>
      <c r="E170" t="s">
        <v>737</v>
      </c>
      <c r="F170">
        <v>5</v>
      </c>
      <c r="G170" t="s">
        <v>419</v>
      </c>
      <c r="H170" t="s">
        <v>599</v>
      </c>
      <c r="I170" t="s">
        <v>421</v>
      </c>
      <c r="J170">
        <v>1758504936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2.7</v>
      </c>
      <c r="DB170">
        <v>0.5</v>
      </c>
      <c r="DC170" t="s">
        <v>423</v>
      </c>
      <c r="DD170">
        <v>2</v>
      </c>
      <c r="DE170">
        <v>1758504936</v>
      </c>
      <c r="DF170">
        <v>420.525333333333</v>
      </c>
      <c r="DG170">
        <v>420.084333333333</v>
      </c>
      <c r="DH170">
        <v>22.6199333333333</v>
      </c>
      <c r="DI170">
        <v>22.5983333333333</v>
      </c>
      <c r="DJ170">
        <v>414.826333333333</v>
      </c>
      <c r="DK170">
        <v>22.3082666666667</v>
      </c>
      <c r="DL170">
        <v>499.954</v>
      </c>
      <c r="DM170">
        <v>89.8066</v>
      </c>
      <c r="DN170">
        <v>0.0345516333333333</v>
      </c>
      <c r="DO170">
        <v>30.7761333333333</v>
      </c>
      <c r="DP170">
        <v>29.983</v>
      </c>
      <c r="DQ170">
        <v>999.9</v>
      </c>
      <c r="DR170">
        <v>0</v>
      </c>
      <c r="DS170">
        <v>0</v>
      </c>
      <c r="DT170">
        <v>10004.9833333333</v>
      </c>
      <c r="DU170">
        <v>0</v>
      </c>
      <c r="DV170">
        <v>0.556418</v>
      </c>
      <c r="DW170">
        <v>0.441070666666667</v>
      </c>
      <c r="DX170">
        <v>430.257666666667</v>
      </c>
      <c r="DY170">
        <v>429.796666666667</v>
      </c>
      <c r="DZ170">
        <v>0.0216077</v>
      </c>
      <c r="EA170">
        <v>420.084333333333</v>
      </c>
      <c r="EB170">
        <v>22.5983333333333</v>
      </c>
      <c r="EC170">
        <v>2.03142333333333</v>
      </c>
      <c r="ED170">
        <v>2.02948</v>
      </c>
      <c r="EE170">
        <v>17.6914</v>
      </c>
      <c r="EF170">
        <v>17.6762333333333</v>
      </c>
      <c r="EG170">
        <v>0.00500016</v>
      </c>
      <c r="EH170">
        <v>0</v>
      </c>
      <c r="EI170">
        <v>0</v>
      </c>
      <c r="EJ170">
        <v>0</v>
      </c>
      <c r="EK170">
        <v>480.533333333333</v>
      </c>
      <c r="EL170">
        <v>0.00500016</v>
      </c>
      <c r="EM170">
        <v>-26</v>
      </c>
      <c r="EN170">
        <v>-2.06666666666667</v>
      </c>
      <c r="EO170">
        <v>37.875</v>
      </c>
      <c r="EP170">
        <v>42</v>
      </c>
      <c r="EQ170">
        <v>40</v>
      </c>
      <c r="ER170">
        <v>42.125</v>
      </c>
      <c r="ES170">
        <v>41.187</v>
      </c>
      <c r="ET170">
        <v>0</v>
      </c>
      <c r="EU170">
        <v>0</v>
      </c>
      <c r="EV170">
        <v>0</v>
      </c>
      <c r="EW170">
        <v>1758504941</v>
      </c>
      <c r="EX170">
        <v>0</v>
      </c>
      <c r="EY170">
        <v>478.853846153846</v>
      </c>
      <c r="EZ170">
        <v>9.374358635347</v>
      </c>
      <c r="FA170">
        <v>13.2512820527729</v>
      </c>
      <c r="FB170">
        <v>-25.6230769230769</v>
      </c>
      <c r="FC170">
        <v>15</v>
      </c>
      <c r="FD170">
        <v>0</v>
      </c>
      <c r="FE170" t="s">
        <v>424</v>
      </c>
      <c r="FF170">
        <v>1747249705.1</v>
      </c>
      <c r="FG170">
        <v>1747249711.1</v>
      </c>
      <c r="FH170">
        <v>0</v>
      </c>
      <c r="FI170">
        <v>0.871</v>
      </c>
      <c r="FJ170">
        <v>0.066</v>
      </c>
      <c r="FK170">
        <v>5.486</v>
      </c>
      <c r="FL170">
        <v>0.145</v>
      </c>
      <c r="FM170">
        <v>420</v>
      </c>
      <c r="FN170">
        <v>16</v>
      </c>
      <c r="FO170">
        <v>0.27</v>
      </c>
      <c r="FP170">
        <v>0.16</v>
      </c>
      <c r="FQ170">
        <v>0.46445465</v>
      </c>
      <c r="FR170">
        <v>-0.242230240601503</v>
      </c>
      <c r="FS170">
        <v>0.0436006283845485</v>
      </c>
      <c r="FT170">
        <v>1</v>
      </c>
      <c r="FU170">
        <v>479.194117647059</v>
      </c>
      <c r="FV170">
        <v>10.4262795625699</v>
      </c>
      <c r="FW170">
        <v>4.90497593544919</v>
      </c>
      <c r="FX170">
        <v>-1</v>
      </c>
      <c r="FY170">
        <v>0.018452735</v>
      </c>
      <c r="FZ170">
        <v>0.0253771894736842</v>
      </c>
      <c r="GA170">
        <v>0.00276048587938337</v>
      </c>
      <c r="GB170">
        <v>1</v>
      </c>
      <c r="GC170">
        <v>2</v>
      </c>
      <c r="GD170">
        <v>2</v>
      </c>
      <c r="GE170" t="s">
        <v>443</v>
      </c>
      <c r="GF170">
        <v>3.12589</v>
      </c>
      <c r="GG170">
        <v>2.66019</v>
      </c>
      <c r="GH170">
        <v>0.0882716</v>
      </c>
      <c r="GI170">
        <v>0.0890846</v>
      </c>
      <c r="GJ170">
        <v>0.0966603</v>
      </c>
      <c r="GK170">
        <v>0.0970099</v>
      </c>
      <c r="GL170">
        <v>23494.8</v>
      </c>
      <c r="GM170">
        <v>22183.7</v>
      </c>
      <c r="GN170">
        <v>23047.8</v>
      </c>
      <c r="GO170">
        <v>23715.4</v>
      </c>
      <c r="GP170">
        <v>35489.2</v>
      </c>
      <c r="GQ170">
        <v>35445.1</v>
      </c>
      <c r="GR170">
        <v>41558.5</v>
      </c>
      <c r="GS170">
        <v>42290.1</v>
      </c>
      <c r="GT170">
        <v>1.8955</v>
      </c>
      <c r="GU170">
        <v>1.79358</v>
      </c>
      <c r="GV170">
        <v>0.0907183</v>
      </c>
      <c r="GW170">
        <v>0</v>
      </c>
      <c r="GX170">
        <v>28.5054</v>
      </c>
      <c r="GY170">
        <v>999.9</v>
      </c>
      <c r="GZ170">
        <v>55.17</v>
      </c>
      <c r="HA170">
        <v>30.454</v>
      </c>
      <c r="HB170">
        <v>26.8643</v>
      </c>
      <c r="HC170">
        <v>53.9627</v>
      </c>
      <c r="HD170">
        <v>39.9239</v>
      </c>
      <c r="HE170">
        <v>1</v>
      </c>
      <c r="HF170">
        <v>0.0904675</v>
      </c>
      <c r="HG170">
        <v>-1.56896</v>
      </c>
      <c r="HH170">
        <v>20.2293</v>
      </c>
      <c r="HI170">
        <v>5.23511</v>
      </c>
      <c r="HJ170">
        <v>11.992</v>
      </c>
      <c r="HK170">
        <v>4.9557</v>
      </c>
      <c r="HL170">
        <v>3.304</v>
      </c>
      <c r="HM170">
        <v>999.9</v>
      </c>
      <c r="HN170">
        <v>9999</v>
      </c>
      <c r="HO170">
        <v>9999</v>
      </c>
      <c r="HP170">
        <v>9999</v>
      </c>
      <c r="HQ170">
        <v>1.86854</v>
      </c>
      <c r="HR170">
        <v>1.86422</v>
      </c>
      <c r="HS170">
        <v>1.8718</v>
      </c>
      <c r="HT170">
        <v>1.86273</v>
      </c>
      <c r="HU170">
        <v>1.86218</v>
      </c>
      <c r="HV170">
        <v>1.86859</v>
      </c>
      <c r="HW170">
        <v>1.85872</v>
      </c>
      <c r="HX170">
        <v>1.86508</v>
      </c>
      <c r="HY170">
        <v>5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5.698</v>
      </c>
      <c r="IM170">
        <v>0.3117</v>
      </c>
      <c r="IN170">
        <v>4.24591870636989</v>
      </c>
      <c r="IO170">
        <v>0.00406324532283829</v>
      </c>
      <c r="IP170">
        <v>-1.45373754250553e-06</v>
      </c>
      <c r="IQ170">
        <v>2.45784242640463e-10</v>
      </c>
      <c r="IR170">
        <v>0.0444475935836347</v>
      </c>
      <c r="IS170">
        <v>0.00491888386651684</v>
      </c>
      <c r="IT170">
        <v>0.000226889049496401</v>
      </c>
      <c r="IU170">
        <v>4.01595507822366e-06</v>
      </c>
      <c r="IV170">
        <v>-0</v>
      </c>
      <c r="IW170">
        <v>2035</v>
      </c>
      <c r="IX170">
        <v>2</v>
      </c>
      <c r="IY170">
        <v>30</v>
      </c>
      <c r="IZ170">
        <v>187587.2</v>
      </c>
      <c r="JA170">
        <v>187587.1</v>
      </c>
      <c r="JB170">
        <v>1.00952</v>
      </c>
      <c r="JC170">
        <v>2.38281</v>
      </c>
      <c r="JD170">
        <v>1.4978</v>
      </c>
      <c r="JE170">
        <v>2.32788</v>
      </c>
      <c r="JF170">
        <v>1.54419</v>
      </c>
      <c r="JG170">
        <v>2.35107</v>
      </c>
      <c r="JH170">
        <v>35.9412</v>
      </c>
      <c r="JI170">
        <v>24.1663</v>
      </c>
      <c r="JJ170">
        <v>18</v>
      </c>
      <c r="JK170">
        <v>545.479</v>
      </c>
      <c r="JL170">
        <v>423.605</v>
      </c>
      <c r="JM170">
        <v>31.4726</v>
      </c>
      <c r="JN170">
        <v>28.7665</v>
      </c>
      <c r="JO170">
        <v>30.0002</v>
      </c>
      <c r="JP170">
        <v>28.5904</v>
      </c>
      <c r="JQ170">
        <v>28.6095</v>
      </c>
      <c r="JR170">
        <v>20.2538</v>
      </c>
      <c r="JS170">
        <v>29.2993</v>
      </c>
      <c r="JT170">
        <v>64.5477</v>
      </c>
      <c r="JU170">
        <v>31.4745</v>
      </c>
      <c r="JV170">
        <v>420</v>
      </c>
      <c r="JW170">
        <v>22.6331</v>
      </c>
      <c r="JX170">
        <v>93.1378</v>
      </c>
      <c r="JY170">
        <v>98.561</v>
      </c>
    </row>
    <row r="171" spans="1:285">
      <c r="A171">
        <v>155</v>
      </c>
      <c r="B171">
        <v>1758504941</v>
      </c>
      <c r="C171">
        <v>1698.90000009537</v>
      </c>
      <c r="D171" t="s">
        <v>738</v>
      </c>
      <c r="E171" t="s">
        <v>739</v>
      </c>
      <c r="F171">
        <v>5</v>
      </c>
      <c r="G171" t="s">
        <v>419</v>
      </c>
      <c r="H171" t="s">
        <v>599</v>
      </c>
      <c r="I171" t="s">
        <v>421</v>
      </c>
      <c r="J171">
        <v>1758504938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2.7</v>
      </c>
      <c r="DB171">
        <v>0.5</v>
      </c>
      <c r="DC171" t="s">
        <v>423</v>
      </c>
      <c r="DD171">
        <v>2</v>
      </c>
      <c r="DE171">
        <v>1758504938</v>
      </c>
      <c r="DF171">
        <v>420.526</v>
      </c>
      <c r="DG171">
        <v>420.113666666667</v>
      </c>
      <c r="DH171">
        <v>22.6198</v>
      </c>
      <c r="DI171">
        <v>22.5974666666667</v>
      </c>
      <c r="DJ171">
        <v>414.827</v>
      </c>
      <c r="DK171">
        <v>22.3081333333333</v>
      </c>
      <c r="DL171">
        <v>500.013</v>
      </c>
      <c r="DM171">
        <v>89.8062666666667</v>
      </c>
      <c r="DN171">
        <v>0.034553</v>
      </c>
      <c r="DO171">
        <v>30.7742</v>
      </c>
      <c r="DP171">
        <v>29.9844333333333</v>
      </c>
      <c r="DQ171">
        <v>999.9</v>
      </c>
      <c r="DR171">
        <v>0</v>
      </c>
      <c r="DS171">
        <v>0</v>
      </c>
      <c r="DT171">
        <v>10006.86</v>
      </c>
      <c r="DU171">
        <v>0</v>
      </c>
      <c r="DV171">
        <v>0.556418</v>
      </c>
      <c r="DW171">
        <v>0.412567333333333</v>
      </c>
      <c r="DX171">
        <v>430.258333333333</v>
      </c>
      <c r="DY171">
        <v>429.826333333333</v>
      </c>
      <c r="DZ171">
        <v>0.0223592</v>
      </c>
      <c r="EA171">
        <v>420.113666666667</v>
      </c>
      <c r="EB171">
        <v>22.5974666666667</v>
      </c>
      <c r="EC171">
        <v>2.0314</v>
      </c>
      <c r="ED171">
        <v>2.02939333333333</v>
      </c>
      <c r="EE171">
        <v>17.6912333333333</v>
      </c>
      <c r="EF171">
        <v>17.6755666666667</v>
      </c>
      <c r="EG171">
        <v>0.00500016</v>
      </c>
      <c r="EH171">
        <v>0</v>
      </c>
      <c r="EI171">
        <v>0</v>
      </c>
      <c r="EJ171">
        <v>0</v>
      </c>
      <c r="EK171">
        <v>475.9</v>
      </c>
      <c r="EL171">
        <v>0.00500016</v>
      </c>
      <c r="EM171">
        <v>-23.3333333333333</v>
      </c>
      <c r="EN171">
        <v>-1.5</v>
      </c>
      <c r="EO171">
        <v>37.875</v>
      </c>
      <c r="EP171">
        <v>42</v>
      </c>
      <c r="EQ171">
        <v>40</v>
      </c>
      <c r="ER171">
        <v>42.125</v>
      </c>
      <c r="ES171">
        <v>41.187</v>
      </c>
      <c r="ET171">
        <v>0</v>
      </c>
      <c r="EU171">
        <v>0</v>
      </c>
      <c r="EV171">
        <v>0</v>
      </c>
      <c r="EW171">
        <v>1758504942.8</v>
      </c>
      <c r="EX171">
        <v>0</v>
      </c>
      <c r="EY171">
        <v>479.024</v>
      </c>
      <c r="EZ171">
        <v>-11.8076927545982</v>
      </c>
      <c r="FA171">
        <v>20.7692308565568</v>
      </c>
      <c r="FB171">
        <v>-25.008</v>
      </c>
      <c r="FC171">
        <v>15</v>
      </c>
      <c r="FD171">
        <v>0</v>
      </c>
      <c r="FE171" t="s">
        <v>424</v>
      </c>
      <c r="FF171">
        <v>1747249705.1</v>
      </c>
      <c r="FG171">
        <v>1747249711.1</v>
      </c>
      <c r="FH171">
        <v>0</v>
      </c>
      <c r="FI171">
        <v>0.871</v>
      </c>
      <c r="FJ171">
        <v>0.066</v>
      </c>
      <c r="FK171">
        <v>5.486</v>
      </c>
      <c r="FL171">
        <v>0.145</v>
      </c>
      <c r="FM171">
        <v>420</v>
      </c>
      <c r="FN171">
        <v>16</v>
      </c>
      <c r="FO171">
        <v>0.27</v>
      </c>
      <c r="FP171">
        <v>0.16</v>
      </c>
      <c r="FQ171">
        <v>0.4522278</v>
      </c>
      <c r="FR171">
        <v>-0.203128962406016</v>
      </c>
      <c r="FS171">
        <v>0.0403386727962138</v>
      </c>
      <c r="FT171">
        <v>1</v>
      </c>
      <c r="FU171">
        <v>479.161764705882</v>
      </c>
      <c r="FV171">
        <v>0.621848593729732</v>
      </c>
      <c r="FW171">
        <v>5.09780891259594</v>
      </c>
      <c r="FX171">
        <v>-1</v>
      </c>
      <c r="FY171">
        <v>0.019546505</v>
      </c>
      <c r="FZ171">
        <v>0.0208775323308271</v>
      </c>
      <c r="GA171">
        <v>0.00221180758531908</v>
      </c>
      <c r="GB171">
        <v>1</v>
      </c>
      <c r="GC171">
        <v>2</v>
      </c>
      <c r="GD171">
        <v>2</v>
      </c>
      <c r="GE171" t="s">
        <v>443</v>
      </c>
      <c r="GF171">
        <v>3.12596</v>
      </c>
      <c r="GG171">
        <v>2.66013</v>
      </c>
      <c r="GH171">
        <v>0.0882754</v>
      </c>
      <c r="GI171">
        <v>0.0890805</v>
      </c>
      <c r="GJ171">
        <v>0.0966591</v>
      </c>
      <c r="GK171">
        <v>0.0970059</v>
      </c>
      <c r="GL171">
        <v>23494.6</v>
      </c>
      <c r="GM171">
        <v>22183.9</v>
      </c>
      <c r="GN171">
        <v>23047.7</v>
      </c>
      <c r="GO171">
        <v>23715.5</v>
      </c>
      <c r="GP171">
        <v>35489.3</v>
      </c>
      <c r="GQ171">
        <v>35445.5</v>
      </c>
      <c r="GR171">
        <v>41558.5</v>
      </c>
      <c r="GS171">
        <v>42290.4</v>
      </c>
      <c r="GT171">
        <v>1.89543</v>
      </c>
      <c r="GU171">
        <v>1.79335</v>
      </c>
      <c r="GV171">
        <v>0.0909902</v>
      </c>
      <c r="GW171">
        <v>0</v>
      </c>
      <c r="GX171">
        <v>28.5029</v>
      </c>
      <c r="GY171">
        <v>999.9</v>
      </c>
      <c r="GZ171">
        <v>55.17</v>
      </c>
      <c r="HA171">
        <v>30.454</v>
      </c>
      <c r="HB171">
        <v>26.8629</v>
      </c>
      <c r="HC171">
        <v>53.8227</v>
      </c>
      <c r="HD171">
        <v>39.8237</v>
      </c>
      <c r="HE171">
        <v>1</v>
      </c>
      <c r="HF171">
        <v>0.0904421</v>
      </c>
      <c r="HG171">
        <v>-1.559</v>
      </c>
      <c r="HH171">
        <v>20.2295</v>
      </c>
      <c r="HI171">
        <v>5.23511</v>
      </c>
      <c r="HJ171">
        <v>11.992</v>
      </c>
      <c r="HK171">
        <v>4.9558</v>
      </c>
      <c r="HL171">
        <v>3.304</v>
      </c>
      <c r="HM171">
        <v>999.9</v>
      </c>
      <c r="HN171">
        <v>9999</v>
      </c>
      <c r="HO171">
        <v>9999</v>
      </c>
      <c r="HP171">
        <v>9999</v>
      </c>
      <c r="HQ171">
        <v>1.86855</v>
      </c>
      <c r="HR171">
        <v>1.86426</v>
      </c>
      <c r="HS171">
        <v>1.8718</v>
      </c>
      <c r="HT171">
        <v>1.86276</v>
      </c>
      <c r="HU171">
        <v>1.86218</v>
      </c>
      <c r="HV171">
        <v>1.86859</v>
      </c>
      <c r="HW171">
        <v>1.85873</v>
      </c>
      <c r="HX171">
        <v>1.86508</v>
      </c>
      <c r="HY171">
        <v>5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5.698</v>
      </c>
      <c r="IM171">
        <v>0.3117</v>
      </c>
      <c r="IN171">
        <v>4.24591870636989</v>
      </c>
      <c r="IO171">
        <v>0.00406324532283829</v>
      </c>
      <c r="IP171">
        <v>-1.45373754250553e-06</v>
      </c>
      <c r="IQ171">
        <v>2.45784242640463e-10</v>
      </c>
      <c r="IR171">
        <v>0.0444475935836347</v>
      </c>
      <c r="IS171">
        <v>0.00491888386651684</v>
      </c>
      <c r="IT171">
        <v>0.000226889049496401</v>
      </c>
      <c r="IU171">
        <v>4.01595507822366e-06</v>
      </c>
      <c r="IV171">
        <v>-0</v>
      </c>
      <c r="IW171">
        <v>2035</v>
      </c>
      <c r="IX171">
        <v>2</v>
      </c>
      <c r="IY171">
        <v>30</v>
      </c>
      <c r="IZ171">
        <v>187587.3</v>
      </c>
      <c r="JA171">
        <v>187587.2</v>
      </c>
      <c r="JB171">
        <v>1.00952</v>
      </c>
      <c r="JC171">
        <v>2.38525</v>
      </c>
      <c r="JD171">
        <v>1.4978</v>
      </c>
      <c r="JE171">
        <v>2.32788</v>
      </c>
      <c r="JF171">
        <v>1.54419</v>
      </c>
      <c r="JG171">
        <v>2.37183</v>
      </c>
      <c r="JH171">
        <v>35.9178</v>
      </c>
      <c r="JI171">
        <v>24.1663</v>
      </c>
      <c r="JJ171">
        <v>18</v>
      </c>
      <c r="JK171">
        <v>545.431</v>
      </c>
      <c r="JL171">
        <v>423.478</v>
      </c>
      <c r="JM171">
        <v>31.4775</v>
      </c>
      <c r="JN171">
        <v>28.7665</v>
      </c>
      <c r="JO171">
        <v>30.0001</v>
      </c>
      <c r="JP171">
        <v>28.5904</v>
      </c>
      <c r="JQ171">
        <v>28.6102</v>
      </c>
      <c r="JR171">
        <v>20.2526</v>
      </c>
      <c r="JS171">
        <v>29.2993</v>
      </c>
      <c r="JT171">
        <v>64.5477</v>
      </c>
      <c r="JU171">
        <v>31.4855</v>
      </c>
      <c r="JV171">
        <v>420</v>
      </c>
      <c r="JW171">
        <v>22.6331</v>
      </c>
      <c r="JX171">
        <v>93.1377</v>
      </c>
      <c r="JY171">
        <v>98.5616</v>
      </c>
    </row>
    <row r="172" spans="1:285">
      <c r="A172">
        <v>156</v>
      </c>
      <c r="B172">
        <v>1758504943</v>
      </c>
      <c r="C172">
        <v>1700.90000009537</v>
      </c>
      <c r="D172" t="s">
        <v>740</v>
      </c>
      <c r="E172" t="s">
        <v>741</v>
      </c>
      <c r="F172">
        <v>5</v>
      </c>
      <c r="G172" t="s">
        <v>419</v>
      </c>
      <c r="H172" t="s">
        <v>599</v>
      </c>
      <c r="I172" t="s">
        <v>421</v>
      </c>
      <c r="J172">
        <v>1758504940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2.7</v>
      </c>
      <c r="DB172">
        <v>0.5</v>
      </c>
      <c r="DC172" t="s">
        <v>423</v>
      </c>
      <c r="DD172">
        <v>2</v>
      </c>
      <c r="DE172">
        <v>1758504940</v>
      </c>
      <c r="DF172">
        <v>420.526</v>
      </c>
      <c r="DG172">
        <v>420.093666666667</v>
      </c>
      <c r="DH172">
        <v>22.6199333333333</v>
      </c>
      <c r="DI172">
        <v>22.5962333333333</v>
      </c>
      <c r="DJ172">
        <v>414.827</v>
      </c>
      <c r="DK172">
        <v>22.3082666666667</v>
      </c>
      <c r="DL172">
        <v>500.069333333333</v>
      </c>
      <c r="DM172">
        <v>89.8074</v>
      </c>
      <c r="DN172">
        <v>0.0345666333333333</v>
      </c>
      <c r="DO172">
        <v>30.7730666666667</v>
      </c>
      <c r="DP172">
        <v>29.9849333333333</v>
      </c>
      <c r="DQ172">
        <v>999.9</v>
      </c>
      <c r="DR172">
        <v>0</v>
      </c>
      <c r="DS172">
        <v>0</v>
      </c>
      <c r="DT172">
        <v>9996.86666666667</v>
      </c>
      <c r="DU172">
        <v>0</v>
      </c>
      <c r="DV172">
        <v>0.556418</v>
      </c>
      <c r="DW172">
        <v>0.432536</v>
      </c>
      <c r="DX172">
        <v>430.258333333333</v>
      </c>
      <c r="DY172">
        <v>429.805333333333</v>
      </c>
      <c r="DZ172">
        <v>0.0237356666666667</v>
      </c>
      <c r="EA172">
        <v>420.093666666667</v>
      </c>
      <c r="EB172">
        <v>22.5962333333333</v>
      </c>
      <c r="EC172">
        <v>2.03143666666667</v>
      </c>
      <c r="ED172">
        <v>2.02930666666667</v>
      </c>
      <c r="EE172">
        <v>17.6915333333333</v>
      </c>
      <c r="EF172">
        <v>17.6748666666667</v>
      </c>
      <c r="EG172">
        <v>0.00500016</v>
      </c>
      <c r="EH172">
        <v>0</v>
      </c>
      <c r="EI172">
        <v>0</v>
      </c>
      <c r="EJ172">
        <v>0</v>
      </c>
      <c r="EK172">
        <v>479.333333333333</v>
      </c>
      <c r="EL172">
        <v>0.00500016</v>
      </c>
      <c r="EM172">
        <v>-23.0333333333333</v>
      </c>
      <c r="EN172">
        <v>-1.76666666666667</v>
      </c>
      <c r="EO172">
        <v>37.875</v>
      </c>
      <c r="EP172">
        <v>42</v>
      </c>
      <c r="EQ172">
        <v>40</v>
      </c>
      <c r="ER172">
        <v>42.125</v>
      </c>
      <c r="ES172">
        <v>41.187</v>
      </c>
      <c r="ET172">
        <v>0</v>
      </c>
      <c r="EU172">
        <v>0</v>
      </c>
      <c r="EV172">
        <v>0</v>
      </c>
      <c r="EW172">
        <v>1758504945.2</v>
      </c>
      <c r="EX172">
        <v>0</v>
      </c>
      <c r="EY172">
        <v>479.14</v>
      </c>
      <c r="EZ172">
        <v>-9.3230772813154</v>
      </c>
      <c r="FA172">
        <v>-1.69999987345469</v>
      </c>
      <c r="FB172">
        <v>-25.148</v>
      </c>
      <c r="FC172">
        <v>15</v>
      </c>
      <c r="FD172">
        <v>0</v>
      </c>
      <c r="FE172" t="s">
        <v>424</v>
      </c>
      <c r="FF172">
        <v>1747249705.1</v>
      </c>
      <c r="FG172">
        <v>1747249711.1</v>
      </c>
      <c r="FH172">
        <v>0</v>
      </c>
      <c r="FI172">
        <v>0.871</v>
      </c>
      <c r="FJ172">
        <v>0.066</v>
      </c>
      <c r="FK172">
        <v>5.486</v>
      </c>
      <c r="FL172">
        <v>0.145</v>
      </c>
      <c r="FM172">
        <v>420</v>
      </c>
      <c r="FN172">
        <v>16</v>
      </c>
      <c r="FO172">
        <v>0.27</v>
      </c>
      <c r="FP172">
        <v>0.16</v>
      </c>
      <c r="FQ172">
        <v>0.4457169</v>
      </c>
      <c r="FR172">
        <v>-0.175970345864662</v>
      </c>
      <c r="FS172">
        <v>0.0400834583673864</v>
      </c>
      <c r="FT172">
        <v>1</v>
      </c>
      <c r="FU172">
        <v>478.897058823529</v>
      </c>
      <c r="FV172">
        <v>-5.14438517974944</v>
      </c>
      <c r="FW172">
        <v>5.41210436913611</v>
      </c>
      <c r="FX172">
        <v>-1</v>
      </c>
      <c r="FY172">
        <v>0.020436955</v>
      </c>
      <c r="FZ172">
        <v>0.0199722</v>
      </c>
      <c r="GA172">
        <v>0.0021014870329067</v>
      </c>
      <c r="GB172">
        <v>1</v>
      </c>
      <c r="GC172">
        <v>2</v>
      </c>
      <c r="GD172">
        <v>2</v>
      </c>
      <c r="GE172" t="s">
        <v>443</v>
      </c>
      <c r="GF172">
        <v>3.1258</v>
      </c>
      <c r="GG172">
        <v>2.66002</v>
      </c>
      <c r="GH172">
        <v>0.0882785</v>
      </c>
      <c r="GI172">
        <v>0.089073</v>
      </c>
      <c r="GJ172">
        <v>0.0966633</v>
      </c>
      <c r="GK172">
        <v>0.0970062</v>
      </c>
      <c r="GL172">
        <v>23494.5</v>
      </c>
      <c r="GM172">
        <v>22184.2</v>
      </c>
      <c r="GN172">
        <v>23047.7</v>
      </c>
      <c r="GO172">
        <v>23715.6</v>
      </c>
      <c r="GP172">
        <v>35489.1</v>
      </c>
      <c r="GQ172">
        <v>35445.6</v>
      </c>
      <c r="GR172">
        <v>41558.6</v>
      </c>
      <c r="GS172">
        <v>42290.7</v>
      </c>
      <c r="GT172">
        <v>1.89527</v>
      </c>
      <c r="GU172">
        <v>1.79358</v>
      </c>
      <c r="GV172">
        <v>0.091061</v>
      </c>
      <c r="GW172">
        <v>0</v>
      </c>
      <c r="GX172">
        <v>28.5006</v>
      </c>
      <c r="GY172">
        <v>999.9</v>
      </c>
      <c r="GZ172">
        <v>55.17</v>
      </c>
      <c r="HA172">
        <v>30.464</v>
      </c>
      <c r="HB172">
        <v>26.8795</v>
      </c>
      <c r="HC172">
        <v>53.8627</v>
      </c>
      <c r="HD172">
        <v>39.8558</v>
      </c>
      <c r="HE172">
        <v>1</v>
      </c>
      <c r="HF172">
        <v>0.0904472</v>
      </c>
      <c r="HG172">
        <v>-1.56717</v>
      </c>
      <c r="HH172">
        <v>20.2294</v>
      </c>
      <c r="HI172">
        <v>5.23481</v>
      </c>
      <c r="HJ172">
        <v>11.992</v>
      </c>
      <c r="HK172">
        <v>4.9558</v>
      </c>
      <c r="HL172">
        <v>3.304</v>
      </c>
      <c r="HM172">
        <v>999.9</v>
      </c>
      <c r="HN172">
        <v>9999</v>
      </c>
      <c r="HO172">
        <v>9999</v>
      </c>
      <c r="HP172">
        <v>9999</v>
      </c>
      <c r="HQ172">
        <v>1.86855</v>
      </c>
      <c r="HR172">
        <v>1.86428</v>
      </c>
      <c r="HS172">
        <v>1.8718</v>
      </c>
      <c r="HT172">
        <v>1.86276</v>
      </c>
      <c r="HU172">
        <v>1.86218</v>
      </c>
      <c r="HV172">
        <v>1.86859</v>
      </c>
      <c r="HW172">
        <v>1.85872</v>
      </c>
      <c r="HX172">
        <v>1.86508</v>
      </c>
      <c r="HY172">
        <v>5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5.699</v>
      </c>
      <c r="IM172">
        <v>0.3117</v>
      </c>
      <c r="IN172">
        <v>4.24591870636989</v>
      </c>
      <c r="IO172">
        <v>0.00406324532283829</v>
      </c>
      <c r="IP172">
        <v>-1.45373754250553e-06</v>
      </c>
      <c r="IQ172">
        <v>2.45784242640463e-10</v>
      </c>
      <c r="IR172">
        <v>0.0444475935836347</v>
      </c>
      <c r="IS172">
        <v>0.00491888386651684</v>
      </c>
      <c r="IT172">
        <v>0.000226889049496401</v>
      </c>
      <c r="IU172">
        <v>4.01595507822366e-06</v>
      </c>
      <c r="IV172">
        <v>-0</v>
      </c>
      <c r="IW172">
        <v>2035</v>
      </c>
      <c r="IX172">
        <v>2</v>
      </c>
      <c r="IY172">
        <v>30</v>
      </c>
      <c r="IZ172">
        <v>187587.3</v>
      </c>
      <c r="JA172">
        <v>187587.2</v>
      </c>
      <c r="JB172">
        <v>1.00952</v>
      </c>
      <c r="JC172">
        <v>2.40112</v>
      </c>
      <c r="JD172">
        <v>1.4978</v>
      </c>
      <c r="JE172">
        <v>2.32788</v>
      </c>
      <c r="JF172">
        <v>1.54419</v>
      </c>
      <c r="JG172">
        <v>2.30347</v>
      </c>
      <c r="JH172">
        <v>35.9178</v>
      </c>
      <c r="JI172">
        <v>24.1575</v>
      </c>
      <c r="JJ172">
        <v>18</v>
      </c>
      <c r="JK172">
        <v>545.333</v>
      </c>
      <c r="JL172">
        <v>423.618</v>
      </c>
      <c r="JM172">
        <v>31.4814</v>
      </c>
      <c r="JN172">
        <v>28.7665</v>
      </c>
      <c r="JO172">
        <v>30.0001</v>
      </c>
      <c r="JP172">
        <v>28.5904</v>
      </c>
      <c r="JQ172">
        <v>28.6113</v>
      </c>
      <c r="JR172">
        <v>20.2524</v>
      </c>
      <c r="JS172">
        <v>29.2993</v>
      </c>
      <c r="JT172">
        <v>64.5477</v>
      </c>
      <c r="JU172">
        <v>31.4855</v>
      </c>
      <c r="JV172">
        <v>420</v>
      </c>
      <c r="JW172">
        <v>22.6331</v>
      </c>
      <c r="JX172">
        <v>93.1377</v>
      </c>
      <c r="JY172">
        <v>98.5621</v>
      </c>
    </row>
    <row r="173" spans="1:285">
      <c r="A173">
        <v>157</v>
      </c>
      <c r="B173">
        <v>1758504945</v>
      </c>
      <c r="C173">
        <v>1702.90000009537</v>
      </c>
      <c r="D173" t="s">
        <v>742</v>
      </c>
      <c r="E173" t="s">
        <v>743</v>
      </c>
      <c r="F173">
        <v>5</v>
      </c>
      <c r="G173" t="s">
        <v>419</v>
      </c>
      <c r="H173" t="s">
        <v>599</v>
      </c>
      <c r="I173" t="s">
        <v>421</v>
      </c>
      <c r="J173">
        <v>1758504942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2.7</v>
      </c>
      <c r="DB173">
        <v>0.5</v>
      </c>
      <c r="DC173" t="s">
        <v>423</v>
      </c>
      <c r="DD173">
        <v>2</v>
      </c>
      <c r="DE173">
        <v>1758504942</v>
      </c>
      <c r="DF173">
        <v>420.514</v>
      </c>
      <c r="DG173">
        <v>420.049666666667</v>
      </c>
      <c r="DH173">
        <v>22.6197</v>
      </c>
      <c r="DI173">
        <v>22.5949666666667</v>
      </c>
      <c r="DJ173">
        <v>414.815</v>
      </c>
      <c r="DK173">
        <v>22.3080333333333</v>
      </c>
      <c r="DL173">
        <v>500.055333333333</v>
      </c>
      <c r="DM173">
        <v>89.8093333333333</v>
      </c>
      <c r="DN173">
        <v>0.0344820666666667</v>
      </c>
      <c r="DO173">
        <v>30.7729666666667</v>
      </c>
      <c r="DP173">
        <v>29.9830333333333</v>
      </c>
      <c r="DQ173">
        <v>999.9</v>
      </c>
      <c r="DR173">
        <v>0</v>
      </c>
      <c r="DS173">
        <v>0</v>
      </c>
      <c r="DT173">
        <v>9993.13333333333</v>
      </c>
      <c r="DU173">
        <v>0</v>
      </c>
      <c r="DV173">
        <v>0.556418</v>
      </c>
      <c r="DW173">
        <v>0.464508</v>
      </c>
      <c r="DX173">
        <v>430.246</v>
      </c>
      <c r="DY173">
        <v>429.76</v>
      </c>
      <c r="DZ173">
        <v>0.0247561</v>
      </c>
      <c r="EA173">
        <v>420.049666666667</v>
      </c>
      <c r="EB173">
        <v>22.5949666666667</v>
      </c>
      <c r="EC173">
        <v>2.03146</v>
      </c>
      <c r="ED173">
        <v>2.02924</v>
      </c>
      <c r="EE173">
        <v>17.6917</v>
      </c>
      <c r="EF173">
        <v>17.6743333333333</v>
      </c>
      <c r="EG173">
        <v>0.00500016</v>
      </c>
      <c r="EH173">
        <v>0</v>
      </c>
      <c r="EI173">
        <v>0</v>
      </c>
      <c r="EJ173">
        <v>0</v>
      </c>
      <c r="EK173">
        <v>476.833333333333</v>
      </c>
      <c r="EL173">
        <v>0.00500016</v>
      </c>
      <c r="EM173">
        <v>-19.2</v>
      </c>
      <c r="EN173">
        <v>-1.33333333333333</v>
      </c>
      <c r="EO173">
        <v>37.875</v>
      </c>
      <c r="EP173">
        <v>42</v>
      </c>
      <c r="EQ173">
        <v>40</v>
      </c>
      <c r="ER173">
        <v>42.125</v>
      </c>
      <c r="ES173">
        <v>41.187</v>
      </c>
      <c r="ET173">
        <v>0</v>
      </c>
      <c r="EU173">
        <v>0</v>
      </c>
      <c r="EV173">
        <v>0</v>
      </c>
      <c r="EW173">
        <v>1758504947</v>
      </c>
      <c r="EX173">
        <v>0</v>
      </c>
      <c r="EY173">
        <v>478.619230769231</v>
      </c>
      <c r="EZ173">
        <v>-12.3247866010398</v>
      </c>
      <c r="FA173">
        <v>0.047863438468004</v>
      </c>
      <c r="FB173">
        <v>-24.5307692307692</v>
      </c>
      <c r="FC173">
        <v>15</v>
      </c>
      <c r="FD173">
        <v>0</v>
      </c>
      <c r="FE173" t="s">
        <v>424</v>
      </c>
      <c r="FF173">
        <v>1747249705.1</v>
      </c>
      <c r="FG173">
        <v>1747249711.1</v>
      </c>
      <c r="FH173">
        <v>0</v>
      </c>
      <c r="FI173">
        <v>0.871</v>
      </c>
      <c r="FJ173">
        <v>0.066</v>
      </c>
      <c r="FK173">
        <v>5.486</v>
      </c>
      <c r="FL173">
        <v>0.145</v>
      </c>
      <c r="FM173">
        <v>420</v>
      </c>
      <c r="FN173">
        <v>16</v>
      </c>
      <c r="FO173">
        <v>0.27</v>
      </c>
      <c r="FP173">
        <v>0.16</v>
      </c>
      <c r="FQ173">
        <v>0.4443268</v>
      </c>
      <c r="FR173">
        <v>0.0530100451127814</v>
      </c>
      <c r="FS173">
        <v>0.0380347268855713</v>
      </c>
      <c r="FT173">
        <v>1</v>
      </c>
      <c r="FU173">
        <v>478.620588235294</v>
      </c>
      <c r="FV173">
        <v>3.25286462689501</v>
      </c>
      <c r="FW173">
        <v>5.6781717962824</v>
      </c>
      <c r="FX173">
        <v>-1</v>
      </c>
      <c r="FY173">
        <v>0.0211503</v>
      </c>
      <c r="FZ173">
        <v>0.0236769563909774</v>
      </c>
      <c r="GA173">
        <v>0.00242721583753897</v>
      </c>
      <c r="GB173">
        <v>1</v>
      </c>
      <c r="GC173">
        <v>2</v>
      </c>
      <c r="GD173">
        <v>2</v>
      </c>
      <c r="GE173" t="s">
        <v>443</v>
      </c>
      <c r="GF173">
        <v>3.12571</v>
      </c>
      <c r="GG173">
        <v>2.65989</v>
      </c>
      <c r="GH173">
        <v>0.0882695</v>
      </c>
      <c r="GI173">
        <v>0.089072</v>
      </c>
      <c r="GJ173">
        <v>0.0966596</v>
      </c>
      <c r="GK173">
        <v>0.097004</v>
      </c>
      <c r="GL173">
        <v>23494.8</v>
      </c>
      <c r="GM173">
        <v>22184.2</v>
      </c>
      <c r="GN173">
        <v>23047.8</v>
      </c>
      <c r="GO173">
        <v>23715.6</v>
      </c>
      <c r="GP173">
        <v>35489.2</v>
      </c>
      <c r="GQ173">
        <v>35445.7</v>
      </c>
      <c r="GR173">
        <v>41558.4</v>
      </c>
      <c r="GS173">
        <v>42290.6</v>
      </c>
      <c r="GT173">
        <v>1.8953</v>
      </c>
      <c r="GU173">
        <v>1.79365</v>
      </c>
      <c r="GV173">
        <v>0.0905655</v>
      </c>
      <c r="GW173">
        <v>0</v>
      </c>
      <c r="GX173">
        <v>28.4987</v>
      </c>
      <c r="GY173">
        <v>999.9</v>
      </c>
      <c r="GZ173">
        <v>55.17</v>
      </c>
      <c r="HA173">
        <v>30.464</v>
      </c>
      <c r="HB173">
        <v>26.8785</v>
      </c>
      <c r="HC173">
        <v>53.9927</v>
      </c>
      <c r="HD173">
        <v>39.972</v>
      </c>
      <c r="HE173">
        <v>1</v>
      </c>
      <c r="HF173">
        <v>0.0905081</v>
      </c>
      <c r="HG173">
        <v>-1.55694</v>
      </c>
      <c r="HH173">
        <v>20.2295</v>
      </c>
      <c r="HI173">
        <v>5.23466</v>
      </c>
      <c r="HJ173">
        <v>11.992</v>
      </c>
      <c r="HK173">
        <v>4.9558</v>
      </c>
      <c r="HL173">
        <v>3.304</v>
      </c>
      <c r="HM173">
        <v>999.9</v>
      </c>
      <c r="HN173">
        <v>9999</v>
      </c>
      <c r="HO173">
        <v>9999</v>
      </c>
      <c r="HP173">
        <v>9999</v>
      </c>
      <c r="HQ173">
        <v>1.86856</v>
      </c>
      <c r="HR173">
        <v>1.86427</v>
      </c>
      <c r="HS173">
        <v>1.8718</v>
      </c>
      <c r="HT173">
        <v>1.86276</v>
      </c>
      <c r="HU173">
        <v>1.86218</v>
      </c>
      <c r="HV173">
        <v>1.86859</v>
      </c>
      <c r="HW173">
        <v>1.8587</v>
      </c>
      <c r="HX173">
        <v>1.86508</v>
      </c>
      <c r="HY173">
        <v>5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5.699</v>
      </c>
      <c r="IM173">
        <v>0.3116</v>
      </c>
      <c r="IN173">
        <v>4.24591870636989</v>
      </c>
      <c r="IO173">
        <v>0.00406324532283829</v>
      </c>
      <c r="IP173">
        <v>-1.45373754250553e-06</v>
      </c>
      <c r="IQ173">
        <v>2.45784242640463e-10</v>
      </c>
      <c r="IR173">
        <v>0.0444475935836347</v>
      </c>
      <c r="IS173">
        <v>0.00491888386651684</v>
      </c>
      <c r="IT173">
        <v>0.000226889049496401</v>
      </c>
      <c r="IU173">
        <v>4.01595507822366e-06</v>
      </c>
      <c r="IV173">
        <v>-0</v>
      </c>
      <c r="IW173">
        <v>2035</v>
      </c>
      <c r="IX173">
        <v>2</v>
      </c>
      <c r="IY173">
        <v>30</v>
      </c>
      <c r="IZ173">
        <v>187587.3</v>
      </c>
      <c r="JA173">
        <v>187587.2</v>
      </c>
      <c r="JB173">
        <v>1.00952</v>
      </c>
      <c r="JC173">
        <v>2.3999</v>
      </c>
      <c r="JD173">
        <v>1.49902</v>
      </c>
      <c r="JE173">
        <v>2.32788</v>
      </c>
      <c r="JF173">
        <v>1.54419</v>
      </c>
      <c r="JG173">
        <v>2.2937</v>
      </c>
      <c r="JH173">
        <v>35.9412</v>
      </c>
      <c r="JI173">
        <v>24.1488</v>
      </c>
      <c r="JJ173">
        <v>18</v>
      </c>
      <c r="JK173">
        <v>545.35</v>
      </c>
      <c r="JL173">
        <v>423.666</v>
      </c>
      <c r="JM173">
        <v>31.4867</v>
      </c>
      <c r="JN173">
        <v>28.7667</v>
      </c>
      <c r="JO173">
        <v>30.0002</v>
      </c>
      <c r="JP173">
        <v>28.5906</v>
      </c>
      <c r="JQ173">
        <v>28.6119</v>
      </c>
      <c r="JR173">
        <v>20.2541</v>
      </c>
      <c r="JS173">
        <v>29.2993</v>
      </c>
      <c r="JT173">
        <v>64.5477</v>
      </c>
      <c r="JU173">
        <v>31.4982</v>
      </c>
      <c r="JV173">
        <v>420</v>
      </c>
      <c r="JW173">
        <v>22.6331</v>
      </c>
      <c r="JX173">
        <v>93.1376</v>
      </c>
      <c r="JY173">
        <v>98.5621</v>
      </c>
    </row>
    <row r="174" spans="1:285">
      <c r="A174">
        <v>158</v>
      </c>
      <c r="B174">
        <v>1758504947</v>
      </c>
      <c r="C174">
        <v>1704.90000009537</v>
      </c>
      <c r="D174" t="s">
        <v>744</v>
      </c>
      <c r="E174" t="s">
        <v>745</v>
      </c>
      <c r="F174">
        <v>5</v>
      </c>
      <c r="G174" t="s">
        <v>419</v>
      </c>
      <c r="H174" t="s">
        <v>599</v>
      </c>
      <c r="I174" t="s">
        <v>421</v>
      </c>
      <c r="J174">
        <v>1758504944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2.7</v>
      </c>
      <c r="DB174">
        <v>0.5</v>
      </c>
      <c r="DC174" t="s">
        <v>423</v>
      </c>
      <c r="DD174">
        <v>2</v>
      </c>
      <c r="DE174">
        <v>1758504944</v>
      </c>
      <c r="DF174">
        <v>420.503</v>
      </c>
      <c r="DG174">
        <v>420.034666666667</v>
      </c>
      <c r="DH174">
        <v>22.6189666666667</v>
      </c>
      <c r="DI174">
        <v>22.5938333333333</v>
      </c>
      <c r="DJ174">
        <v>414.804333333333</v>
      </c>
      <c r="DK174">
        <v>22.3073333333333</v>
      </c>
      <c r="DL174">
        <v>499.986333333333</v>
      </c>
      <c r="DM174">
        <v>89.8105333333333</v>
      </c>
      <c r="DN174">
        <v>0.0343677333333333</v>
      </c>
      <c r="DO174">
        <v>30.7731666666667</v>
      </c>
      <c r="DP174">
        <v>29.9791333333333</v>
      </c>
      <c r="DQ174">
        <v>999.9</v>
      </c>
      <c r="DR174">
        <v>0</v>
      </c>
      <c r="DS174">
        <v>0</v>
      </c>
      <c r="DT174">
        <v>9998.77333333333</v>
      </c>
      <c r="DU174">
        <v>0</v>
      </c>
      <c r="DV174">
        <v>0.556418</v>
      </c>
      <c r="DW174">
        <v>0.468495666666667</v>
      </c>
      <c r="DX174">
        <v>430.234333333333</v>
      </c>
      <c r="DY174">
        <v>429.744333333333</v>
      </c>
      <c r="DZ174">
        <v>0.0251553666666667</v>
      </c>
      <c r="EA174">
        <v>420.034666666667</v>
      </c>
      <c r="EB174">
        <v>22.5938333333333</v>
      </c>
      <c r="EC174">
        <v>2.03142333333333</v>
      </c>
      <c r="ED174">
        <v>2.02916333333333</v>
      </c>
      <c r="EE174">
        <v>17.6914</v>
      </c>
      <c r="EF174">
        <v>17.6737333333333</v>
      </c>
      <c r="EG174">
        <v>0.00500016</v>
      </c>
      <c r="EH174">
        <v>0</v>
      </c>
      <c r="EI174">
        <v>0</v>
      </c>
      <c r="EJ174">
        <v>0</v>
      </c>
      <c r="EK174">
        <v>480.233333333333</v>
      </c>
      <c r="EL174">
        <v>0.00500016</v>
      </c>
      <c r="EM174">
        <v>-26.8333333333333</v>
      </c>
      <c r="EN174">
        <v>-2.33333333333333</v>
      </c>
      <c r="EO174">
        <v>37.875</v>
      </c>
      <c r="EP174">
        <v>42</v>
      </c>
      <c r="EQ174">
        <v>40</v>
      </c>
      <c r="ER174">
        <v>42.125</v>
      </c>
      <c r="ES174">
        <v>41.187</v>
      </c>
      <c r="ET174">
        <v>0</v>
      </c>
      <c r="EU174">
        <v>0</v>
      </c>
      <c r="EV174">
        <v>0</v>
      </c>
      <c r="EW174">
        <v>1758504948.8</v>
      </c>
      <c r="EX174">
        <v>0</v>
      </c>
      <c r="EY174">
        <v>479.216</v>
      </c>
      <c r="EZ174">
        <v>-0.0307696771344413</v>
      </c>
      <c r="FA174">
        <v>-21.8923075605427</v>
      </c>
      <c r="FB174">
        <v>-25.276</v>
      </c>
      <c r="FC174">
        <v>15</v>
      </c>
      <c r="FD174">
        <v>0</v>
      </c>
      <c r="FE174" t="s">
        <v>424</v>
      </c>
      <c r="FF174">
        <v>1747249705.1</v>
      </c>
      <c r="FG174">
        <v>1747249711.1</v>
      </c>
      <c r="FH174">
        <v>0</v>
      </c>
      <c r="FI174">
        <v>0.871</v>
      </c>
      <c r="FJ174">
        <v>0.066</v>
      </c>
      <c r="FK174">
        <v>5.486</v>
      </c>
      <c r="FL174">
        <v>0.145</v>
      </c>
      <c r="FM174">
        <v>420</v>
      </c>
      <c r="FN174">
        <v>16</v>
      </c>
      <c r="FO174">
        <v>0.27</v>
      </c>
      <c r="FP174">
        <v>0.16</v>
      </c>
      <c r="FQ174">
        <v>0.4451004</v>
      </c>
      <c r="FR174">
        <v>0.191970766917293</v>
      </c>
      <c r="FS174">
        <v>0.0387492627251152</v>
      </c>
      <c r="FT174">
        <v>1</v>
      </c>
      <c r="FU174">
        <v>478.585294117647</v>
      </c>
      <c r="FV174">
        <v>-4.5729566220751</v>
      </c>
      <c r="FW174">
        <v>5.72544025293823</v>
      </c>
      <c r="FX174">
        <v>-1</v>
      </c>
      <c r="FY174">
        <v>0.021822545</v>
      </c>
      <c r="FZ174">
        <v>0.0260954842105263</v>
      </c>
      <c r="GA174">
        <v>0.00260831273574988</v>
      </c>
      <c r="GB174">
        <v>1</v>
      </c>
      <c r="GC174">
        <v>2</v>
      </c>
      <c r="GD174">
        <v>2</v>
      </c>
      <c r="GE174" t="s">
        <v>443</v>
      </c>
      <c r="GF174">
        <v>3.1257</v>
      </c>
      <c r="GG174">
        <v>2.66001</v>
      </c>
      <c r="GH174">
        <v>0.0882757</v>
      </c>
      <c r="GI174">
        <v>0.089083</v>
      </c>
      <c r="GJ174">
        <v>0.0966488</v>
      </c>
      <c r="GK174">
        <v>0.0970014</v>
      </c>
      <c r="GL174">
        <v>23494.9</v>
      </c>
      <c r="GM174">
        <v>22184</v>
      </c>
      <c r="GN174">
        <v>23048.1</v>
      </c>
      <c r="GO174">
        <v>23715.7</v>
      </c>
      <c r="GP174">
        <v>35489.6</v>
      </c>
      <c r="GQ174">
        <v>35445.8</v>
      </c>
      <c r="GR174">
        <v>41558.4</v>
      </c>
      <c r="GS174">
        <v>42290.6</v>
      </c>
      <c r="GT174">
        <v>1.89548</v>
      </c>
      <c r="GU174">
        <v>1.79363</v>
      </c>
      <c r="GV174">
        <v>0.090763</v>
      </c>
      <c r="GW174">
        <v>0</v>
      </c>
      <c r="GX174">
        <v>28.4962</v>
      </c>
      <c r="GY174">
        <v>999.9</v>
      </c>
      <c r="GZ174">
        <v>55.17</v>
      </c>
      <c r="HA174">
        <v>30.454</v>
      </c>
      <c r="HB174">
        <v>26.8601</v>
      </c>
      <c r="HC174">
        <v>53.7327</v>
      </c>
      <c r="HD174">
        <v>40.0441</v>
      </c>
      <c r="HE174">
        <v>1</v>
      </c>
      <c r="HF174">
        <v>0.0904878</v>
      </c>
      <c r="HG174">
        <v>-1.56567</v>
      </c>
      <c r="HH174">
        <v>20.2294</v>
      </c>
      <c r="HI174">
        <v>5.23466</v>
      </c>
      <c r="HJ174">
        <v>11.992</v>
      </c>
      <c r="HK174">
        <v>4.9558</v>
      </c>
      <c r="HL174">
        <v>3.30398</v>
      </c>
      <c r="HM174">
        <v>999.9</v>
      </c>
      <c r="HN174">
        <v>9999</v>
      </c>
      <c r="HO174">
        <v>9999</v>
      </c>
      <c r="HP174">
        <v>9999</v>
      </c>
      <c r="HQ174">
        <v>1.86856</v>
      </c>
      <c r="HR174">
        <v>1.86426</v>
      </c>
      <c r="HS174">
        <v>1.8718</v>
      </c>
      <c r="HT174">
        <v>1.86276</v>
      </c>
      <c r="HU174">
        <v>1.86218</v>
      </c>
      <c r="HV174">
        <v>1.86859</v>
      </c>
      <c r="HW174">
        <v>1.85872</v>
      </c>
      <c r="HX174">
        <v>1.86508</v>
      </c>
      <c r="HY174">
        <v>5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5.699</v>
      </c>
      <c r="IM174">
        <v>0.3115</v>
      </c>
      <c r="IN174">
        <v>4.24591870636989</v>
      </c>
      <c r="IO174">
        <v>0.00406324532283829</v>
      </c>
      <c r="IP174">
        <v>-1.45373754250553e-06</v>
      </c>
      <c r="IQ174">
        <v>2.45784242640463e-10</v>
      </c>
      <c r="IR174">
        <v>0.0444475935836347</v>
      </c>
      <c r="IS174">
        <v>0.00491888386651684</v>
      </c>
      <c r="IT174">
        <v>0.000226889049496401</v>
      </c>
      <c r="IU174">
        <v>4.01595507822366e-06</v>
      </c>
      <c r="IV174">
        <v>-0</v>
      </c>
      <c r="IW174">
        <v>2035</v>
      </c>
      <c r="IX174">
        <v>2</v>
      </c>
      <c r="IY174">
        <v>30</v>
      </c>
      <c r="IZ174">
        <v>187587.4</v>
      </c>
      <c r="JA174">
        <v>187587.3</v>
      </c>
      <c r="JB174">
        <v>1.00952</v>
      </c>
      <c r="JC174">
        <v>2.3877</v>
      </c>
      <c r="JD174">
        <v>1.4978</v>
      </c>
      <c r="JE174">
        <v>2.32788</v>
      </c>
      <c r="JF174">
        <v>1.54419</v>
      </c>
      <c r="JG174">
        <v>2.33643</v>
      </c>
      <c r="JH174">
        <v>35.9178</v>
      </c>
      <c r="JI174">
        <v>24.1575</v>
      </c>
      <c r="JJ174">
        <v>18</v>
      </c>
      <c r="JK174">
        <v>545.474</v>
      </c>
      <c r="JL174">
        <v>423.652</v>
      </c>
      <c r="JM174">
        <v>31.4909</v>
      </c>
      <c r="JN174">
        <v>28.7679</v>
      </c>
      <c r="JO174">
        <v>30.0002</v>
      </c>
      <c r="JP174">
        <v>28.5918</v>
      </c>
      <c r="JQ174">
        <v>28.6119</v>
      </c>
      <c r="JR174">
        <v>20.2497</v>
      </c>
      <c r="JS174">
        <v>29.2993</v>
      </c>
      <c r="JT174">
        <v>64.5477</v>
      </c>
      <c r="JU174">
        <v>31.4982</v>
      </c>
      <c r="JV174">
        <v>420</v>
      </c>
      <c r="JW174">
        <v>22.6331</v>
      </c>
      <c r="JX174">
        <v>93.138</v>
      </c>
      <c r="JY174">
        <v>98.5621</v>
      </c>
    </row>
    <row r="175" spans="1:285">
      <c r="A175">
        <v>159</v>
      </c>
      <c r="B175">
        <v>1758504949</v>
      </c>
      <c r="C175">
        <v>1706.90000009537</v>
      </c>
      <c r="D175" t="s">
        <v>746</v>
      </c>
      <c r="E175" t="s">
        <v>747</v>
      </c>
      <c r="F175">
        <v>5</v>
      </c>
      <c r="G175" t="s">
        <v>419</v>
      </c>
      <c r="H175" t="s">
        <v>599</v>
      </c>
      <c r="I175" t="s">
        <v>421</v>
      </c>
      <c r="J175">
        <v>1758504946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2.7</v>
      </c>
      <c r="DB175">
        <v>0.5</v>
      </c>
      <c r="DC175" t="s">
        <v>423</v>
      </c>
      <c r="DD175">
        <v>2</v>
      </c>
      <c r="DE175">
        <v>1758504946</v>
      </c>
      <c r="DF175">
        <v>420.503333333333</v>
      </c>
      <c r="DG175">
        <v>420.044666666667</v>
      </c>
      <c r="DH175">
        <v>22.6182</v>
      </c>
      <c r="DI175">
        <v>22.5930333333333</v>
      </c>
      <c r="DJ175">
        <v>414.804666666667</v>
      </c>
      <c r="DK175">
        <v>22.3065333333333</v>
      </c>
      <c r="DL175">
        <v>499.927666666667</v>
      </c>
      <c r="DM175">
        <v>89.8103666666667</v>
      </c>
      <c r="DN175">
        <v>0.0343265333333333</v>
      </c>
      <c r="DO175">
        <v>30.7733</v>
      </c>
      <c r="DP175">
        <v>29.9762</v>
      </c>
      <c r="DQ175">
        <v>999.9</v>
      </c>
      <c r="DR175">
        <v>0</v>
      </c>
      <c r="DS175">
        <v>0</v>
      </c>
      <c r="DT175">
        <v>10005.65</v>
      </c>
      <c r="DU175">
        <v>0</v>
      </c>
      <c r="DV175">
        <v>0.556418</v>
      </c>
      <c r="DW175">
        <v>0.458821666666667</v>
      </c>
      <c r="DX175">
        <v>430.234333333333</v>
      </c>
      <c r="DY175">
        <v>429.754333333333</v>
      </c>
      <c r="DZ175">
        <v>0.0251325</v>
      </c>
      <c r="EA175">
        <v>420.044666666667</v>
      </c>
      <c r="EB175">
        <v>22.5930333333333</v>
      </c>
      <c r="EC175">
        <v>2.03135</v>
      </c>
      <c r="ED175">
        <v>2.02909</v>
      </c>
      <c r="EE175">
        <v>17.6908</v>
      </c>
      <c r="EF175">
        <v>17.6731666666667</v>
      </c>
      <c r="EG175">
        <v>0.00500016</v>
      </c>
      <c r="EH175">
        <v>0</v>
      </c>
      <c r="EI175">
        <v>0</v>
      </c>
      <c r="EJ175">
        <v>0</v>
      </c>
      <c r="EK175">
        <v>479.166666666667</v>
      </c>
      <c r="EL175">
        <v>0.00500016</v>
      </c>
      <c r="EM175">
        <v>-28.2666666666667</v>
      </c>
      <c r="EN175">
        <v>-2.43333333333333</v>
      </c>
      <c r="EO175">
        <v>37.875</v>
      </c>
      <c r="EP175">
        <v>42</v>
      </c>
      <c r="EQ175">
        <v>40</v>
      </c>
      <c r="ER175">
        <v>42.1456666666667</v>
      </c>
      <c r="ES175">
        <v>41.187</v>
      </c>
      <c r="ET175">
        <v>0</v>
      </c>
      <c r="EU175">
        <v>0</v>
      </c>
      <c r="EV175">
        <v>0</v>
      </c>
      <c r="EW175">
        <v>1758504951.2</v>
      </c>
      <c r="EX175">
        <v>0</v>
      </c>
      <c r="EY175">
        <v>478.956</v>
      </c>
      <c r="EZ175">
        <v>4.93846093079958</v>
      </c>
      <c r="FA175">
        <v>-19.7769227272425</v>
      </c>
      <c r="FB175">
        <v>-25.92</v>
      </c>
      <c r="FC175">
        <v>15</v>
      </c>
      <c r="FD175">
        <v>0</v>
      </c>
      <c r="FE175" t="s">
        <v>424</v>
      </c>
      <c r="FF175">
        <v>1747249705.1</v>
      </c>
      <c r="FG175">
        <v>1747249711.1</v>
      </c>
      <c r="FH175">
        <v>0</v>
      </c>
      <c r="FI175">
        <v>0.871</v>
      </c>
      <c r="FJ175">
        <v>0.066</v>
      </c>
      <c r="FK175">
        <v>5.486</v>
      </c>
      <c r="FL175">
        <v>0.145</v>
      </c>
      <c r="FM175">
        <v>420</v>
      </c>
      <c r="FN175">
        <v>16</v>
      </c>
      <c r="FO175">
        <v>0.27</v>
      </c>
      <c r="FP175">
        <v>0.16</v>
      </c>
      <c r="FQ175">
        <v>0.4467804</v>
      </c>
      <c r="FR175">
        <v>0.0756850827067669</v>
      </c>
      <c r="FS175">
        <v>0.0375879149400442</v>
      </c>
      <c r="FT175">
        <v>1</v>
      </c>
      <c r="FU175">
        <v>479.102941176471</v>
      </c>
      <c r="FV175">
        <v>2.05194781858287</v>
      </c>
      <c r="FW175">
        <v>5.7558402715706</v>
      </c>
      <c r="FX175">
        <v>-1</v>
      </c>
      <c r="FY175">
        <v>0.02245426</v>
      </c>
      <c r="FZ175">
        <v>0.0206244541353384</v>
      </c>
      <c r="GA175">
        <v>0.00224427486092947</v>
      </c>
      <c r="GB175">
        <v>1</v>
      </c>
      <c r="GC175">
        <v>2</v>
      </c>
      <c r="GD175">
        <v>2</v>
      </c>
      <c r="GE175" t="s">
        <v>443</v>
      </c>
      <c r="GF175">
        <v>3.12579</v>
      </c>
      <c r="GG175">
        <v>2.6602</v>
      </c>
      <c r="GH175">
        <v>0.0882793</v>
      </c>
      <c r="GI175">
        <v>0.0890792</v>
      </c>
      <c r="GJ175">
        <v>0.0966527</v>
      </c>
      <c r="GK175">
        <v>0.0969971</v>
      </c>
      <c r="GL175">
        <v>23494.8</v>
      </c>
      <c r="GM175">
        <v>22183.8</v>
      </c>
      <c r="GN175">
        <v>23048</v>
      </c>
      <c r="GO175">
        <v>23715.3</v>
      </c>
      <c r="GP175">
        <v>35489.5</v>
      </c>
      <c r="GQ175">
        <v>35445.5</v>
      </c>
      <c r="GR175">
        <v>41558.6</v>
      </c>
      <c r="GS175">
        <v>42290</v>
      </c>
      <c r="GT175">
        <v>1.89545</v>
      </c>
      <c r="GU175">
        <v>1.79368</v>
      </c>
      <c r="GV175">
        <v>0.0912324</v>
      </c>
      <c r="GW175">
        <v>0</v>
      </c>
      <c r="GX175">
        <v>28.4932</v>
      </c>
      <c r="GY175">
        <v>999.9</v>
      </c>
      <c r="GZ175">
        <v>55.17</v>
      </c>
      <c r="HA175">
        <v>30.464</v>
      </c>
      <c r="HB175">
        <v>26.8768</v>
      </c>
      <c r="HC175">
        <v>54.2828</v>
      </c>
      <c r="HD175">
        <v>39.976</v>
      </c>
      <c r="HE175">
        <v>1</v>
      </c>
      <c r="HF175">
        <v>0.0905742</v>
      </c>
      <c r="HG175">
        <v>-1.57567</v>
      </c>
      <c r="HH175">
        <v>20.2294</v>
      </c>
      <c r="HI175">
        <v>5.23481</v>
      </c>
      <c r="HJ175">
        <v>11.992</v>
      </c>
      <c r="HK175">
        <v>4.95575</v>
      </c>
      <c r="HL175">
        <v>3.30398</v>
      </c>
      <c r="HM175">
        <v>999.9</v>
      </c>
      <c r="HN175">
        <v>9999</v>
      </c>
      <c r="HO175">
        <v>9999</v>
      </c>
      <c r="HP175">
        <v>9999</v>
      </c>
      <c r="HQ175">
        <v>1.86853</v>
      </c>
      <c r="HR175">
        <v>1.86427</v>
      </c>
      <c r="HS175">
        <v>1.87181</v>
      </c>
      <c r="HT175">
        <v>1.86276</v>
      </c>
      <c r="HU175">
        <v>1.86218</v>
      </c>
      <c r="HV175">
        <v>1.86859</v>
      </c>
      <c r="HW175">
        <v>1.85872</v>
      </c>
      <c r="HX175">
        <v>1.86508</v>
      </c>
      <c r="HY175">
        <v>5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5.699</v>
      </c>
      <c r="IM175">
        <v>0.3116</v>
      </c>
      <c r="IN175">
        <v>4.24591870636989</v>
      </c>
      <c r="IO175">
        <v>0.00406324532283829</v>
      </c>
      <c r="IP175">
        <v>-1.45373754250553e-06</v>
      </c>
      <c r="IQ175">
        <v>2.45784242640463e-10</v>
      </c>
      <c r="IR175">
        <v>0.0444475935836347</v>
      </c>
      <c r="IS175">
        <v>0.00491888386651684</v>
      </c>
      <c r="IT175">
        <v>0.000226889049496401</v>
      </c>
      <c r="IU175">
        <v>4.01595507822366e-06</v>
      </c>
      <c r="IV175">
        <v>-0</v>
      </c>
      <c r="IW175">
        <v>2035</v>
      </c>
      <c r="IX175">
        <v>2</v>
      </c>
      <c r="IY175">
        <v>30</v>
      </c>
      <c r="IZ175">
        <v>187587.4</v>
      </c>
      <c r="JA175">
        <v>187587.3</v>
      </c>
      <c r="JB175">
        <v>1.00952</v>
      </c>
      <c r="JC175">
        <v>2.38525</v>
      </c>
      <c r="JD175">
        <v>1.4978</v>
      </c>
      <c r="JE175">
        <v>2.32788</v>
      </c>
      <c r="JF175">
        <v>1.54419</v>
      </c>
      <c r="JG175">
        <v>2.36084</v>
      </c>
      <c r="JH175">
        <v>35.9412</v>
      </c>
      <c r="JI175">
        <v>24.1663</v>
      </c>
      <c r="JJ175">
        <v>18</v>
      </c>
      <c r="JK175">
        <v>545.467</v>
      </c>
      <c r="JL175">
        <v>423.681</v>
      </c>
      <c r="JM175">
        <v>31.4957</v>
      </c>
      <c r="JN175">
        <v>28.7689</v>
      </c>
      <c r="JO175">
        <v>30.0002</v>
      </c>
      <c r="JP175">
        <v>28.5928</v>
      </c>
      <c r="JQ175">
        <v>28.6119</v>
      </c>
      <c r="JR175">
        <v>20.2511</v>
      </c>
      <c r="JS175">
        <v>29.2993</v>
      </c>
      <c r="JT175">
        <v>64.5477</v>
      </c>
      <c r="JU175">
        <v>31.4982</v>
      </c>
      <c r="JV175">
        <v>420</v>
      </c>
      <c r="JW175">
        <v>22.6331</v>
      </c>
      <c r="JX175">
        <v>93.1382</v>
      </c>
      <c r="JY175">
        <v>98.5607</v>
      </c>
    </row>
    <row r="176" spans="1:285">
      <c r="A176">
        <v>160</v>
      </c>
      <c r="B176">
        <v>1758504951</v>
      </c>
      <c r="C176">
        <v>1708.90000009537</v>
      </c>
      <c r="D176" t="s">
        <v>748</v>
      </c>
      <c r="E176" t="s">
        <v>749</v>
      </c>
      <c r="F176">
        <v>5</v>
      </c>
      <c r="G176" t="s">
        <v>419</v>
      </c>
      <c r="H176" t="s">
        <v>599</v>
      </c>
      <c r="I176" t="s">
        <v>421</v>
      </c>
      <c r="J176">
        <v>1758504948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2.7</v>
      </c>
      <c r="DB176">
        <v>0.5</v>
      </c>
      <c r="DC176" t="s">
        <v>423</v>
      </c>
      <c r="DD176">
        <v>2</v>
      </c>
      <c r="DE176">
        <v>1758504948</v>
      </c>
      <c r="DF176">
        <v>420.509333333333</v>
      </c>
      <c r="DG176">
        <v>420.049333333333</v>
      </c>
      <c r="DH176">
        <v>22.6173333333333</v>
      </c>
      <c r="DI176">
        <v>22.5919666666667</v>
      </c>
      <c r="DJ176">
        <v>414.811</v>
      </c>
      <c r="DK176">
        <v>22.3056666666667</v>
      </c>
      <c r="DL176">
        <v>499.938666666667</v>
      </c>
      <c r="DM176">
        <v>89.8106333333333</v>
      </c>
      <c r="DN176">
        <v>0.0344422333333333</v>
      </c>
      <c r="DO176">
        <v>30.7733</v>
      </c>
      <c r="DP176">
        <v>29.9765</v>
      </c>
      <c r="DQ176">
        <v>999.9</v>
      </c>
      <c r="DR176">
        <v>0</v>
      </c>
      <c r="DS176">
        <v>0</v>
      </c>
      <c r="DT176">
        <v>10007.1166666667</v>
      </c>
      <c r="DU176">
        <v>0</v>
      </c>
      <c r="DV176">
        <v>0.556418</v>
      </c>
      <c r="DW176">
        <v>0.460368</v>
      </c>
      <c r="DX176">
        <v>430.240333333333</v>
      </c>
      <c r="DY176">
        <v>429.758666666667</v>
      </c>
      <c r="DZ176">
        <v>0.0253404</v>
      </c>
      <c r="EA176">
        <v>420.049333333333</v>
      </c>
      <c r="EB176">
        <v>22.5919666666667</v>
      </c>
      <c r="EC176">
        <v>2.03127666666667</v>
      </c>
      <c r="ED176">
        <v>2.02899666666667</v>
      </c>
      <c r="EE176">
        <v>17.6902333333333</v>
      </c>
      <c r="EF176">
        <v>17.6724333333333</v>
      </c>
      <c r="EG176">
        <v>0.00500016</v>
      </c>
      <c r="EH176">
        <v>0</v>
      </c>
      <c r="EI176">
        <v>0</v>
      </c>
      <c r="EJ176">
        <v>0</v>
      </c>
      <c r="EK176">
        <v>480.6</v>
      </c>
      <c r="EL176">
        <v>0.00500016</v>
      </c>
      <c r="EM176">
        <v>-32.5666666666667</v>
      </c>
      <c r="EN176">
        <v>-3.23333333333333</v>
      </c>
      <c r="EO176">
        <v>37.875</v>
      </c>
      <c r="EP176">
        <v>42</v>
      </c>
      <c r="EQ176">
        <v>40</v>
      </c>
      <c r="ER176">
        <v>42.1663333333333</v>
      </c>
      <c r="ES176">
        <v>41.187</v>
      </c>
      <c r="ET176">
        <v>0</v>
      </c>
      <c r="EU176">
        <v>0</v>
      </c>
      <c r="EV176">
        <v>0</v>
      </c>
      <c r="EW176">
        <v>1758504953</v>
      </c>
      <c r="EX176">
        <v>0</v>
      </c>
      <c r="EY176">
        <v>478.973076923077</v>
      </c>
      <c r="EZ176">
        <v>7.63418750373394</v>
      </c>
      <c r="FA176">
        <v>-15.4837603678153</v>
      </c>
      <c r="FB176">
        <v>-26.2115384615385</v>
      </c>
      <c r="FC176">
        <v>15</v>
      </c>
      <c r="FD176">
        <v>0</v>
      </c>
      <c r="FE176" t="s">
        <v>424</v>
      </c>
      <c r="FF176">
        <v>1747249705.1</v>
      </c>
      <c r="FG176">
        <v>1747249711.1</v>
      </c>
      <c r="FH176">
        <v>0</v>
      </c>
      <c r="FI176">
        <v>0.871</v>
      </c>
      <c r="FJ176">
        <v>0.066</v>
      </c>
      <c r="FK176">
        <v>5.486</v>
      </c>
      <c r="FL176">
        <v>0.145</v>
      </c>
      <c r="FM176">
        <v>420</v>
      </c>
      <c r="FN176">
        <v>16</v>
      </c>
      <c r="FO176">
        <v>0.27</v>
      </c>
      <c r="FP176">
        <v>0.16</v>
      </c>
      <c r="FQ176">
        <v>0.4538269</v>
      </c>
      <c r="FR176">
        <v>0.0244180150375941</v>
      </c>
      <c r="FS176">
        <v>0.0349722054350308</v>
      </c>
      <c r="FT176">
        <v>1</v>
      </c>
      <c r="FU176">
        <v>479.202941176471</v>
      </c>
      <c r="FV176">
        <v>0.0595872479723524</v>
      </c>
      <c r="FW176">
        <v>5.55657984598215</v>
      </c>
      <c r="FX176">
        <v>-1</v>
      </c>
      <c r="FY176">
        <v>0.023098755</v>
      </c>
      <c r="FZ176">
        <v>0.0175978060150376</v>
      </c>
      <c r="GA176">
        <v>0.00198971115403091</v>
      </c>
      <c r="GB176">
        <v>1</v>
      </c>
      <c r="GC176">
        <v>2</v>
      </c>
      <c r="GD176">
        <v>2</v>
      </c>
      <c r="GE176" t="s">
        <v>443</v>
      </c>
      <c r="GF176">
        <v>3.12576</v>
      </c>
      <c r="GG176">
        <v>2.66041</v>
      </c>
      <c r="GH176">
        <v>0.0882691</v>
      </c>
      <c r="GI176">
        <v>0.0890698</v>
      </c>
      <c r="GJ176">
        <v>0.0966596</v>
      </c>
      <c r="GK176">
        <v>0.0969942</v>
      </c>
      <c r="GL176">
        <v>23494.7</v>
      </c>
      <c r="GM176">
        <v>22183.8</v>
      </c>
      <c r="GN176">
        <v>23047.7</v>
      </c>
      <c r="GO176">
        <v>23715.1</v>
      </c>
      <c r="GP176">
        <v>35489.2</v>
      </c>
      <c r="GQ176">
        <v>35445.4</v>
      </c>
      <c r="GR176">
        <v>41558.5</v>
      </c>
      <c r="GS176">
        <v>42289.8</v>
      </c>
      <c r="GT176">
        <v>1.89515</v>
      </c>
      <c r="GU176">
        <v>1.79347</v>
      </c>
      <c r="GV176">
        <v>0.0913031</v>
      </c>
      <c r="GW176">
        <v>0</v>
      </c>
      <c r="GX176">
        <v>28.4907</v>
      </c>
      <c r="GY176">
        <v>999.9</v>
      </c>
      <c r="GZ176">
        <v>55.17</v>
      </c>
      <c r="HA176">
        <v>30.464</v>
      </c>
      <c r="HB176">
        <v>26.8738</v>
      </c>
      <c r="HC176">
        <v>54.0228</v>
      </c>
      <c r="HD176">
        <v>40.028</v>
      </c>
      <c r="HE176">
        <v>1</v>
      </c>
      <c r="HF176">
        <v>0.0906809</v>
      </c>
      <c r="HG176">
        <v>-1.57242</v>
      </c>
      <c r="HH176">
        <v>20.2295</v>
      </c>
      <c r="HI176">
        <v>5.23496</v>
      </c>
      <c r="HJ176">
        <v>11.992</v>
      </c>
      <c r="HK176">
        <v>4.9557</v>
      </c>
      <c r="HL176">
        <v>3.304</v>
      </c>
      <c r="HM176">
        <v>999.9</v>
      </c>
      <c r="HN176">
        <v>9999</v>
      </c>
      <c r="HO176">
        <v>9999</v>
      </c>
      <c r="HP176">
        <v>9999</v>
      </c>
      <c r="HQ176">
        <v>1.86854</v>
      </c>
      <c r="HR176">
        <v>1.86428</v>
      </c>
      <c r="HS176">
        <v>1.87181</v>
      </c>
      <c r="HT176">
        <v>1.86277</v>
      </c>
      <c r="HU176">
        <v>1.86218</v>
      </c>
      <c r="HV176">
        <v>1.86859</v>
      </c>
      <c r="HW176">
        <v>1.85871</v>
      </c>
      <c r="HX176">
        <v>1.86508</v>
      </c>
      <c r="HY176">
        <v>5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5.698</v>
      </c>
      <c r="IM176">
        <v>0.3117</v>
      </c>
      <c r="IN176">
        <v>4.24591870636989</v>
      </c>
      <c r="IO176">
        <v>0.00406324532283829</v>
      </c>
      <c r="IP176">
        <v>-1.45373754250553e-06</v>
      </c>
      <c r="IQ176">
        <v>2.45784242640463e-10</v>
      </c>
      <c r="IR176">
        <v>0.0444475935836347</v>
      </c>
      <c r="IS176">
        <v>0.00491888386651684</v>
      </c>
      <c r="IT176">
        <v>0.000226889049496401</v>
      </c>
      <c r="IU176">
        <v>4.01595507822366e-06</v>
      </c>
      <c r="IV176">
        <v>-0</v>
      </c>
      <c r="IW176">
        <v>2035</v>
      </c>
      <c r="IX176">
        <v>2</v>
      </c>
      <c r="IY176">
        <v>30</v>
      </c>
      <c r="IZ176">
        <v>187587.4</v>
      </c>
      <c r="JA176">
        <v>187587.3</v>
      </c>
      <c r="JB176">
        <v>1.00952</v>
      </c>
      <c r="JC176">
        <v>2.38892</v>
      </c>
      <c r="JD176">
        <v>1.4978</v>
      </c>
      <c r="JE176">
        <v>2.32788</v>
      </c>
      <c r="JF176">
        <v>1.54419</v>
      </c>
      <c r="JG176">
        <v>2.38037</v>
      </c>
      <c r="JH176">
        <v>35.9412</v>
      </c>
      <c r="JI176">
        <v>24.1663</v>
      </c>
      <c r="JJ176">
        <v>18</v>
      </c>
      <c r="JK176">
        <v>545.272</v>
      </c>
      <c r="JL176">
        <v>423.564</v>
      </c>
      <c r="JM176">
        <v>31.5008</v>
      </c>
      <c r="JN176">
        <v>28.7689</v>
      </c>
      <c r="JO176">
        <v>30.0003</v>
      </c>
      <c r="JP176">
        <v>28.5928</v>
      </c>
      <c r="JQ176">
        <v>28.6119</v>
      </c>
      <c r="JR176">
        <v>20.2516</v>
      </c>
      <c r="JS176">
        <v>29.2993</v>
      </c>
      <c r="JT176">
        <v>64.5477</v>
      </c>
      <c r="JU176">
        <v>31.5145</v>
      </c>
      <c r="JV176">
        <v>420</v>
      </c>
      <c r="JW176">
        <v>22.6331</v>
      </c>
      <c r="JX176">
        <v>93.1376</v>
      </c>
      <c r="JY176">
        <v>98.5602</v>
      </c>
    </row>
    <row r="177" spans="1:285">
      <c r="A177">
        <v>161</v>
      </c>
      <c r="B177">
        <v>1758504953</v>
      </c>
      <c r="C177">
        <v>1710.90000009537</v>
      </c>
      <c r="D177" t="s">
        <v>750</v>
      </c>
      <c r="E177" t="s">
        <v>751</v>
      </c>
      <c r="F177">
        <v>5</v>
      </c>
      <c r="G177" t="s">
        <v>419</v>
      </c>
      <c r="H177" t="s">
        <v>599</v>
      </c>
      <c r="I177" t="s">
        <v>421</v>
      </c>
      <c r="J177">
        <v>1758504950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2.7</v>
      </c>
      <c r="DB177">
        <v>0.5</v>
      </c>
      <c r="DC177" t="s">
        <v>423</v>
      </c>
      <c r="DD177">
        <v>2</v>
      </c>
      <c r="DE177">
        <v>1758504950</v>
      </c>
      <c r="DF177">
        <v>420.506333333333</v>
      </c>
      <c r="DG177">
        <v>420.037666666667</v>
      </c>
      <c r="DH177">
        <v>22.6172333333333</v>
      </c>
      <c r="DI177">
        <v>22.5909666666667</v>
      </c>
      <c r="DJ177">
        <v>414.808</v>
      </c>
      <c r="DK177">
        <v>22.3055666666667</v>
      </c>
      <c r="DL177">
        <v>500.002</v>
      </c>
      <c r="DM177">
        <v>89.8118</v>
      </c>
      <c r="DN177">
        <v>0.0346127</v>
      </c>
      <c r="DO177">
        <v>30.7731</v>
      </c>
      <c r="DP177">
        <v>29.9781666666667</v>
      </c>
      <c r="DQ177">
        <v>999.9</v>
      </c>
      <c r="DR177">
        <v>0</v>
      </c>
      <c r="DS177">
        <v>0</v>
      </c>
      <c r="DT177">
        <v>10002.9333333333</v>
      </c>
      <c r="DU177">
        <v>0</v>
      </c>
      <c r="DV177">
        <v>0.556418</v>
      </c>
      <c r="DW177">
        <v>0.469085666666667</v>
      </c>
      <c r="DX177">
        <v>430.237333333333</v>
      </c>
      <c r="DY177">
        <v>429.746</v>
      </c>
      <c r="DZ177">
        <v>0.0262527666666667</v>
      </c>
      <c r="EA177">
        <v>420.037666666667</v>
      </c>
      <c r="EB177">
        <v>22.5909666666667</v>
      </c>
      <c r="EC177">
        <v>2.03129333333333</v>
      </c>
      <c r="ED177">
        <v>2.02893333333333</v>
      </c>
      <c r="EE177">
        <v>17.6903666666667</v>
      </c>
      <c r="EF177">
        <v>17.6719333333333</v>
      </c>
      <c r="EG177">
        <v>0.00500016</v>
      </c>
      <c r="EH177">
        <v>0</v>
      </c>
      <c r="EI177">
        <v>0</v>
      </c>
      <c r="EJ177">
        <v>0</v>
      </c>
      <c r="EK177">
        <v>475</v>
      </c>
      <c r="EL177">
        <v>0.00500016</v>
      </c>
      <c r="EM177">
        <v>-25</v>
      </c>
      <c r="EN177">
        <v>-2.4</v>
      </c>
      <c r="EO177">
        <v>37.875</v>
      </c>
      <c r="EP177">
        <v>42</v>
      </c>
      <c r="EQ177">
        <v>40</v>
      </c>
      <c r="ER177">
        <v>42.187</v>
      </c>
      <c r="ES177">
        <v>41.187</v>
      </c>
      <c r="ET177">
        <v>0</v>
      </c>
      <c r="EU177">
        <v>0</v>
      </c>
      <c r="EV177">
        <v>0</v>
      </c>
      <c r="EW177">
        <v>1758504954.8</v>
      </c>
      <c r="EX177">
        <v>0</v>
      </c>
      <c r="EY177">
        <v>477.74</v>
      </c>
      <c r="EZ177">
        <v>2.13076880996278</v>
      </c>
      <c r="FA177">
        <v>-8.21538437212245</v>
      </c>
      <c r="FB177">
        <v>-25.296</v>
      </c>
      <c r="FC177">
        <v>15</v>
      </c>
      <c r="FD177">
        <v>0</v>
      </c>
      <c r="FE177" t="s">
        <v>424</v>
      </c>
      <c r="FF177">
        <v>1747249705.1</v>
      </c>
      <c r="FG177">
        <v>1747249711.1</v>
      </c>
      <c r="FH177">
        <v>0</v>
      </c>
      <c r="FI177">
        <v>0.871</v>
      </c>
      <c r="FJ177">
        <v>0.066</v>
      </c>
      <c r="FK177">
        <v>5.486</v>
      </c>
      <c r="FL177">
        <v>0.145</v>
      </c>
      <c r="FM177">
        <v>420</v>
      </c>
      <c r="FN177">
        <v>16</v>
      </c>
      <c r="FO177">
        <v>0.27</v>
      </c>
      <c r="FP177">
        <v>0.16</v>
      </c>
      <c r="FQ177">
        <v>0.4591904</v>
      </c>
      <c r="FR177">
        <v>0.0698820451127821</v>
      </c>
      <c r="FS177">
        <v>0.0373147166871196</v>
      </c>
      <c r="FT177">
        <v>1</v>
      </c>
      <c r="FU177">
        <v>479.405882352941</v>
      </c>
      <c r="FV177">
        <v>-2.64935092987077</v>
      </c>
      <c r="FW177">
        <v>5.94677080817671</v>
      </c>
      <c r="FX177">
        <v>-1</v>
      </c>
      <c r="FY177">
        <v>0.023825075</v>
      </c>
      <c r="FZ177">
        <v>0.0192264135338346</v>
      </c>
      <c r="GA177">
        <v>0.00216992334861741</v>
      </c>
      <c r="GB177">
        <v>1</v>
      </c>
      <c r="GC177">
        <v>2</v>
      </c>
      <c r="GD177">
        <v>2</v>
      </c>
      <c r="GE177" t="s">
        <v>443</v>
      </c>
      <c r="GF177">
        <v>3.12583</v>
      </c>
      <c r="GG177">
        <v>2.66038</v>
      </c>
      <c r="GH177">
        <v>0.0882693</v>
      </c>
      <c r="GI177">
        <v>0.0890784</v>
      </c>
      <c r="GJ177">
        <v>0.0966548</v>
      </c>
      <c r="GK177">
        <v>0.0969981</v>
      </c>
      <c r="GL177">
        <v>23494.6</v>
      </c>
      <c r="GM177">
        <v>22183.9</v>
      </c>
      <c r="GN177">
        <v>23047.6</v>
      </c>
      <c r="GO177">
        <v>23715.4</v>
      </c>
      <c r="GP177">
        <v>35489.2</v>
      </c>
      <c r="GQ177">
        <v>35445.7</v>
      </c>
      <c r="GR177">
        <v>41558.2</v>
      </c>
      <c r="GS177">
        <v>42290.3</v>
      </c>
      <c r="GT177">
        <v>1.89513</v>
      </c>
      <c r="GU177">
        <v>1.79333</v>
      </c>
      <c r="GV177">
        <v>0.0912882</v>
      </c>
      <c r="GW177">
        <v>0</v>
      </c>
      <c r="GX177">
        <v>28.4883</v>
      </c>
      <c r="GY177">
        <v>999.9</v>
      </c>
      <c r="GZ177">
        <v>55.17</v>
      </c>
      <c r="HA177">
        <v>30.464</v>
      </c>
      <c r="HB177">
        <v>26.8732</v>
      </c>
      <c r="HC177">
        <v>54.3328</v>
      </c>
      <c r="HD177">
        <v>39.8758</v>
      </c>
      <c r="HE177">
        <v>1</v>
      </c>
      <c r="HF177">
        <v>0.0906555</v>
      </c>
      <c r="HG177">
        <v>-1.59111</v>
      </c>
      <c r="HH177">
        <v>20.2294</v>
      </c>
      <c r="HI177">
        <v>5.23481</v>
      </c>
      <c r="HJ177">
        <v>11.992</v>
      </c>
      <c r="HK177">
        <v>4.95575</v>
      </c>
      <c r="HL177">
        <v>3.304</v>
      </c>
      <c r="HM177">
        <v>999.9</v>
      </c>
      <c r="HN177">
        <v>9999</v>
      </c>
      <c r="HO177">
        <v>9999</v>
      </c>
      <c r="HP177">
        <v>9999</v>
      </c>
      <c r="HQ177">
        <v>1.86854</v>
      </c>
      <c r="HR177">
        <v>1.86427</v>
      </c>
      <c r="HS177">
        <v>1.8718</v>
      </c>
      <c r="HT177">
        <v>1.86276</v>
      </c>
      <c r="HU177">
        <v>1.86218</v>
      </c>
      <c r="HV177">
        <v>1.86859</v>
      </c>
      <c r="HW177">
        <v>1.8587</v>
      </c>
      <c r="HX177">
        <v>1.86508</v>
      </c>
      <c r="HY177">
        <v>5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5.699</v>
      </c>
      <c r="IM177">
        <v>0.3116</v>
      </c>
      <c r="IN177">
        <v>4.24591870636989</v>
      </c>
      <c r="IO177">
        <v>0.00406324532283829</v>
      </c>
      <c r="IP177">
        <v>-1.45373754250553e-06</v>
      </c>
      <c r="IQ177">
        <v>2.45784242640463e-10</v>
      </c>
      <c r="IR177">
        <v>0.0444475935836347</v>
      </c>
      <c r="IS177">
        <v>0.00491888386651684</v>
      </c>
      <c r="IT177">
        <v>0.000226889049496401</v>
      </c>
      <c r="IU177">
        <v>4.01595507822366e-06</v>
      </c>
      <c r="IV177">
        <v>-0</v>
      </c>
      <c r="IW177">
        <v>2035</v>
      </c>
      <c r="IX177">
        <v>2</v>
      </c>
      <c r="IY177">
        <v>30</v>
      </c>
      <c r="IZ177">
        <v>187587.5</v>
      </c>
      <c r="JA177">
        <v>187587.4</v>
      </c>
      <c r="JB177">
        <v>1.00952</v>
      </c>
      <c r="JC177">
        <v>2.40112</v>
      </c>
      <c r="JD177">
        <v>1.4978</v>
      </c>
      <c r="JE177">
        <v>2.32788</v>
      </c>
      <c r="JF177">
        <v>1.54419</v>
      </c>
      <c r="JG177">
        <v>2.28394</v>
      </c>
      <c r="JH177">
        <v>35.9178</v>
      </c>
      <c r="JI177">
        <v>24.1575</v>
      </c>
      <c r="JJ177">
        <v>18</v>
      </c>
      <c r="JK177">
        <v>545.256</v>
      </c>
      <c r="JL177">
        <v>423.476</v>
      </c>
      <c r="JM177">
        <v>31.506</v>
      </c>
      <c r="JN177">
        <v>28.7689</v>
      </c>
      <c r="JO177">
        <v>30.0002</v>
      </c>
      <c r="JP177">
        <v>28.5928</v>
      </c>
      <c r="JQ177">
        <v>28.6119</v>
      </c>
      <c r="JR177">
        <v>20.2507</v>
      </c>
      <c r="JS177">
        <v>29.2993</v>
      </c>
      <c r="JT177">
        <v>64.5477</v>
      </c>
      <c r="JU177">
        <v>31.5145</v>
      </c>
      <c r="JV177">
        <v>420</v>
      </c>
      <c r="JW177">
        <v>22.6331</v>
      </c>
      <c r="JX177">
        <v>93.137</v>
      </c>
      <c r="JY177">
        <v>98.5613</v>
      </c>
    </row>
    <row r="178" spans="1:285">
      <c r="A178">
        <v>162</v>
      </c>
      <c r="B178">
        <v>1758504955</v>
      </c>
      <c r="C178">
        <v>1712.90000009537</v>
      </c>
      <c r="D178" t="s">
        <v>752</v>
      </c>
      <c r="E178" t="s">
        <v>753</v>
      </c>
      <c r="F178">
        <v>5</v>
      </c>
      <c r="G178" t="s">
        <v>419</v>
      </c>
      <c r="H178" t="s">
        <v>599</v>
      </c>
      <c r="I178" t="s">
        <v>421</v>
      </c>
      <c r="J178">
        <v>1758504952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2.7</v>
      </c>
      <c r="DB178">
        <v>0.5</v>
      </c>
      <c r="DC178" t="s">
        <v>423</v>
      </c>
      <c r="DD178">
        <v>2</v>
      </c>
      <c r="DE178">
        <v>1758504952</v>
      </c>
      <c r="DF178">
        <v>420.484666666667</v>
      </c>
      <c r="DG178">
        <v>420.032</v>
      </c>
      <c r="DH178">
        <v>22.6166333333333</v>
      </c>
      <c r="DI178">
        <v>22.5906333333333</v>
      </c>
      <c r="DJ178">
        <v>414.786666666667</v>
      </c>
      <c r="DK178">
        <v>22.305</v>
      </c>
      <c r="DL178">
        <v>500.030666666667</v>
      </c>
      <c r="DM178">
        <v>89.8131666666667</v>
      </c>
      <c r="DN178">
        <v>0.0346836</v>
      </c>
      <c r="DO178">
        <v>30.7732</v>
      </c>
      <c r="DP178">
        <v>29.9779</v>
      </c>
      <c r="DQ178">
        <v>999.9</v>
      </c>
      <c r="DR178">
        <v>0</v>
      </c>
      <c r="DS178">
        <v>0</v>
      </c>
      <c r="DT178">
        <v>10000.4333333333</v>
      </c>
      <c r="DU178">
        <v>0</v>
      </c>
      <c r="DV178">
        <v>0.556418</v>
      </c>
      <c r="DW178">
        <v>0.453348666666667</v>
      </c>
      <c r="DX178">
        <v>430.215</v>
      </c>
      <c r="DY178">
        <v>429.739666666667</v>
      </c>
      <c r="DZ178">
        <v>0.0260213333333333</v>
      </c>
      <c r="EA178">
        <v>420.032</v>
      </c>
      <c r="EB178">
        <v>22.5906333333333</v>
      </c>
      <c r="EC178">
        <v>2.03127</v>
      </c>
      <c r="ED178">
        <v>2.02893333333333</v>
      </c>
      <c r="EE178">
        <v>17.6902</v>
      </c>
      <c r="EF178">
        <v>17.6719333333333</v>
      </c>
      <c r="EG178">
        <v>0.00500016</v>
      </c>
      <c r="EH178">
        <v>0</v>
      </c>
      <c r="EI178">
        <v>0</v>
      </c>
      <c r="EJ178">
        <v>0</v>
      </c>
      <c r="EK178">
        <v>470.5</v>
      </c>
      <c r="EL178">
        <v>0.00500016</v>
      </c>
      <c r="EM178">
        <v>-22.7333333333333</v>
      </c>
      <c r="EN178">
        <v>-2.2</v>
      </c>
      <c r="EO178">
        <v>37.875</v>
      </c>
      <c r="EP178">
        <v>42</v>
      </c>
      <c r="EQ178">
        <v>40</v>
      </c>
      <c r="ER178">
        <v>42.1663333333333</v>
      </c>
      <c r="ES178">
        <v>41.187</v>
      </c>
      <c r="ET178">
        <v>0</v>
      </c>
      <c r="EU178">
        <v>0</v>
      </c>
      <c r="EV178">
        <v>0</v>
      </c>
      <c r="EW178">
        <v>1758504957.2</v>
      </c>
      <c r="EX178">
        <v>0</v>
      </c>
      <c r="EY178">
        <v>477.888</v>
      </c>
      <c r="EZ178">
        <v>-31.7769235800469</v>
      </c>
      <c r="FA178">
        <v>20.8615386394353</v>
      </c>
      <c r="FB178">
        <v>-26.04</v>
      </c>
      <c r="FC178">
        <v>15</v>
      </c>
      <c r="FD178">
        <v>0</v>
      </c>
      <c r="FE178" t="s">
        <v>424</v>
      </c>
      <c r="FF178">
        <v>1747249705.1</v>
      </c>
      <c r="FG178">
        <v>1747249711.1</v>
      </c>
      <c r="FH178">
        <v>0</v>
      </c>
      <c r="FI178">
        <v>0.871</v>
      </c>
      <c r="FJ178">
        <v>0.066</v>
      </c>
      <c r="FK178">
        <v>5.486</v>
      </c>
      <c r="FL178">
        <v>0.145</v>
      </c>
      <c r="FM178">
        <v>420</v>
      </c>
      <c r="FN178">
        <v>16</v>
      </c>
      <c r="FO178">
        <v>0.27</v>
      </c>
      <c r="FP178">
        <v>0.16</v>
      </c>
      <c r="FQ178">
        <v>0.45299075</v>
      </c>
      <c r="FR178">
        <v>0.0879981203007518</v>
      </c>
      <c r="FS178">
        <v>0.036438624322105</v>
      </c>
      <c r="FT178">
        <v>1</v>
      </c>
      <c r="FU178">
        <v>478.676470588235</v>
      </c>
      <c r="FV178">
        <v>-11.4774639627657</v>
      </c>
      <c r="FW178">
        <v>6.46210941809932</v>
      </c>
      <c r="FX178">
        <v>-1</v>
      </c>
      <c r="FY178">
        <v>0.0243515</v>
      </c>
      <c r="FZ178">
        <v>0.0192375338345865</v>
      </c>
      <c r="GA178">
        <v>0.00219224110945854</v>
      </c>
      <c r="GB178">
        <v>1</v>
      </c>
      <c r="GC178">
        <v>2</v>
      </c>
      <c r="GD178">
        <v>2</v>
      </c>
      <c r="GE178" t="s">
        <v>443</v>
      </c>
      <c r="GF178">
        <v>3.12576</v>
      </c>
      <c r="GG178">
        <v>2.66022</v>
      </c>
      <c r="GH178">
        <v>0.0882744</v>
      </c>
      <c r="GI178">
        <v>0.089086</v>
      </c>
      <c r="GJ178">
        <v>0.0966453</v>
      </c>
      <c r="GK178">
        <v>0.0970003</v>
      </c>
      <c r="GL178">
        <v>23494.6</v>
      </c>
      <c r="GM178">
        <v>22183.9</v>
      </c>
      <c r="GN178">
        <v>23047.7</v>
      </c>
      <c r="GO178">
        <v>23715.6</v>
      </c>
      <c r="GP178">
        <v>35489.4</v>
      </c>
      <c r="GQ178">
        <v>35445.7</v>
      </c>
      <c r="GR178">
        <v>41558</v>
      </c>
      <c r="GS178">
        <v>42290.5</v>
      </c>
      <c r="GT178">
        <v>1.89527</v>
      </c>
      <c r="GU178">
        <v>1.79352</v>
      </c>
      <c r="GV178">
        <v>0.0915863</v>
      </c>
      <c r="GW178">
        <v>0</v>
      </c>
      <c r="GX178">
        <v>28.4859</v>
      </c>
      <c r="GY178">
        <v>999.9</v>
      </c>
      <c r="GZ178">
        <v>55.17</v>
      </c>
      <c r="HA178">
        <v>30.464</v>
      </c>
      <c r="HB178">
        <v>26.8764</v>
      </c>
      <c r="HC178">
        <v>54.1328</v>
      </c>
      <c r="HD178">
        <v>40.004</v>
      </c>
      <c r="HE178">
        <v>1</v>
      </c>
      <c r="HF178">
        <v>0.0906707</v>
      </c>
      <c r="HG178">
        <v>-1.5841</v>
      </c>
      <c r="HH178">
        <v>20.2294</v>
      </c>
      <c r="HI178">
        <v>5.23466</v>
      </c>
      <c r="HJ178">
        <v>11.992</v>
      </c>
      <c r="HK178">
        <v>4.9558</v>
      </c>
      <c r="HL178">
        <v>3.304</v>
      </c>
      <c r="HM178">
        <v>999.9</v>
      </c>
      <c r="HN178">
        <v>9999</v>
      </c>
      <c r="HO178">
        <v>9999</v>
      </c>
      <c r="HP178">
        <v>9999</v>
      </c>
      <c r="HQ178">
        <v>1.86852</v>
      </c>
      <c r="HR178">
        <v>1.86427</v>
      </c>
      <c r="HS178">
        <v>1.8718</v>
      </c>
      <c r="HT178">
        <v>1.86276</v>
      </c>
      <c r="HU178">
        <v>1.86218</v>
      </c>
      <c r="HV178">
        <v>1.86859</v>
      </c>
      <c r="HW178">
        <v>1.85868</v>
      </c>
      <c r="HX178">
        <v>1.86508</v>
      </c>
      <c r="HY178">
        <v>5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5.698</v>
      </c>
      <c r="IM178">
        <v>0.3115</v>
      </c>
      <c r="IN178">
        <v>4.24591870636989</v>
      </c>
      <c r="IO178">
        <v>0.00406324532283829</v>
      </c>
      <c r="IP178">
        <v>-1.45373754250553e-06</v>
      </c>
      <c r="IQ178">
        <v>2.45784242640463e-10</v>
      </c>
      <c r="IR178">
        <v>0.0444475935836347</v>
      </c>
      <c r="IS178">
        <v>0.00491888386651684</v>
      </c>
      <c r="IT178">
        <v>0.000226889049496401</v>
      </c>
      <c r="IU178">
        <v>4.01595507822366e-06</v>
      </c>
      <c r="IV178">
        <v>-0</v>
      </c>
      <c r="IW178">
        <v>2035</v>
      </c>
      <c r="IX178">
        <v>2</v>
      </c>
      <c r="IY178">
        <v>30</v>
      </c>
      <c r="IZ178">
        <v>187587.5</v>
      </c>
      <c r="JA178">
        <v>187587.4</v>
      </c>
      <c r="JB178">
        <v>1.00952</v>
      </c>
      <c r="JC178">
        <v>2.3938</v>
      </c>
      <c r="JD178">
        <v>1.49902</v>
      </c>
      <c r="JE178">
        <v>2.32788</v>
      </c>
      <c r="JF178">
        <v>1.54419</v>
      </c>
      <c r="JG178">
        <v>2.2998</v>
      </c>
      <c r="JH178">
        <v>35.9178</v>
      </c>
      <c r="JI178">
        <v>24.1488</v>
      </c>
      <c r="JJ178">
        <v>18</v>
      </c>
      <c r="JK178">
        <v>545.353</v>
      </c>
      <c r="JL178">
        <v>423.593</v>
      </c>
      <c r="JM178">
        <v>31.5132</v>
      </c>
      <c r="JN178">
        <v>28.7689</v>
      </c>
      <c r="JO178">
        <v>30.0002</v>
      </c>
      <c r="JP178">
        <v>28.5928</v>
      </c>
      <c r="JQ178">
        <v>28.6119</v>
      </c>
      <c r="JR178">
        <v>20.2489</v>
      </c>
      <c r="JS178">
        <v>29.2993</v>
      </c>
      <c r="JT178">
        <v>64.5477</v>
      </c>
      <c r="JU178">
        <v>31.5302</v>
      </c>
      <c r="JV178">
        <v>420</v>
      </c>
      <c r="JW178">
        <v>22.6331</v>
      </c>
      <c r="JX178">
        <v>93.1369</v>
      </c>
      <c r="JY178">
        <v>98.5618</v>
      </c>
    </row>
    <row r="179" spans="1:285">
      <c r="A179">
        <v>163</v>
      </c>
      <c r="B179">
        <v>1758504957</v>
      </c>
      <c r="C179">
        <v>1714.90000009537</v>
      </c>
      <c r="D179" t="s">
        <v>754</v>
      </c>
      <c r="E179" t="s">
        <v>755</v>
      </c>
      <c r="F179">
        <v>5</v>
      </c>
      <c r="G179" t="s">
        <v>419</v>
      </c>
      <c r="H179" t="s">
        <v>599</v>
      </c>
      <c r="I179" t="s">
        <v>421</v>
      </c>
      <c r="J179">
        <v>1758504954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2.7</v>
      </c>
      <c r="DB179">
        <v>0.5</v>
      </c>
      <c r="DC179" t="s">
        <v>423</v>
      </c>
      <c r="DD179">
        <v>2</v>
      </c>
      <c r="DE179">
        <v>1758504954</v>
      </c>
      <c r="DF179">
        <v>420.477333333333</v>
      </c>
      <c r="DG179">
        <v>420.051666666667</v>
      </c>
      <c r="DH179">
        <v>22.6153333333333</v>
      </c>
      <c r="DI179">
        <v>22.5907</v>
      </c>
      <c r="DJ179">
        <v>414.779</v>
      </c>
      <c r="DK179">
        <v>22.3037666666667</v>
      </c>
      <c r="DL179">
        <v>500.010666666667</v>
      </c>
      <c r="DM179">
        <v>89.8142333333333</v>
      </c>
      <c r="DN179">
        <v>0.0346469666666667</v>
      </c>
      <c r="DO179">
        <v>30.7742666666667</v>
      </c>
      <c r="DP179">
        <v>29.9784</v>
      </c>
      <c r="DQ179">
        <v>999.9</v>
      </c>
      <c r="DR179">
        <v>0</v>
      </c>
      <c r="DS179">
        <v>0</v>
      </c>
      <c r="DT179">
        <v>10001.8666666667</v>
      </c>
      <c r="DU179">
        <v>0</v>
      </c>
      <c r="DV179">
        <v>0.556418</v>
      </c>
      <c r="DW179">
        <v>0.425883</v>
      </c>
      <c r="DX179">
        <v>430.206666666667</v>
      </c>
      <c r="DY179">
        <v>429.76</v>
      </c>
      <c r="DZ179">
        <v>0.0246404</v>
      </c>
      <c r="EA179">
        <v>420.051666666667</v>
      </c>
      <c r="EB179">
        <v>22.5907</v>
      </c>
      <c r="EC179">
        <v>2.03117666666667</v>
      </c>
      <c r="ED179">
        <v>2.02896666666667</v>
      </c>
      <c r="EE179">
        <v>17.6895</v>
      </c>
      <c r="EF179">
        <v>17.6722</v>
      </c>
      <c r="EG179">
        <v>0.00500016</v>
      </c>
      <c r="EH179">
        <v>0</v>
      </c>
      <c r="EI179">
        <v>0</v>
      </c>
      <c r="EJ179">
        <v>0</v>
      </c>
      <c r="EK179">
        <v>470.233333333333</v>
      </c>
      <c r="EL179">
        <v>0.00500016</v>
      </c>
      <c r="EM179">
        <v>-23.3</v>
      </c>
      <c r="EN179">
        <v>-1.36666666666667</v>
      </c>
      <c r="EO179">
        <v>37.875</v>
      </c>
      <c r="EP179">
        <v>42</v>
      </c>
      <c r="EQ179">
        <v>40</v>
      </c>
      <c r="ER179">
        <v>42.1663333333333</v>
      </c>
      <c r="ES179">
        <v>41.187</v>
      </c>
      <c r="ET179">
        <v>0</v>
      </c>
      <c r="EU179">
        <v>0</v>
      </c>
      <c r="EV179">
        <v>0</v>
      </c>
      <c r="EW179">
        <v>1758504959</v>
      </c>
      <c r="EX179">
        <v>0</v>
      </c>
      <c r="EY179">
        <v>477.453846153846</v>
      </c>
      <c r="EZ179">
        <v>-17.4769235065451</v>
      </c>
      <c r="FA179">
        <v>11.6547011224505</v>
      </c>
      <c r="FB179">
        <v>-25.8115384615385</v>
      </c>
      <c r="FC179">
        <v>15</v>
      </c>
      <c r="FD179">
        <v>0</v>
      </c>
      <c r="FE179" t="s">
        <v>424</v>
      </c>
      <c r="FF179">
        <v>1747249705.1</v>
      </c>
      <c r="FG179">
        <v>1747249711.1</v>
      </c>
      <c r="FH179">
        <v>0</v>
      </c>
      <c r="FI179">
        <v>0.871</v>
      </c>
      <c r="FJ179">
        <v>0.066</v>
      </c>
      <c r="FK179">
        <v>5.486</v>
      </c>
      <c r="FL179">
        <v>0.145</v>
      </c>
      <c r="FM179">
        <v>420</v>
      </c>
      <c r="FN179">
        <v>16</v>
      </c>
      <c r="FO179">
        <v>0.27</v>
      </c>
      <c r="FP179">
        <v>0.16</v>
      </c>
      <c r="FQ179">
        <v>0.44809115</v>
      </c>
      <c r="FR179">
        <v>0.0384226015037593</v>
      </c>
      <c r="FS179">
        <v>0.0377745779556503</v>
      </c>
      <c r="FT179">
        <v>1</v>
      </c>
      <c r="FU179">
        <v>477.55</v>
      </c>
      <c r="FV179">
        <v>-9.78609656674403</v>
      </c>
      <c r="FW179">
        <v>6.80554488461215</v>
      </c>
      <c r="FX179">
        <v>-1</v>
      </c>
      <c r="FY179">
        <v>0.02453871</v>
      </c>
      <c r="FZ179">
        <v>0.0108471969924812</v>
      </c>
      <c r="GA179">
        <v>0.00201093519634522</v>
      </c>
      <c r="GB179">
        <v>1</v>
      </c>
      <c r="GC179">
        <v>2</v>
      </c>
      <c r="GD179">
        <v>2</v>
      </c>
      <c r="GE179" t="s">
        <v>443</v>
      </c>
      <c r="GF179">
        <v>3.12581</v>
      </c>
      <c r="GG179">
        <v>2.66016</v>
      </c>
      <c r="GH179">
        <v>0.0882734</v>
      </c>
      <c r="GI179">
        <v>0.0890882</v>
      </c>
      <c r="GJ179">
        <v>0.096646</v>
      </c>
      <c r="GK179">
        <v>0.0969968</v>
      </c>
      <c r="GL179">
        <v>23494.6</v>
      </c>
      <c r="GM179">
        <v>22183.9</v>
      </c>
      <c r="GN179">
        <v>23047.6</v>
      </c>
      <c r="GO179">
        <v>23715.6</v>
      </c>
      <c r="GP179">
        <v>35489.3</v>
      </c>
      <c r="GQ179">
        <v>35445.8</v>
      </c>
      <c r="GR179">
        <v>41558</v>
      </c>
      <c r="GS179">
        <v>42290.4</v>
      </c>
      <c r="GT179">
        <v>1.89562</v>
      </c>
      <c r="GU179">
        <v>1.79352</v>
      </c>
      <c r="GV179">
        <v>0.0919066</v>
      </c>
      <c r="GW179">
        <v>0</v>
      </c>
      <c r="GX179">
        <v>28.4834</v>
      </c>
      <c r="GY179">
        <v>999.9</v>
      </c>
      <c r="GZ179">
        <v>55.17</v>
      </c>
      <c r="HA179">
        <v>30.464</v>
      </c>
      <c r="HB179">
        <v>26.8772</v>
      </c>
      <c r="HC179">
        <v>54.2628</v>
      </c>
      <c r="HD179">
        <v>40.028</v>
      </c>
      <c r="HE179">
        <v>1</v>
      </c>
      <c r="HF179">
        <v>0.0909045</v>
      </c>
      <c r="HG179">
        <v>-1.59584</v>
      </c>
      <c r="HH179">
        <v>20.2294</v>
      </c>
      <c r="HI179">
        <v>5.23496</v>
      </c>
      <c r="HJ179">
        <v>11.992</v>
      </c>
      <c r="HK179">
        <v>4.9558</v>
      </c>
      <c r="HL179">
        <v>3.304</v>
      </c>
      <c r="HM179">
        <v>999.9</v>
      </c>
      <c r="HN179">
        <v>9999</v>
      </c>
      <c r="HO179">
        <v>9999</v>
      </c>
      <c r="HP179">
        <v>9999</v>
      </c>
      <c r="HQ179">
        <v>1.8685</v>
      </c>
      <c r="HR179">
        <v>1.86426</v>
      </c>
      <c r="HS179">
        <v>1.8718</v>
      </c>
      <c r="HT179">
        <v>1.86276</v>
      </c>
      <c r="HU179">
        <v>1.86218</v>
      </c>
      <c r="HV179">
        <v>1.86859</v>
      </c>
      <c r="HW179">
        <v>1.85868</v>
      </c>
      <c r="HX179">
        <v>1.86508</v>
      </c>
      <c r="HY179">
        <v>5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5.699</v>
      </c>
      <c r="IM179">
        <v>0.3115</v>
      </c>
      <c r="IN179">
        <v>4.24591870636989</v>
      </c>
      <c r="IO179">
        <v>0.00406324532283829</v>
      </c>
      <c r="IP179">
        <v>-1.45373754250553e-06</v>
      </c>
      <c r="IQ179">
        <v>2.45784242640463e-10</v>
      </c>
      <c r="IR179">
        <v>0.0444475935836347</v>
      </c>
      <c r="IS179">
        <v>0.00491888386651684</v>
      </c>
      <c r="IT179">
        <v>0.000226889049496401</v>
      </c>
      <c r="IU179">
        <v>4.01595507822366e-06</v>
      </c>
      <c r="IV179">
        <v>-0</v>
      </c>
      <c r="IW179">
        <v>2035</v>
      </c>
      <c r="IX179">
        <v>2</v>
      </c>
      <c r="IY179">
        <v>30</v>
      </c>
      <c r="IZ179">
        <v>187587.5</v>
      </c>
      <c r="JA179">
        <v>187587.4</v>
      </c>
      <c r="JB179">
        <v>1.00952</v>
      </c>
      <c r="JC179">
        <v>2.39014</v>
      </c>
      <c r="JD179">
        <v>1.49902</v>
      </c>
      <c r="JE179">
        <v>2.32788</v>
      </c>
      <c r="JF179">
        <v>1.54419</v>
      </c>
      <c r="JG179">
        <v>2.33887</v>
      </c>
      <c r="JH179">
        <v>35.9178</v>
      </c>
      <c r="JI179">
        <v>24.1575</v>
      </c>
      <c r="JJ179">
        <v>18</v>
      </c>
      <c r="JK179">
        <v>545.581</v>
      </c>
      <c r="JL179">
        <v>423.597</v>
      </c>
      <c r="JM179">
        <v>31.5192</v>
      </c>
      <c r="JN179">
        <v>28.7689</v>
      </c>
      <c r="JO179">
        <v>30.0003</v>
      </c>
      <c r="JP179">
        <v>28.5928</v>
      </c>
      <c r="JQ179">
        <v>28.6126</v>
      </c>
      <c r="JR179">
        <v>20.2467</v>
      </c>
      <c r="JS179">
        <v>29.2993</v>
      </c>
      <c r="JT179">
        <v>64.5477</v>
      </c>
      <c r="JU179">
        <v>31.5302</v>
      </c>
      <c r="JV179">
        <v>420</v>
      </c>
      <c r="JW179">
        <v>22.6331</v>
      </c>
      <c r="JX179">
        <v>93.1368</v>
      </c>
      <c r="JY179">
        <v>98.5618</v>
      </c>
    </row>
    <row r="180" spans="1:285">
      <c r="A180">
        <v>164</v>
      </c>
      <c r="B180">
        <v>1758504959</v>
      </c>
      <c r="C180">
        <v>1716.90000009537</v>
      </c>
      <c r="D180" t="s">
        <v>756</v>
      </c>
      <c r="E180" t="s">
        <v>757</v>
      </c>
      <c r="F180">
        <v>5</v>
      </c>
      <c r="G180" t="s">
        <v>419</v>
      </c>
      <c r="H180" t="s">
        <v>599</v>
      </c>
      <c r="I180" t="s">
        <v>421</v>
      </c>
      <c r="J180">
        <v>1758504956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2.7</v>
      </c>
      <c r="DB180">
        <v>0.5</v>
      </c>
      <c r="DC180" t="s">
        <v>423</v>
      </c>
      <c r="DD180">
        <v>2</v>
      </c>
      <c r="DE180">
        <v>1758504956</v>
      </c>
      <c r="DF180">
        <v>420.488333333333</v>
      </c>
      <c r="DG180">
        <v>420.073333333333</v>
      </c>
      <c r="DH180">
        <v>22.6139333333333</v>
      </c>
      <c r="DI180">
        <v>22.5905333333333</v>
      </c>
      <c r="DJ180">
        <v>414.79</v>
      </c>
      <c r="DK180">
        <v>22.3024</v>
      </c>
      <c r="DL180">
        <v>499.981</v>
      </c>
      <c r="DM180">
        <v>89.8147333333333</v>
      </c>
      <c r="DN180">
        <v>0.0345387666666667</v>
      </c>
      <c r="DO180">
        <v>30.7761333333333</v>
      </c>
      <c r="DP180">
        <v>29.9789333333333</v>
      </c>
      <c r="DQ180">
        <v>999.9</v>
      </c>
      <c r="DR180">
        <v>0</v>
      </c>
      <c r="DS180">
        <v>0</v>
      </c>
      <c r="DT180">
        <v>10010.1833333333</v>
      </c>
      <c r="DU180">
        <v>0</v>
      </c>
      <c r="DV180">
        <v>0.556418</v>
      </c>
      <c r="DW180">
        <v>0.415283333333333</v>
      </c>
      <c r="DX180">
        <v>430.217333333333</v>
      </c>
      <c r="DY180">
        <v>429.782</v>
      </c>
      <c r="DZ180">
        <v>0.0233821666666667</v>
      </c>
      <c r="EA180">
        <v>420.073333333333</v>
      </c>
      <c r="EB180">
        <v>22.5905333333333</v>
      </c>
      <c r="EC180">
        <v>2.03106333333333</v>
      </c>
      <c r="ED180">
        <v>2.02896666666667</v>
      </c>
      <c r="EE180">
        <v>17.6886333333333</v>
      </c>
      <c r="EF180">
        <v>17.6722</v>
      </c>
      <c r="EG180">
        <v>0.00500016</v>
      </c>
      <c r="EH180">
        <v>0</v>
      </c>
      <c r="EI180">
        <v>0</v>
      </c>
      <c r="EJ180">
        <v>0</v>
      </c>
      <c r="EK180">
        <v>471.866666666667</v>
      </c>
      <c r="EL180">
        <v>0.00500016</v>
      </c>
      <c r="EM180">
        <v>-26.3666666666667</v>
      </c>
      <c r="EN180">
        <v>-1.66666666666667</v>
      </c>
      <c r="EO180">
        <v>37.875</v>
      </c>
      <c r="EP180">
        <v>42</v>
      </c>
      <c r="EQ180">
        <v>40</v>
      </c>
      <c r="ER180">
        <v>42.1456666666667</v>
      </c>
      <c r="ES180">
        <v>41.187</v>
      </c>
      <c r="ET180">
        <v>0</v>
      </c>
      <c r="EU180">
        <v>0</v>
      </c>
      <c r="EV180">
        <v>0</v>
      </c>
      <c r="EW180">
        <v>1758504960.8</v>
      </c>
      <c r="EX180">
        <v>0</v>
      </c>
      <c r="EY180">
        <v>477.424</v>
      </c>
      <c r="EZ180">
        <v>-21.4846160163778</v>
      </c>
      <c r="FA180">
        <v>8.91538502166022</v>
      </c>
      <c r="FB180">
        <v>-26.076</v>
      </c>
      <c r="FC180">
        <v>15</v>
      </c>
      <c r="FD180">
        <v>0</v>
      </c>
      <c r="FE180" t="s">
        <v>424</v>
      </c>
      <c r="FF180">
        <v>1747249705.1</v>
      </c>
      <c r="FG180">
        <v>1747249711.1</v>
      </c>
      <c r="FH180">
        <v>0</v>
      </c>
      <c r="FI180">
        <v>0.871</v>
      </c>
      <c r="FJ180">
        <v>0.066</v>
      </c>
      <c r="FK180">
        <v>5.486</v>
      </c>
      <c r="FL180">
        <v>0.145</v>
      </c>
      <c r="FM180">
        <v>420</v>
      </c>
      <c r="FN180">
        <v>16</v>
      </c>
      <c r="FO180">
        <v>0.27</v>
      </c>
      <c r="FP180">
        <v>0.16</v>
      </c>
      <c r="FQ180">
        <v>0.4462525</v>
      </c>
      <c r="FR180">
        <v>-0.059235879699248</v>
      </c>
      <c r="FS180">
        <v>0.0395923533330617</v>
      </c>
      <c r="FT180">
        <v>1</v>
      </c>
      <c r="FU180">
        <v>477.402941176471</v>
      </c>
      <c r="FV180">
        <v>-6.50114613683345</v>
      </c>
      <c r="FW180">
        <v>6.47931029799594</v>
      </c>
      <c r="FX180">
        <v>-1</v>
      </c>
      <c r="FY180">
        <v>0.024742415</v>
      </c>
      <c r="FZ180">
        <v>0.000457980451127857</v>
      </c>
      <c r="GA180">
        <v>0.0017029728316315</v>
      </c>
      <c r="GB180">
        <v>1</v>
      </c>
      <c r="GC180">
        <v>2</v>
      </c>
      <c r="GD180">
        <v>2</v>
      </c>
      <c r="GE180" t="s">
        <v>443</v>
      </c>
      <c r="GF180">
        <v>3.12591</v>
      </c>
      <c r="GG180">
        <v>2.66026</v>
      </c>
      <c r="GH180">
        <v>0.0882742</v>
      </c>
      <c r="GI180">
        <v>0.0890887</v>
      </c>
      <c r="GJ180">
        <v>0.0966458</v>
      </c>
      <c r="GK180">
        <v>0.0969927</v>
      </c>
      <c r="GL180">
        <v>23494.4</v>
      </c>
      <c r="GM180">
        <v>22183.7</v>
      </c>
      <c r="GN180">
        <v>23047.5</v>
      </c>
      <c r="GO180">
        <v>23715.5</v>
      </c>
      <c r="GP180">
        <v>35489.2</v>
      </c>
      <c r="GQ180">
        <v>35445.8</v>
      </c>
      <c r="GR180">
        <v>41557.9</v>
      </c>
      <c r="GS180">
        <v>42290.3</v>
      </c>
      <c r="GT180">
        <v>1.8956</v>
      </c>
      <c r="GU180">
        <v>1.79357</v>
      </c>
      <c r="GV180">
        <v>0.0920147</v>
      </c>
      <c r="GW180">
        <v>0</v>
      </c>
      <c r="GX180">
        <v>28.4811</v>
      </c>
      <c r="GY180">
        <v>999.9</v>
      </c>
      <c r="GZ180">
        <v>55.17</v>
      </c>
      <c r="HA180">
        <v>30.464</v>
      </c>
      <c r="HB180">
        <v>26.8764</v>
      </c>
      <c r="HC180">
        <v>54.4528</v>
      </c>
      <c r="HD180">
        <v>39.9239</v>
      </c>
      <c r="HE180">
        <v>1</v>
      </c>
      <c r="HF180">
        <v>0.0910086</v>
      </c>
      <c r="HG180">
        <v>-1.61228</v>
      </c>
      <c r="HH180">
        <v>20.2292</v>
      </c>
      <c r="HI180">
        <v>5.23511</v>
      </c>
      <c r="HJ180">
        <v>11.992</v>
      </c>
      <c r="HK180">
        <v>4.9558</v>
      </c>
      <c r="HL180">
        <v>3.304</v>
      </c>
      <c r="HM180">
        <v>999.9</v>
      </c>
      <c r="HN180">
        <v>9999</v>
      </c>
      <c r="HO180">
        <v>9999</v>
      </c>
      <c r="HP180">
        <v>9999</v>
      </c>
      <c r="HQ180">
        <v>1.86851</v>
      </c>
      <c r="HR180">
        <v>1.86423</v>
      </c>
      <c r="HS180">
        <v>1.8718</v>
      </c>
      <c r="HT180">
        <v>1.86276</v>
      </c>
      <c r="HU180">
        <v>1.86218</v>
      </c>
      <c r="HV180">
        <v>1.86859</v>
      </c>
      <c r="HW180">
        <v>1.85868</v>
      </c>
      <c r="HX180">
        <v>1.86508</v>
      </c>
      <c r="HY180">
        <v>5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5.698</v>
      </c>
      <c r="IM180">
        <v>0.3116</v>
      </c>
      <c r="IN180">
        <v>4.24591870636989</v>
      </c>
      <c r="IO180">
        <v>0.00406324532283829</v>
      </c>
      <c r="IP180">
        <v>-1.45373754250553e-06</v>
      </c>
      <c r="IQ180">
        <v>2.45784242640463e-10</v>
      </c>
      <c r="IR180">
        <v>0.0444475935836347</v>
      </c>
      <c r="IS180">
        <v>0.00491888386651684</v>
      </c>
      <c r="IT180">
        <v>0.000226889049496401</v>
      </c>
      <c r="IU180">
        <v>4.01595507822366e-06</v>
      </c>
      <c r="IV180">
        <v>-0</v>
      </c>
      <c r="IW180">
        <v>2035</v>
      </c>
      <c r="IX180">
        <v>2</v>
      </c>
      <c r="IY180">
        <v>30</v>
      </c>
      <c r="IZ180">
        <v>187587.6</v>
      </c>
      <c r="JA180">
        <v>187587.5</v>
      </c>
      <c r="JB180">
        <v>1.0083</v>
      </c>
      <c r="JC180">
        <v>2.38037</v>
      </c>
      <c r="JD180">
        <v>1.4978</v>
      </c>
      <c r="JE180">
        <v>2.32788</v>
      </c>
      <c r="JF180">
        <v>1.54419</v>
      </c>
      <c r="JG180">
        <v>2.36694</v>
      </c>
      <c r="JH180">
        <v>35.9412</v>
      </c>
      <c r="JI180">
        <v>24.1663</v>
      </c>
      <c r="JJ180">
        <v>18</v>
      </c>
      <c r="JK180">
        <v>545.565</v>
      </c>
      <c r="JL180">
        <v>423.636</v>
      </c>
      <c r="JM180">
        <v>31.5251</v>
      </c>
      <c r="JN180">
        <v>28.7697</v>
      </c>
      <c r="JO180">
        <v>30.0001</v>
      </c>
      <c r="JP180">
        <v>28.5928</v>
      </c>
      <c r="JQ180">
        <v>28.6138</v>
      </c>
      <c r="JR180">
        <v>20.2456</v>
      </c>
      <c r="JS180">
        <v>29.2993</v>
      </c>
      <c r="JT180">
        <v>64.5477</v>
      </c>
      <c r="JU180">
        <v>31.5302</v>
      </c>
      <c r="JV180">
        <v>420</v>
      </c>
      <c r="JW180">
        <v>22.6331</v>
      </c>
      <c r="JX180">
        <v>93.1364</v>
      </c>
      <c r="JY180">
        <v>98.5614</v>
      </c>
    </row>
    <row r="181" spans="1:285">
      <c r="A181">
        <v>165</v>
      </c>
      <c r="B181">
        <v>1758504961</v>
      </c>
      <c r="C181">
        <v>1718.90000009537</v>
      </c>
      <c r="D181" t="s">
        <v>758</v>
      </c>
      <c r="E181" t="s">
        <v>759</v>
      </c>
      <c r="F181">
        <v>5</v>
      </c>
      <c r="G181" t="s">
        <v>419</v>
      </c>
      <c r="H181" t="s">
        <v>599</v>
      </c>
      <c r="I181" t="s">
        <v>421</v>
      </c>
      <c r="J181">
        <v>1758504958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2.7</v>
      </c>
      <c r="DB181">
        <v>0.5</v>
      </c>
      <c r="DC181" t="s">
        <v>423</v>
      </c>
      <c r="DD181">
        <v>2</v>
      </c>
      <c r="DE181">
        <v>1758504958</v>
      </c>
      <c r="DF181">
        <v>420.481333333333</v>
      </c>
      <c r="DG181">
        <v>420.085666666667</v>
      </c>
      <c r="DH181">
        <v>22.6129666666667</v>
      </c>
      <c r="DI181">
        <v>22.5895333333333</v>
      </c>
      <c r="DJ181">
        <v>414.782666666667</v>
      </c>
      <c r="DK181">
        <v>22.3014333333333</v>
      </c>
      <c r="DL181">
        <v>499.996666666667</v>
      </c>
      <c r="DM181">
        <v>89.8145666666667</v>
      </c>
      <c r="DN181">
        <v>0.0344981</v>
      </c>
      <c r="DO181">
        <v>30.7779</v>
      </c>
      <c r="DP181">
        <v>29.9802666666667</v>
      </c>
      <c r="DQ181">
        <v>999.9</v>
      </c>
      <c r="DR181">
        <v>0</v>
      </c>
      <c r="DS181">
        <v>0</v>
      </c>
      <c r="DT181">
        <v>10014.56</v>
      </c>
      <c r="DU181">
        <v>0</v>
      </c>
      <c r="DV181">
        <v>0.556418</v>
      </c>
      <c r="DW181">
        <v>0.395548666666667</v>
      </c>
      <c r="DX181">
        <v>430.209666666667</v>
      </c>
      <c r="DY181">
        <v>429.794666666667</v>
      </c>
      <c r="DZ181">
        <v>0.0234076</v>
      </c>
      <c r="EA181">
        <v>420.085666666667</v>
      </c>
      <c r="EB181">
        <v>22.5895333333333</v>
      </c>
      <c r="EC181">
        <v>2.03097333333333</v>
      </c>
      <c r="ED181">
        <v>2.02887</v>
      </c>
      <c r="EE181">
        <v>17.6879333333333</v>
      </c>
      <c r="EF181">
        <v>17.6714666666667</v>
      </c>
      <c r="EG181">
        <v>0.00500016</v>
      </c>
      <c r="EH181">
        <v>0</v>
      </c>
      <c r="EI181">
        <v>0</v>
      </c>
      <c r="EJ181">
        <v>0</v>
      </c>
      <c r="EK181">
        <v>478.4</v>
      </c>
      <c r="EL181">
        <v>0.00500016</v>
      </c>
      <c r="EM181">
        <v>-30.7333333333333</v>
      </c>
      <c r="EN181">
        <v>-1.83333333333333</v>
      </c>
      <c r="EO181">
        <v>37.875</v>
      </c>
      <c r="EP181">
        <v>42</v>
      </c>
      <c r="EQ181">
        <v>40</v>
      </c>
      <c r="ER181">
        <v>42.1663333333333</v>
      </c>
      <c r="ES181">
        <v>41.187</v>
      </c>
      <c r="ET181">
        <v>0</v>
      </c>
      <c r="EU181">
        <v>0</v>
      </c>
      <c r="EV181">
        <v>0</v>
      </c>
      <c r="EW181">
        <v>1758504963.2</v>
      </c>
      <c r="EX181">
        <v>0</v>
      </c>
      <c r="EY181">
        <v>477.536</v>
      </c>
      <c r="EZ181">
        <v>-0.261539028240426</v>
      </c>
      <c r="FA181">
        <v>-3.56153797797669</v>
      </c>
      <c r="FB181">
        <v>-26.232</v>
      </c>
      <c r="FC181">
        <v>15</v>
      </c>
      <c r="FD181">
        <v>0</v>
      </c>
      <c r="FE181" t="s">
        <v>424</v>
      </c>
      <c r="FF181">
        <v>1747249705.1</v>
      </c>
      <c r="FG181">
        <v>1747249711.1</v>
      </c>
      <c r="FH181">
        <v>0</v>
      </c>
      <c r="FI181">
        <v>0.871</v>
      </c>
      <c r="FJ181">
        <v>0.066</v>
      </c>
      <c r="FK181">
        <v>5.486</v>
      </c>
      <c r="FL181">
        <v>0.145</v>
      </c>
      <c r="FM181">
        <v>420</v>
      </c>
      <c r="FN181">
        <v>16</v>
      </c>
      <c r="FO181">
        <v>0.27</v>
      </c>
      <c r="FP181">
        <v>0.16</v>
      </c>
      <c r="FQ181">
        <v>0.4450562</v>
      </c>
      <c r="FR181">
        <v>-0.215387007518797</v>
      </c>
      <c r="FS181">
        <v>0.0408720894677529</v>
      </c>
      <c r="FT181">
        <v>1</v>
      </c>
      <c r="FU181">
        <v>477.461764705882</v>
      </c>
      <c r="FV181">
        <v>-9.50191007894683</v>
      </c>
      <c r="FW181">
        <v>6.45363621652359</v>
      </c>
      <c r="FX181">
        <v>-1</v>
      </c>
      <c r="FY181">
        <v>0.02484083</v>
      </c>
      <c r="FZ181">
        <v>-0.00345362706766921</v>
      </c>
      <c r="GA181">
        <v>0.00163232747238414</v>
      </c>
      <c r="GB181">
        <v>1</v>
      </c>
      <c r="GC181">
        <v>2</v>
      </c>
      <c r="GD181">
        <v>2</v>
      </c>
      <c r="GE181" t="s">
        <v>443</v>
      </c>
      <c r="GF181">
        <v>3.12586</v>
      </c>
      <c r="GG181">
        <v>2.66033</v>
      </c>
      <c r="GH181">
        <v>0.0882637</v>
      </c>
      <c r="GI181">
        <v>0.0890858</v>
      </c>
      <c r="GJ181">
        <v>0.0966402</v>
      </c>
      <c r="GK181">
        <v>0.0969879</v>
      </c>
      <c r="GL181">
        <v>23494.5</v>
      </c>
      <c r="GM181">
        <v>22183.6</v>
      </c>
      <c r="GN181">
        <v>23047.3</v>
      </c>
      <c r="GO181">
        <v>23715.3</v>
      </c>
      <c r="GP181">
        <v>35489.3</v>
      </c>
      <c r="GQ181">
        <v>35445.8</v>
      </c>
      <c r="GR181">
        <v>41557.6</v>
      </c>
      <c r="GS181">
        <v>42290</v>
      </c>
      <c r="GT181">
        <v>1.8953</v>
      </c>
      <c r="GU181">
        <v>1.7938</v>
      </c>
      <c r="GV181">
        <v>0.0925027</v>
      </c>
      <c r="GW181">
        <v>0</v>
      </c>
      <c r="GX181">
        <v>28.4792</v>
      </c>
      <c r="GY181">
        <v>999.9</v>
      </c>
      <c r="GZ181">
        <v>55.17</v>
      </c>
      <c r="HA181">
        <v>30.464</v>
      </c>
      <c r="HB181">
        <v>26.8786</v>
      </c>
      <c r="HC181">
        <v>54.4928</v>
      </c>
      <c r="HD181">
        <v>39.8357</v>
      </c>
      <c r="HE181">
        <v>1</v>
      </c>
      <c r="HF181">
        <v>0.0907825</v>
      </c>
      <c r="HG181">
        <v>-1.60326</v>
      </c>
      <c r="HH181">
        <v>20.2293</v>
      </c>
      <c r="HI181">
        <v>5.23496</v>
      </c>
      <c r="HJ181">
        <v>11.992</v>
      </c>
      <c r="HK181">
        <v>4.95575</v>
      </c>
      <c r="HL181">
        <v>3.304</v>
      </c>
      <c r="HM181">
        <v>999.9</v>
      </c>
      <c r="HN181">
        <v>9999</v>
      </c>
      <c r="HO181">
        <v>9999</v>
      </c>
      <c r="HP181">
        <v>9999</v>
      </c>
      <c r="HQ181">
        <v>1.86851</v>
      </c>
      <c r="HR181">
        <v>1.86421</v>
      </c>
      <c r="HS181">
        <v>1.8718</v>
      </c>
      <c r="HT181">
        <v>1.86273</v>
      </c>
      <c r="HU181">
        <v>1.86218</v>
      </c>
      <c r="HV181">
        <v>1.86859</v>
      </c>
      <c r="HW181">
        <v>1.8587</v>
      </c>
      <c r="HX181">
        <v>1.86508</v>
      </c>
      <c r="HY181">
        <v>5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5.699</v>
      </c>
      <c r="IM181">
        <v>0.3115</v>
      </c>
      <c r="IN181">
        <v>4.24591870636989</v>
      </c>
      <c r="IO181">
        <v>0.00406324532283829</v>
      </c>
      <c r="IP181">
        <v>-1.45373754250553e-06</v>
      </c>
      <c r="IQ181">
        <v>2.45784242640463e-10</v>
      </c>
      <c r="IR181">
        <v>0.0444475935836347</v>
      </c>
      <c r="IS181">
        <v>0.00491888386651684</v>
      </c>
      <c r="IT181">
        <v>0.000226889049496401</v>
      </c>
      <c r="IU181">
        <v>4.01595507822366e-06</v>
      </c>
      <c r="IV181">
        <v>-0</v>
      </c>
      <c r="IW181">
        <v>2035</v>
      </c>
      <c r="IX181">
        <v>2</v>
      </c>
      <c r="IY181">
        <v>30</v>
      </c>
      <c r="IZ181">
        <v>187587.6</v>
      </c>
      <c r="JA181">
        <v>187587.5</v>
      </c>
      <c r="JB181">
        <v>1.0083</v>
      </c>
      <c r="JC181">
        <v>2.39502</v>
      </c>
      <c r="JD181">
        <v>1.4978</v>
      </c>
      <c r="JE181">
        <v>2.32788</v>
      </c>
      <c r="JF181">
        <v>1.54419</v>
      </c>
      <c r="JG181">
        <v>2.38159</v>
      </c>
      <c r="JH181">
        <v>35.9178</v>
      </c>
      <c r="JI181">
        <v>24.1575</v>
      </c>
      <c r="JJ181">
        <v>18</v>
      </c>
      <c r="JK181">
        <v>545.369</v>
      </c>
      <c r="JL181">
        <v>423.772</v>
      </c>
      <c r="JM181">
        <v>31.5316</v>
      </c>
      <c r="JN181">
        <v>28.771</v>
      </c>
      <c r="JO181">
        <v>30</v>
      </c>
      <c r="JP181">
        <v>28.5928</v>
      </c>
      <c r="JQ181">
        <v>28.6144</v>
      </c>
      <c r="JR181">
        <v>20.2445</v>
      </c>
      <c r="JS181">
        <v>29.2993</v>
      </c>
      <c r="JT181">
        <v>64.5477</v>
      </c>
      <c r="JU181">
        <v>31.5439</v>
      </c>
      <c r="JV181">
        <v>420</v>
      </c>
      <c r="JW181">
        <v>22.6331</v>
      </c>
      <c r="JX181">
        <v>93.1358</v>
      </c>
      <c r="JY181">
        <v>98.5608</v>
      </c>
    </row>
    <row r="182" spans="1:285">
      <c r="A182">
        <v>166</v>
      </c>
      <c r="B182">
        <v>1758504963</v>
      </c>
      <c r="C182">
        <v>1720.90000009537</v>
      </c>
      <c r="D182" t="s">
        <v>760</v>
      </c>
      <c r="E182" t="s">
        <v>761</v>
      </c>
      <c r="F182">
        <v>5</v>
      </c>
      <c r="G182" t="s">
        <v>419</v>
      </c>
      <c r="H182" t="s">
        <v>599</v>
      </c>
      <c r="I182" t="s">
        <v>421</v>
      </c>
      <c r="J182">
        <v>1758504960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2.7</v>
      </c>
      <c r="DB182">
        <v>0.5</v>
      </c>
      <c r="DC182" t="s">
        <v>423</v>
      </c>
      <c r="DD182">
        <v>2</v>
      </c>
      <c r="DE182">
        <v>1758504960</v>
      </c>
      <c r="DF182">
        <v>420.452333333333</v>
      </c>
      <c r="DG182">
        <v>420.085666666667</v>
      </c>
      <c r="DH182">
        <v>22.6125</v>
      </c>
      <c r="DI182">
        <v>22.5881666666667</v>
      </c>
      <c r="DJ182">
        <v>414.754</v>
      </c>
      <c r="DK182">
        <v>22.3009666666667</v>
      </c>
      <c r="DL182">
        <v>500.039666666667</v>
      </c>
      <c r="DM182">
        <v>89.8135666666667</v>
      </c>
      <c r="DN182">
        <v>0.0346243</v>
      </c>
      <c r="DO182">
        <v>30.7791666666667</v>
      </c>
      <c r="DP182">
        <v>29.9845</v>
      </c>
      <c r="DQ182">
        <v>999.9</v>
      </c>
      <c r="DR182">
        <v>0</v>
      </c>
      <c r="DS182">
        <v>0</v>
      </c>
      <c r="DT182">
        <v>9997.27666666667</v>
      </c>
      <c r="DU182">
        <v>0</v>
      </c>
      <c r="DV182">
        <v>0.556418</v>
      </c>
      <c r="DW182">
        <v>0.367004333333333</v>
      </c>
      <c r="DX182">
        <v>430.18</v>
      </c>
      <c r="DY182">
        <v>429.793666666667</v>
      </c>
      <c r="DZ182">
        <v>0.0243174</v>
      </c>
      <c r="EA182">
        <v>420.085666666667</v>
      </c>
      <c r="EB182">
        <v>22.5881666666667</v>
      </c>
      <c r="EC182">
        <v>2.03091</v>
      </c>
      <c r="ED182">
        <v>2.02872333333333</v>
      </c>
      <c r="EE182">
        <v>17.6874</v>
      </c>
      <c r="EF182">
        <v>17.6703333333333</v>
      </c>
      <c r="EG182">
        <v>0.00500016</v>
      </c>
      <c r="EH182">
        <v>0</v>
      </c>
      <c r="EI182">
        <v>0</v>
      </c>
      <c r="EJ182">
        <v>0</v>
      </c>
      <c r="EK182">
        <v>478.633333333333</v>
      </c>
      <c r="EL182">
        <v>0.00500016</v>
      </c>
      <c r="EM182">
        <v>-26.7</v>
      </c>
      <c r="EN182">
        <v>-1.66666666666667</v>
      </c>
      <c r="EO182">
        <v>37.875</v>
      </c>
      <c r="EP182">
        <v>42</v>
      </c>
      <c r="EQ182">
        <v>40</v>
      </c>
      <c r="ER182">
        <v>42.1456666666667</v>
      </c>
      <c r="ES182">
        <v>41.187</v>
      </c>
      <c r="ET182">
        <v>0</v>
      </c>
      <c r="EU182">
        <v>0</v>
      </c>
      <c r="EV182">
        <v>0</v>
      </c>
      <c r="EW182">
        <v>1758504965</v>
      </c>
      <c r="EX182">
        <v>0</v>
      </c>
      <c r="EY182">
        <v>477.842307692308</v>
      </c>
      <c r="EZ182">
        <v>21.7606834352931</v>
      </c>
      <c r="FA182">
        <v>-12.9948714547148</v>
      </c>
      <c r="FB182">
        <v>-25.9730769230769</v>
      </c>
      <c r="FC182">
        <v>15</v>
      </c>
      <c r="FD182">
        <v>0</v>
      </c>
      <c r="FE182" t="s">
        <v>424</v>
      </c>
      <c r="FF182">
        <v>1747249705.1</v>
      </c>
      <c r="FG182">
        <v>1747249711.1</v>
      </c>
      <c r="FH182">
        <v>0</v>
      </c>
      <c r="FI182">
        <v>0.871</v>
      </c>
      <c r="FJ182">
        <v>0.066</v>
      </c>
      <c r="FK182">
        <v>5.486</v>
      </c>
      <c r="FL182">
        <v>0.145</v>
      </c>
      <c r="FM182">
        <v>420</v>
      </c>
      <c r="FN182">
        <v>16</v>
      </c>
      <c r="FO182">
        <v>0.27</v>
      </c>
      <c r="FP182">
        <v>0.16</v>
      </c>
      <c r="FQ182">
        <v>0.4375641</v>
      </c>
      <c r="FR182">
        <v>-0.419603639097744</v>
      </c>
      <c r="FS182">
        <v>0.0493176686278863</v>
      </c>
      <c r="FT182">
        <v>1</v>
      </c>
      <c r="FU182">
        <v>477.947058823529</v>
      </c>
      <c r="FV182">
        <v>-5.7570667151791</v>
      </c>
      <c r="FW182">
        <v>6.48084214272287</v>
      </c>
      <c r="FX182">
        <v>-1</v>
      </c>
      <c r="FY182">
        <v>0.02484207</v>
      </c>
      <c r="FZ182">
        <v>-0.00578363007518794</v>
      </c>
      <c r="GA182">
        <v>0.00162428487559911</v>
      </c>
      <c r="GB182">
        <v>1</v>
      </c>
      <c r="GC182">
        <v>2</v>
      </c>
      <c r="GD182">
        <v>2</v>
      </c>
      <c r="GE182" t="s">
        <v>443</v>
      </c>
      <c r="GF182">
        <v>3.12579</v>
      </c>
      <c r="GG182">
        <v>2.66018</v>
      </c>
      <c r="GH182">
        <v>0.0882606</v>
      </c>
      <c r="GI182">
        <v>0.0890795</v>
      </c>
      <c r="GJ182">
        <v>0.0966415</v>
      </c>
      <c r="GK182">
        <v>0.0969815</v>
      </c>
      <c r="GL182">
        <v>23494.4</v>
      </c>
      <c r="GM182">
        <v>22183.8</v>
      </c>
      <c r="GN182">
        <v>23047.2</v>
      </c>
      <c r="GO182">
        <v>23715.4</v>
      </c>
      <c r="GP182">
        <v>35489.1</v>
      </c>
      <c r="GQ182">
        <v>35446</v>
      </c>
      <c r="GR182">
        <v>41557.6</v>
      </c>
      <c r="GS182">
        <v>42290</v>
      </c>
      <c r="GT182">
        <v>1.89538</v>
      </c>
      <c r="GU182">
        <v>1.79387</v>
      </c>
      <c r="GV182">
        <v>0.0928082</v>
      </c>
      <c r="GW182">
        <v>0</v>
      </c>
      <c r="GX182">
        <v>28.478</v>
      </c>
      <c r="GY182">
        <v>999.9</v>
      </c>
      <c r="GZ182">
        <v>55.146</v>
      </c>
      <c r="HA182">
        <v>30.464</v>
      </c>
      <c r="HB182">
        <v>26.8629</v>
      </c>
      <c r="HC182">
        <v>54.1128</v>
      </c>
      <c r="HD182">
        <v>39.8558</v>
      </c>
      <c r="HE182">
        <v>1</v>
      </c>
      <c r="HF182">
        <v>0.090747</v>
      </c>
      <c r="HG182">
        <v>-1.61028</v>
      </c>
      <c r="HH182">
        <v>20.2292</v>
      </c>
      <c r="HI182">
        <v>5.23481</v>
      </c>
      <c r="HJ182">
        <v>11.992</v>
      </c>
      <c r="HK182">
        <v>4.95575</v>
      </c>
      <c r="HL182">
        <v>3.304</v>
      </c>
      <c r="HM182">
        <v>999.9</v>
      </c>
      <c r="HN182">
        <v>9999</v>
      </c>
      <c r="HO182">
        <v>9999</v>
      </c>
      <c r="HP182">
        <v>9999</v>
      </c>
      <c r="HQ182">
        <v>1.8685</v>
      </c>
      <c r="HR182">
        <v>1.86422</v>
      </c>
      <c r="HS182">
        <v>1.8718</v>
      </c>
      <c r="HT182">
        <v>1.86272</v>
      </c>
      <c r="HU182">
        <v>1.86217</v>
      </c>
      <c r="HV182">
        <v>1.86859</v>
      </c>
      <c r="HW182">
        <v>1.85871</v>
      </c>
      <c r="HX182">
        <v>1.86508</v>
      </c>
      <c r="HY182">
        <v>5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5.699</v>
      </c>
      <c r="IM182">
        <v>0.3116</v>
      </c>
      <c r="IN182">
        <v>4.24591870636989</v>
      </c>
      <c r="IO182">
        <v>0.00406324532283829</v>
      </c>
      <c r="IP182">
        <v>-1.45373754250553e-06</v>
      </c>
      <c r="IQ182">
        <v>2.45784242640463e-10</v>
      </c>
      <c r="IR182">
        <v>0.0444475935836347</v>
      </c>
      <c r="IS182">
        <v>0.00491888386651684</v>
      </c>
      <c r="IT182">
        <v>0.000226889049496401</v>
      </c>
      <c r="IU182">
        <v>4.01595507822366e-06</v>
      </c>
      <c r="IV182">
        <v>-0</v>
      </c>
      <c r="IW182">
        <v>2035</v>
      </c>
      <c r="IX182">
        <v>2</v>
      </c>
      <c r="IY182">
        <v>30</v>
      </c>
      <c r="IZ182">
        <v>187587.6</v>
      </c>
      <c r="JA182">
        <v>187587.5</v>
      </c>
      <c r="JB182">
        <v>1.00952</v>
      </c>
      <c r="JC182">
        <v>2.40112</v>
      </c>
      <c r="JD182">
        <v>1.4978</v>
      </c>
      <c r="JE182">
        <v>2.32788</v>
      </c>
      <c r="JF182">
        <v>1.54419</v>
      </c>
      <c r="JG182">
        <v>2.27295</v>
      </c>
      <c r="JH182">
        <v>35.9178</v>
      </c>
      <c r="JI182">
        <v>24.1488</v>
      </c>
      <c r="JJ182">
        <v>18</v>
      </c>
      <c r="JK182">
        <v>545.424</v>
      </c>
      <c r="JL182">
        <v>423.816</v>
      </c>
      <c r="JM182">
        <v>31.5378</v>
      </c>
      <c r="JN182">
        <v>28.7714</v>
      </c>
      <c r="JO182">
        <v>30.0001</v>
      </c>
      <c r="JP182">
        <v>28.5936</v>
      </c>
      <c r="JQ182">
        <v>28.6144</v>
      </c>
      <c r="JR182">
        <v>20.2438</v>
      </c>
      <c r="JS182">
        <v>29.2993</v>
      </c>
      <c r="JT182">
        <v>64.5477</v>
      </c>
      <c r="JU182">
        <v>31.5439</v>
      </c>
      <c r="JV182">
        <v>420</v>
      </c>
      <c r="JW182">
        <v>22.6331</v>
      </c>
      <c r="JX182">
        <v>93.1355</v>
      </c>
      <c r="JY182">
        <v>98.5607</v>
      </c>
    </row>
    <row r="183" spans="1:285">
      <c r="A183">
        <v>167</v>
      </c>
      <c r="B183">
        <v>1758504965</v>
      </c>
      <c r="C183">
        <v>1722.90000009537</v>
      </c>
      <c r="D183" t="s">
        <v>762</v>
      </c>
      <c r="E183" t="s">
        <v>763</v>
      </c>
      <c r="F183">
        <v>5</v>
      </c>
      <c r="G183" t="s">
        <v>419</v>
      </c>
      <c r="H183" t="s">
        <v>599</v>
      </c>
      <c r="I183" t="s">
        <v>421</v>
      </c>
      <c r="J183">
        <v>1758504962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2.7</v>
      </c>
      <c r="DB183">
        <v>0.5</v>
      </c>
      <c r="DC183" t="s">
        <v>423</v>
      </c>
      <c r="DD183">
        <v>2</v>
      </c>
      <c r="DE183">
        <v>1758504962</v>
      </c>
      <c r="DF183">
        <v>420.433666666667</v>
      </c>
      <c r="DG183">
        <v>420.071666666667</v>
      </c>
      <c r="DH183">
        <v>22.6131</v>
      </c>
      <c r="DI183">
        <v>22.5871</v>
      </c>
      <c r="DJ183">
        <v>414.735</v>
      </c>
      <c r="DK183">
        <v>22.3015333333333</v>
      </c>
      <c r="DL183">
        <v>500.035</v>
      </c>
      <c r="DM183">
        <v>89.8122</v>
      </c>
      <c r="DN183">
        <v>0.0346601666666667</v>
      </c>
      <c r="DO183">
        <v>30.7802</v>
      </c>
      <c r="DP183">
        <v>29.9865333333333</v>
      </c>
      <c r="DQ183">
        <v>999.9</v>
      </c>
      <c r="DR183">
        <v>0</v>
      </c>
      <c r="DS183">
        <v>0</v>
      </c>
      <c r="DT183">
        <v>9986.25</v>
      </c>
      <c r="DU183">
        <v>0</v>
      </c>
      <c r="DV183">
        <v>0.556418</v>
      </c>
      <c r="DW183">
        <v>0.36203</v>
      </c>
      <c r="DX183">
        <v>430.161</v>
      </c>
      <c r="DY183">
        <v>429.779</v>
      </c>
      <c r="DZ183">
        <v>0.0259774333333333</v>
      </c>
      <c r="EA183">
        <v>420.071666666667</v>
      </c>
      <c r="EB183">
        <v>22.5871</v>
      </c>
      <c r="EC183">
        <v>2.03093333333333</v>
      </c>
      <c r="ED183">
        <v>2.02859333333333</v>
      </c>
      <c r="EE183">
        <v>17.6875666666667</v>
      </c>
      <c r="EF183">
        <v>17.6693333333333</v>
      </c>
      <c r="EG183">
        <v>0.00500016</v>
      </c>
      <c r="EH183">
        <v>0</v>
      </c>
      <c r="EI183">
        <v>0</v>
      </c>
      <c r="EJ183">
        <v>0</v>
      </c>
      <c r="EK183">
        <v>480.6</v>
      </c>
      <c r="EL183">
        <v>0.00500016</v>
      </c>
      <c r="EM183">
        <v>-24.1666666666667</v>
      </c>
      <c r="EN183">
        <v>-1.1</v>
      </c>
      <c r="EO183">
        <v>37.875</v>
      </c>
      <c r="EP183">
        <v>42</v>
      </c>
      <c r="EQ183">
        <v>40</v>
      </c>
      <c r="ER183">
        <v>42.1663333333333</v>
      </c>
      <c r="ES183">
        <v>41.208</v>
      </c>
      <c r="ET183">
        <v>0</v>
      </c>
      <c r="EU183">
        <v>0</v>
      </c>
      <c r="EV183">
        <v>0</v>
      </c>
      <c r="EW183">
        <v>1758504966.8</v>
      </c>
      <c r="EX183">
        <v>0</v>
      </c>
      <c r="EY183">
        <v>477.312</v>
      </c>
      <c r="EZ183">
        <v>21.9923075950833</v>
      </c>
      <c r="FA183">
        <v>-14.1307689750218</v>
      </c>
      <c r="FB183">
        <v>-25.26</v>
      </c>
      <c r="FC183">
        <v>15</v>
      </c>
      <c r="FD183">
        <v>0</v>
      </c>
      <c r="FE183" t="s">
        <v>424</v>
      </c>
      <c r="FF183">
        <v>1747249705.1</v>
      </c>
      <c r="FG183">
        <v>1747249711.1</v>
      </c>
      <c r="FH183">
        <v>0</v>
      </c>
      <c r="FI183">
        <v>0.871</v>
      </c>
      <c r="FJ183">
        <v>0.066</v>
      </c>
      <c r="FK183">
        <v>5.486</v>
      </c>
      <c r="FL183">
        <v>0.145</v>
      </c>
      <c r="FM183">
        <v>420</v>
      </c>
      <c r="FN183">
        <v>16</v>
      </c>
      <c r="FO183">
        <v>0.27</v>
      </c>
      <c r="FP183">
        <v>0.16</v>
      </c>
      <c r="FQ183">
        <v>0.4229828</v>
      </c>
      <c r="FR183">
        <v>-0.427574526315789</v>
      </c>
      <c r="FS183">
        <v>0.0498365074163509</v>
      </c>
      <c r="FT183">
        <v>1</v>
      </c>
      <c r="FU183">
        <v>477.897058823529</v>
      </c>
      <c r="FV183">
        <v>11.3720395547569</v>
      </c>
      <c r="FW183">
        <v>6.81199138604847</v>
      </c>
      <c r="FX183">
        <v>-1</v>
      </c>
      <c r="FY183">
        <v>0.024891375</v>
      </c>
      <c r="FZ183">
        <v>-0.0030059052631579</v>
      </c>
      <c r="GA183">
        <v>0.0016678881649784</v>
      </c>
      <c r="GB183">
        <v>1</v>
      </c>
      <c r="GC183">
        <v>2</v>
      </c>
      <c r="GD183">
        <v>2</v>
      </c>
      <c r="GE183" t="s">
        <v>443</v>
      </c>
      <c r="GF183">
        <v>3.12572</v>
      </c>
      <c r="GG183">
        <v>2.66008</v>
      </c>
      <c r="GH183">
        <v>0.0882599</v>
      </c>
      <c r="GI183">
        <v>0.0890732</v>
      </c>
      <c r="GJ183">
        <v>0.0966451</v>
      </c>
      <c r="GK183">
        <v>0.0969786</v>
      </c>
      <c r="GL183">
        <v>23494.3</v>
      </c>
      <c r="GM183">
        <v>22183.9</v>
      </c>
      <c r="GN183">
        <v>23047.1</v>
      </c>
      <c r="GO183">
        <v>23715.3</v>
      </c>
      <c r="GP183">
        <v>35489.1</v>
      </c>
      <c r="GQ183">
        <v>35446.1</v>
      </c>
      <c r="GR183">
        <v>41557.7</v>
      </c>
      <c r="GS183">
        <v>42289.9</v>
      </c>
      <c r="GT183">
        <v>1.89517</v>
      </c>
      <c r="GU183">
        <v>1.79382</v>
      </c>
      <c r="GV183">
        <v>0.0923872</v>
      </c>
      <c r="GW183">
        <v>0</v>
      </c>
      <c r="GX183">
        <v>28.4774</v>
      </c>
      <c r="GY183">
        <v>999.9</v>
      </c>
      <c r="GZ183">
        <v>55.17</v>
      </c>
      <c r="HA183">
        <v>30.464</v>
      </c>
      <c r="HB183">
        <v>26.875</v>
      </c>
      <c r="HC183">
        <v>54.0328</v>
      </c>
      <c r="HD183">
        <v>39.996</v>
      </c>
      <c r="HE183">
        <v>1</v>
      </c>
      <c r="HF183">
        <v>0.0909807</v>
      </c>
      <c r="HG183">
        <v>-1.59892</v>
      </c>
      <c r="HH183">
        <v>20.2294</v>
      </c>
      <c r="HI183">
        <v>5.23466</v>
      </c>
      <c r="HJ183">
        <v>11.992</v>
      </c>
      <c r="HK183">
        <v>4.9558</v>
      </c>
      <c r="HL183">
        <v>3.304</v>
      </c>
      <c r="HM183">
        <v>999.9</v>
      </c>
      <c r="HN183">
        <v>9999</v>
      </c>
      <c r="HO183">
        <v>9999</v>
      </c>
      <c r="HP183">
        <v>9999</v>
      </c>
      <c r="HQ183">
        <v>1.86852</v>
      </c>
      <c r="HR183">
        <v>1.86423</v>
      </c>
      <c r="HS183">
        <v>1.87181</v>
      </c>
      <c r="HT183">
        <v>1.86274</v>
      </c>
      <c r="HU183">
        <v>1.86216</v>
      </c>
      <c r="HV183">
        <v>1.86858</v>
      </c>
      <c r="HW183">
        <v>1.85869</v>
      </c>
      <c r="HX183">
        <v>1.86508</v>
      </c>
      <c r="HY183">
        <v>5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5.698</v>
      </c>
      <c r="IM183">
        <v>0.3115</v>
      </c>
      <c r="IN183">
        <v>4.24591870636989</v>
      </c>
      <c r="IO183">
        <v>0.00406324532283829</v>
      </c>
      <c r="IP183">
        <v>-1.45373754250553e-06</v>
      </c>
      <c r="IQ183">
        <v>2.45784242640463e-10</v>
      </c>
      <c r="IR183">
        <v>0.0444475935836347</v>
      </c>
      <c r="IS183">
        <v>0.00491888386651684</v>
      </c>
      <c r="IT183">
        <v>0.000226889049496401</v>
      </c>
      <c r="IU183">
        <v>4.01595507822366e-06</v>
      </c>
      <c r="IV183">
        <v>-0</v>
      </c>
      <c r="IW183">
        <v>2035</v>
      </c>
      <c r="IX183">
        <v>2</v>
      </c>
      <c r="IY183">
        <v>30</v>
      </c>
      <c r="IZ183">
        <v>187587.7</v>
      </c>
      <c r="JA183">
        <v>187587.6</v>
      </c>
      <c r="JB183">
        <v>1.00952</v>
      </c>
      <c r="JC183">
        <v>2.3938</v>
      </c>
      <c r="JD183">
        <v>1.49902</v>
      </c>
      <c r="JE183">
        <v>2.32788</v>
      </c>
      <c r="JF183">
        <v>1.54419</v>
      </c>
      <c r="JG183">
        <v>2.30835</v>
      </c>
      <c r="JH183">
        <v>35.9412</v>
      </c>
      <c r="JI183">
        <v>24.1488</v>
      </c>
      <c r="JJ183">
        <v>18</v>
      </c>
      <c r="JK183">
        <v>545.304</v>
      </c>
      <c r="JL183">
        <v>423.787</v>
      </c>
      <c r="JM183">
        <v>31.5445</v>
      </c>
      <c r="JN183">
        <v>28.7714</v>
      </c>
      <c r="JO183">
        <v>30.0002</v>
      </c>
      <c r="JP183">
        <v>28.5948</v>
      </c>
      <c r="JQ183">
        <v>28.6144</v>
      </c>
      <c r="JR183">
        <v>20.2445</v>
      </c>
      <c r="JS183">
        <v>29.2993</v>
      </c>
      <c r="JT183">
        <v>64.5477</v>
      </c>
      <c r="JU183">
        <v>31.5526</v>
      </c>
      <c r="JV183">
        <v>420</v>
      </c>
      <c r="JW183">
        <v>22.6331</v>
      </c>
      <c r="JX183">
        <v>93.1355</v>
      </c>
      <c r="JY183">
        <v>98.5604</v>
      </c>
    </row>
    <row r="184" spans="1:285">
      <c r="A184">
        <v>168</v>
      </c>
      <c r="B184">
        <v>1758504967</v>
      </c>
      <c r="C184">
        <v>1724.90000009537</v>
      </c>
      <c r="D184" t="s">
        <v>764</v>
      </c>
      <c r="E184" t="s">
        <v>765</v>
      </c>
      <c r="F184">
        <v>5</v>
      </c>
      <c r="G184" t="s">
        <v>419</v>
      </c>
      <c r="H184" t="s">
        <v>599</v>
      </c>
      <c r="I184" t="s">
        <v>421</v>
      </c>
      <c r="J184">
        <v>1758504964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2.7</v>
      </c>
      <c r="DB184">
        <v>0.5</v>
      </c>
      <c r="DC184" t="s">
        <v>423</v>
      </c>
      <c r="DD184">
        <v>2</v>
      </c>
      <c r="DE184">
        <v>1758504964</v>
      </c>
      <c r="DF184">
        <v>420.420666666667</v>
      </c>
      <c r="DG184">
        <v>420.046333333333</v>
      </c>
      <c r="DH184">
        <v>22.6138666666667</v>
      </c>
      <c r="DI184">
        <v>22.5862</v>
      </c>
      <c r="DJ184">
        <v>414.722</v>
      </c>
      <c r="DK184">
        <v>22.3023</v>
      </c>
      <c r="DL184">
        <v>499.993333333333</v>
      </c>
      <c r="DM184">
        <v>89.8117333333333</v>
      </c>
      <c r="DN184">
        <v>0.0345613333333333</v>
      </c>
      <c r="DO184">
        <v>30.7810333333333</v>
      </c>
      <c r="DP184">
        <v>29.9854333333333</v>
      </c>
      <c r="DQ184">
        <v>999.9</v>
      </c>
      <c r="DR184">
        <v>0</v>
      </c>
      <c r="DS184">
        <v>0</v>
      </c>
      <c r="DT184">
        <v>9996.85666666667</v>
      </c>
      <c r="DU184">
        <v>0</v>
      </c>
      <c r="DV184">
        <v>0.556418</v>
      </c>
      <c r="DW184">
        <v>0.374542333333333</v>
      </c>
      <c r="DX184">
        <v>430.148</v>
      </c>
      <c r="DY184">
        <v>429.752333333333</v>
      </c>
      <c r="DZ184">
        <v>0.0276311</v>
      </c>
      <c r="EA184">
        <v>420.046333333333</v>
      </c>
      <c r="EB184">
        <v>22.5862</v>
      </c>
      <c r="EC184">
        <v>2.03099</v>
      </c>
      <c r="ED184">
        <v>2.02850333333333</v>
      </c>
      <c r="EE184">
        <v>17.688</v>
      </c>
      <c r="EF184">
        <v>17.6686333333333</v>
      </c>
      <c r="EG184">
        <v>0.00500016</v>
      </c>
      <c r="EH184">
        <v>0</v>
      </c>
      <c r="EI184">
        <v>0</v>
      </c>
      <c r="EJ184">
        <v>0</v>
      </c>
      <c r="EK184">
        <v>479.133333333333</v>
      </c>
      <c r="EL184">
        <v>0.00500016</v>
      </c>
      <c r="EM184">
        <v>-21.2</v>
      </c>
      <c r="EN184">
        <v>-1.13333333333333</v>
      </c>
      <c r="EO184">
        <v>37.875</v>
      </c>
      <c r="EP184">
        <v>42</v>
      </c>
      <c r="EQ184">
        <v>40</v>
      </c>
      <c r="ER184">
        <v>42.1663333333333</v>
      </c>
      <c r="ES184">
        <v>41.208</v>
      </c>
      <c r="ET184">
        <v>0</v>
      </c>
      <c r="EU184">
        <v>0</v>
      </c>
      <c r="EV184">
        <v>0</v>
      </c>
      <c r="EW184">
        <v>1758504969.2</v>
      </c>
      <c r="EX184">
        <v>0</v>
      </c>
      <c r="EY184">
        <v>478.888</v>
      </c>
      <c r="EZ184">
        <v>33.1538460254676</v>
      </c>
      <c r="FA184">
        <v>1.09230797718733</v>
      </c>
      <c r="FB184">
        <v>-26.1</v>
      </c>
      <c r="FC184">
        <v>15</v>
      </c>
      <c r="FD184">
        <v>0</v>
      </c>
      <c r="FE184" t="s">
        <v>424</v>
      </c>
      <c r="FF184">
        <v>1747249705.1</v>
      </c>
      <c r="FG184">
        <v>1747249711.1</v>
      </c>
      <c r="FH184">
        <v>0</v>
      </c>
      <c r="FI184">
        <v>0.871</v>
      </c>
      <c r="FJ184">
        <v>0.066</v>
      </c>
      <c r="FK184">
        <v>5.486</v>
      </c>
      <c r="FL184">
        <v>0.145</v>
      </c>
      <c r="FM184">
        <v>420</v>
      </c>
      <c r="FN184">
        <v>16</v>
      </c>
      <c r="FO184">
        <v>0.27</v>
      </c>
      <c r="FP184">
        <v>0.16</v>
      </c>
      <c r="FQ184">
        <v>0.41361695</v>
      </c>
      <c r="FR184">
        <v>-0.345747383458646</v>
      </c>
      <c r="FS184">
        <v>0.0449907119164334</v>
      </c>
      <c r="FT184">
        <v>1</v>
      </c>
      <c r="FU184">
        <v>478.126470588235</v>
      </c>
      <c r="FV184">
        <v>-3.08479771019591</v>
      </c>
      <c r="FW184">
        <v>7.09852133830077</v>
      </c>
      <c r="FX184">
        <v>-1</v>
      </c>
      <c r="FY184">
        <v>0.025233835</v>
      </c>
      <c r="FZ184">
        <v>0.0048673308270677</v>
      </c>
      <c r="GA184">
        <v>0.00206634687873914</v>
      </c>
      <c r="GB184">
        <v>1</v>
      </c>
      <c r="GC184">
        <v>2</v>
      </c>
      <c r="GD184">
        <v>2</v>
      </c>
      <c r="GE184" t="s">
        <v>443</v>
      </c>
      <c r="GF184">
        <v>3.12579</v>
      </c>
      <c r="GG184">
        <v>2.66025</v>
      </c>
      <c r="GH184">
        <v>0.0882591</v>
      </c>
      <c r="GI184">
        <v>0.0890694</v>
      </c>
      <c r="GJ184">
        <v>0.0966458</v>
      </c>
      <c r="GK184">
        <v>0.0969804</v>
      </c>
      <c r="GL184">
        <v>23494.4</v>
      </c>
      <c r="GM184">
        <v>22183.8</v>
      </c>
      <c r="GN184">
        <v>23047.2</v>
      </c>
      <c r="GO184">
        <v>23715.1</v>
      </c>
      <c r="GP184">
        <v>35489.1</v>
      </c>
      <c r="GQ184">
        <v>35445.8</v>
      </c>
      <c r="GR184">
        <v>41557.7</v>
      </c>
      <c r="GS184">
        <v>42289.7</v>
      </c>
      <c r="GT184">
        <v>1.89525</v>
      </c>
      <c r="GU184">
        <v>1.79358</v>
      </c>
      <c r="GV184">
        <v>0.0922941</v>
      </c>
      <c r="GW184">
        <v>0</v>
      </c>
      <c r="GX184">
        <v>28.4762</v>
      </c>
      <c r="GY184">
        <v>999.9</v>
      </c>
      <c r="GZ184">
        <v>55.146</v>
      </c>
      <c r="HA184">
        <v>30.464</v>
      </c>
      <c r="HB184">
        <v>26.8639</v>
      </c>
      <c r="HC184">
        <v>53.7728</v>
      </c>
      <c r="HD184">
        <v>40.02</v>
      </c>
      <c r="HE184">
        <v>1</v>
      </c>
      <c r="HF184">
        <v>0.0910264</v>
      </c>
      <c r="HG184">
        <v>-1.59512</v>
      </c>
      <c r="HH184">
        <v>20.2295</v>
      </c>
      <c r="HI184">
        <v>5.23466</v>
      </c>
      <c r="HJ184">
        <v>11.992</v>
      </c>
      <c r="HK184">
        <v>4.95575</v>
      </c>
      <c r="HL184">
        <v>3.304</v>
      </c>
      <c r="HM184">
        <v>999.9</v>
      </c>
      <c r="HN184">
        <v>9999</v>
      </c>
      <c r="HO184">
        <v>9999</v>
      </c>
      <c r="HP184">
        <v>9999</v>
      </c>
      <c r="HQ184">
        <v>1.86853</v>
      </c>
      <c r="HR184">
        <v>1.86422</v>
      </c>
      <c r="HS184">
        <v>1.87181</v>
      </c>
      <c r="HT184">
        <v>1.86277</v>
      </c>
      <c r="HU184">
        <v>1.86217</v>
      </c>
      <c r="HV184">
        <v>1.86859</v>
      </c>
      <c r="HW184">
        <v>1.85869</v>
      </c>
      <c r="HX184">
        <v>1.86508</v>
      </c>
      <c r="HY184">
        <v>5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5.698</v>
      </c>
      <c r="IM184">
        <v>0.3116</v>
      </c>
      <c r="IN184">
        <v>4.24591870636989</v>
      </c>
      <c r="IO184">
        <v>0.00406324532283829</v>
      </c>
      <c r="IP184">
        <v>-1.45373754250553e-06</v>
      </c>
      <c r="IQ184">
        <v>2.45784242640463e-10</v>
      </c>
      <c r="IR184">
        <v>0.0444475935836347</v>
      </c>
      <c r="IS184">
        <v>0.00491888386651684</v>
      </c>
      <c r="IT184">
        <v>0.000226889049496401</v>
      </c>
      <c r="IU184">
        <v>4.01595507822366e-06</v>
      </c>
      <c r="IV184">
        <v>-0</v>
      </c>
      <c r="IW184">
        <v>2035</v>
      </c>
      <c r="IX184">
        <v>2</v>
      </c>
      <c r="IY184">
        <v>30</v>
      </c>
      <c r="IZ184">
        <v>187587.7</v>
      </c>
      <c r="JA184">
        <v>187587.6</v>
      </c>
      <c r="JB184">
        <v>1.00952</v>
      </c>
      <c r="JC184">
        <v>2.38525</v>
      </c>
      <c r="JD184">
        <v>1.4978</v>
      </c>
      <c r="JE184">
        <v>2.32788</v>
      </c>
      <c r="JF184">
        <v>1.54419</v>
      </c>
      <c r="JG184">
        <v>2.34497</v>
      </c>
      <c r="JH184">
        <v>35.9178</v>
      </c>
      <c r="JI184">
        <v>24.1575</v>
      </c>
      <c r="JJ184">
        <v>18</v>
      </c>
      <c r="JK184">
        <v>545.357</v>
      </c>
      <c r="JL184">
        <v>423.64</v>
      </c>
      <c r="JM184">
        <v>31.5493</v>
      </c>
      <c r="JN184">
        <v>28.7714</v>
      </c>
      <c r="JO184">
        <v>30.0001</v>
      </c>
      <c r="JP184">
        <v>28.5952</v>
      </c>
      <c r="JQ184">
        <v>28.6144</v>
      </c>
      <c r="JR184">
        <v>20.245</v>
      </c>
      <c r="JS184">
        <v>29.2993</v>
      </c>
      <c r="JT184">
        <v>64.5477</v>
      </c>
      <c r="JU184">
        <v>31.5526</v>
      </c>
      <c r="JV184">
        <v>420</v>
      </c>
      <c r="JW184">
        <v>22.6331</v>
      </c>
      <c r="JX184">
        <v>93.1357</v>
      </c>
      <c r="JY184">
        <v>98.5599</v>
      </c>
    </row>
    <row r="185" spans="1:285">
      <c r="A185">
        <v>169</v>
      </c>
      <c r="B185">
        <v>1758504969</v>
      </c>
      <c r="C185">
        <v>1726.90000009537</v>
      </c>
      <c r="D185" t="s">
        <v>766</v>
      </c>
      <c r="E185" t="s">
        <v>767</v>
      </c>
      <c r="F185">
        <v>5</v>
      </c>
      <c r="G185" t="s">
        <v>419</v>
      </c>
      <c r="H185" t="s">
        <v>599</v>
      </c>
      <c r="I185" t="s">
        <v>421</v>
      </c>
      <c r="J185">
        <v>1758504966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2.7</v>
      </c>
      <c r="DB185">
        <v>0.5</v>
      </c>
      <c r="DC185" t="s">
        <v>423</v>
      </c>
      <c r="DD185">
        <v>2</v>
      </c>
      <c r="DE185">
        <v>1758504966</v>
      </c>
      <c r="DF185">
        <v>420.413</v>
      </c>
      <c r="DG185">
        <v>420.019333333333</v>
      </c>
      <c r="DH185">
        <v>22.6141333333333</v>
      </c>
      <c r="DI185">
        <v>22.5857666666667</v>
      </c>
      <c r="DJ185">
        <v>414.714</v>
      </c>
      <c r="DK185">
        <v>22.3025666666667</v>
      </c>
      <c r="DL185">
        <v>499.996333333333</v>
      </c>
      <c r="DM185">
        <v>89.8124</v>
      </c>
      <c r="DN185">
        <v>0.0344388666666667</v>
      </c>
      <c r="DO185">
        <v>30.7814666666667</v>
      </c>
      <c r="DP185">
        <v>29.9834666666667</v>
      </c>
      <c r="DQ185">
        <v>999.9</v>
      </c>
      <c r="DR185">
        <v>0</v>
      </c>
      <c r="DS185">
        <v>0</v>
      </c>
      <c r="DT185">
        <v>10011.84</v>
      </c>
      <c r="DU185">
        <v>0</v>
      </c>
      <c r="DV185">
        <v>0.556418</v>
      </c>
      <c r="DW185">
        <v>0.393687</v>
      </c>
      <c r="DX185">
        <v>430.14</v>
      </c>
      <c r="DY185">
        <v>429.724666666667</v>
      </c>
      <c r="DZ185">
        <v>0.0283393666666667</v>
      </c>
      <c r="EA185">
        <v>420.019333333333</v>
      </c>
      <c r="EB185">
        <v>22.5857666666667</v>
      </c>
      <c r="EC185">
        <v>2.03103</v>
      </c>
      <c r="ED185">
        <v>2.02848</v>
      </c>
      <c r="EE185">
        <v>17.6883333333333</v>
      </c>
      <c r="EF185">
        <v>17.6684333333333</v>
      </c>
      <c r="EG185">
        <v>0.00500016</v>
      </c>
      <c r="EH185">
        <v>0</v>
      </c>
      <c r="EI185">
        <v>0</v>
      </c>
      <c r="EJ185">
        <v>0</v>
      </c>
      <c r="EK185">
        <v>479.366666666667</v>
      </c>
      <c r="EL185">
        <v>0.00500016</v>
      </c>
      <c r="EM185">
        <v>-24.6666666666667</v>
      </c>
      <c r="EN185">
        <v>-1.63333333333333</v>
      </c>
      <c r="EO185">
        <v>37.875</v>
      </c>
      <c r="EP185">
        <v>42</v>
      </c>
      <c r="EQ185">
        <v>40</v>
      </c>
      <c r="ER185">
        <v>42.187</v>
      </c>
      <c r="ES185">
        <v>41.208</v>
      </c>
      <c r="ET185">
        <v>0</v>
      </c>
      <c r="EU185">
        <v>0</v>
      </c>
      <c r="EV185">
        <v>0</v>
      </c>
      <c r="EW185">
        <v>1758504971</v>
      </c>
      <c r="EX185">
        <v>0</v>
      </c>
      <c r="EY185">
        <v>479.169230769231</v>
      </c>
      <c r="EZ185">
        <v>12.0478632183915</v>
      </c>
      <c r="FA185">
        <v>-1.94871771519351</v>
      </c>
      <c r="FB185">
        <v>-26.4769230769231</v>
      </c>
      <c r="FC185">
        <v>15</v>
      </c>
      <c r="FD185">
        <v>0</v>
      </c>
      <c r="FE185" t="s">
        <v>424</v>
      </c>
      <c r="FF185">
        <v>1747249705.1</v>
      </c>
      <c r="FG185">
        <v>1747249711.1</v>
      </c>
      <c r="FH185">
        <v>0</v>
      </c>
      <c r="FI185">
        <v>0.871</v>
      </c>
      <c r="FJ185">
        <v>0.066</v>
      </c>
      <c r="FK185">
        <v>5.486</v>
      </c>
      <c r="FL185">
        <v>0.145</v>
      </c>
      <c r="FM185">
        <v>420</v>
      </c>
      <c r="FN185">
        <v>16</v>
      </c>
      <c r="FO185">
        <v>0.27</v>
      </c>
      <c r="FP185">
        <v>0.16</v>
      </c>
      <c r="FQ185">
        <v>0.41192935</v>
      </c>
      <c r="FR185">
        <v>-0.343651443609023</v>
      </c>
      <c r="FS185">
        <v>0.044980147298864</v>
      </c>
      <c r="FT185">
        <v>1</v>
      </c>
      <c r="FU185">
        <v>478.326470588235</v>
      </c>
      <c r="FV185">
        <v>18.2200151609361</v>
      </c>
      <c r="FW185">
        <v>7.2074026007387</v>
      </c>
      <c r="FX185">
        <v>-1</v>
      </c>
      <c r="FY185">
        <v>0.025744815</v>
      </c>
      <c r="FZ185">
        <v>0.00813412781954886</v>
      </c>
      <c r="GA185">
        <v>0.00224945555418972</v>
      </c>
      <c r="GB185">
        <v>1</v>
      </c>
      <c r="GC185">
        <v>2</v>
      </c>
      <c r="GD185">
        <v>2</v>
      </c>
      <c r="GE185" t="s">
        <v>443</v>
      </c>
      <c r="GF185">
        <v>3.12591</v>
      </c>
      <c r="GG185">
        <v>2.66018</v>
      </c>
      <c r="GH185">
        <v>0.0882633</v>
      </c>
      <c r="GI185">
        <v>0.089073</v>
      </c>
      <c r="GJ185">
        <v>0.0966439</v>
      </c>
      <c r="GK185">
        <v>0.0969828</v>
      </c>
      <c r="GL185">
        <v>23494.4</v>
      </c>
      <c r="GM185">
        <v>22183.6</v>
      </c>
      <c r="GN185">
        <v>23047.3</v>
      </c>
      <c r="GO185">
        <v>23714.9</v>
      </c>
      <c r="GP185">
        <v>35489.1</v>
      </c>
      <c r="GQ185">
        <v>35445.6</v>
      </c>
      <c r="GR185">
        <v>41557.6</v>
      </c>
      <c r="GS185">
        <v>42289.5</v>
      </c>
      <c r="GT185">
        <v>1.89552</v>
      </c>
      <c r="GU185">
        <v>1.79355</v>
      </c>
      <c r="GV185">
        <v>0.0930019</v>
      </c>
      <c r="GW185">
        <v>0</v>
      </c>
      <c r="GX185">
        <v>28.4743</v>
      </c>
      <c r="GY185">
        <v>999.9</v>
      </c>
      <c r="GZ185">
        <v>55.146</v>
      </c>
      <c r="HA185">
        <v>30.464</v>
      </c>
      <c r="HB185">
        <v>26.8642</v>
      </c>
      <c r="HC185">
        <v>53.8728</v>
      </c>
      <c r="HD185">
        <v>39.8998</v>
      </c>
      <c r="HE185">
        <v>1</v>
      </c>
      <c r="HF185">
        <v>0.0909858</v>
      </c>
      <c r="HG185">
        <v>-1.59557</v>
      </c>
      <c r="HH185">
        <v>20.2295</v>
      </c>
      <c r="HI185">
        <v>5.23421</v>
      </c>
      <c r="HJ185">
        <v>11.992</v>
      </c>
      <c r="HK185">
        <v>4.95575</v>
      </c>
      <c r="HL185">
        <v>3.304</v>
      </c>
      <c r="HM185">
        <v>999.9</v>
      </c>
      <c r="HN185">
        <v>9999</v>
      </c>
      <c r="HO185">
        <v>9999</v>
      </c>
      <c r="HP185">
        <v>9999</v>
      </c>
      <c r="HQ185">
        <v>1.86851</v>
      </c>
      <c r="HR185">
        <v>1.86421</v>
      </c>
      <c r="HS185">
        <v>1.87181</v>
      </c>
      <c r="HT185">
        <v>1.86274</v>
      </c>
      <c r="HU185">
        <v>1.86214</v>
      </c>
      <c r="HV185">
        <v>1.86859</v>
      </c>
      <c r="HW185">
        <v>1.85871</v>
      </c>
      <c r="HX185">
        <v>1.86508</v>
      </c>
      <c r="HY185">
        <v>5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5.699</v>
      </c>
      <c r="IM185">
        <v>0.3115</v>
      </c>
      <c r="IN185">
        <v>4.24591870636989</v>
      </c>
      <c r="IO185">
        <v>0.00406324532283829</v>
      </c>
      <c r="IP185">
        <v>-1.45373754250553e-06</v>
      </c>
      <c r="IQ185">
        <v>2.45784242640463e-10</v>
      </c>
      <c r="IR185">
        <v>0.0444475935836347</v>
      </c>
      <c r="IS185">
        <v>0.00491888386651684</v>
      </c>
      <c r="IT185">
        <v>0.000226889049496401</v>
      </c>
      <c r="IU185">
        <v>4.01595507822366e-06</v>
      </c>
      <c r="IV185">
        <v>-0</v>
      </c>
      <c r="IW185">
        <v>2035</v>
      </c>
      <c r="IX185">
        <v>2</v>
      </c>
      <c r="IY185">
        <v>30</v>
      </c>
      <c r="IZ185">
        <v>187587.7</v>
      </c>
      <c r="JA185">
        <v>187587.6</v>
      </c>
      <c r="JB185">
        <v>1.00952</v>
      </c>
      <c r="JC185">
        <v>2.37915</v>
      </c>
      <c r="JD185">
        <v>1.4978</v>
      </c>
      <c r="JE185">
        <v>2.32788</v>
      </c>
      <c r="JF185">
        <v>1.54419</v>
      </c>
      <c r="JG185">
        <v>2.36694</v>
      </c>
      <c r="JH185">
        <v>35.9178</v>
      </c>
      <c r="JI185">
        <v>24.1575</v>
      </c>
      <c r="JJ185">
        <v>18</v>
      </c>
      <c r="JK185">
        <v>545.536</v>
      </c>
      <c r="JL185">
        <v>423.625</v>
      </c>
      <c r="JM185">
        <v>31.5532</v>
      </c>
      <c r="JN185">
        <v>28.7714</v>
      </c>
      <c r="JO185">
        <v>30.0001</v>
      </c>
      <c r="JP185">
        <v>28.5952</v>
      </c>
      <c r="JQ185">
        <v>28.6144</v>
      </c>
      <c r="JR185">
        <v>20.2443</v>
      </c>
      <c r="JS185">
        <v>29.2993</v>
      </c>
      <c r="JT185">
        <v>64.5477</v>
      </c>
      <c r="JU185">
        <v>31.5526</v>
      </c>
      <c r="JV185">
        <v>420</v>
      </c>
      <c r="JW185">
        <v>22.6331</v>
      </c>
      <c r="JX185">
        <v>93.1357</v>
      </c>
      <c r="JY185">
        <v>98.5594</v>
      </c>
    </row>
    <row r="186" spans="1:285">
      <c r="A186">
        <v>170</v>
      </c>
      <c r="B186">
        <v>1758504971</v>
      </c>
      <c r="C186">
        <v>1728.90000009537</v>
      </c>
      <c r="D186" t="s">
        <v>768</v>
      </c>
      <c r="E186" t="s">
        <v>769</v>
      </c>
      <c r="F186">
        <v>5</v>
      </c>
      <c r="G186" t="s">
        <v>419</v>
      </c>
      <c r="H186" t="s">
        <v>599</v>
      </c>
      <c r="I186" t="s">
        <v>421</v>
      </c>
      <c r="J186">
        <v>1758504968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2.7</v>
      </c>
      <c r="DB186">
        <v>0.5</v>
      </c>
      <c r="DC186" t="s">
        <v>423</v>
      </c>
      <c r="DD186">
        <v>2</v>
      </c>
      <c r="DE186">
        <v>1758504968</v>
      </c>
      <c r="DF186">
        <v>420.411333333333</v>
      </c>
      <c r="DG186">
        <v>420.011</v>
      </c>
      <c r="DH186">
        <v>22.6134333333333</v>
      </c>
      <c r="DI186">
        <v>22.5856666666667</v>
      </c>
      <c r="DJ186">
        <v>414.712333333333</v>
      </c>
      <c r="DK186">
        <v>22.3019</v>
      </c>
      <c r="DL186">
        <v>500.03</v>
      </c>
      <c r="DM186">
        <v>89.8133</v>
      </c>
      <c r="DN186">
        <v>0.0344378333333333</v>
      </c>
      <c r="DO186">
        <v>30.7819666666667</v>
      </c>
      <c r="DP186">
        <v>29.9857333333333</v>
      </c>
      <c r="DQ186">
        <v>999.9</v>
      </c>
      <c r="DR186">
        <v>0</v>
      </c>
      <c r="DS186">
        <v>0</v>
      </c>
      <c r="DT186">
        <v>10016.8333333333</v>
      </c>
      <c r="DU186">
        <v>0</v>
      </c>
      <c r="DV186">
        <v>0.556418</v>
      </c>
      <c r="DW186">
        <v>0.400523</v>
      </c>
      <c r="DX186">
        <v>430.138</v>
      </c>
      <c r="DY186">
        <v>429.716</v>
      </c>
      <c r="DZ186">
        <v>0.0277665333333333</v>
      </c>
      <c r="EA186">
        <v>420.011</v>
      </c>
      <c r="EB186">
        <v>22.5856666666667</v>
      </c>
      <c r="EC186">
        <v>2.03098666666667</v>
      </c>
      <c r="ED186">
        <v>2.02849333333333</v>
      </c>
      <c r="EE186">
        <v>17.688</v>
      </c>
      <c r="EF186">
        <v>17.6685333333333</v>
      </c>
      <c r="EG186">
        <v>0.00500016</v>
      </c>
      <c r="EH186">
        <v>0</v>
      </c>
      <c r="EI186">
        <v>0</v>
      </c>
      <c r="EJ186">
        <v>0</v>
      </c>
      <c r="EK186">
        <v>481.733333333333</v>
      </c>
      <c r="EL186">
        <v>0.00500016</v>
      </c>
      <c r="EM186">
        <v>-28.8666666666667</v>
      </c>
      <c r="EN186">
        <v>-2.33333333333333</v>
      </c>
      <c r="EO186">
        <v>37.8956666666667</v>
      </c>
      <c r="EP186">
        <v>42</v>
      </c>
      <c r="EQ186">
        <v>40</v>
      </c>
      <c r="ER186">
        <v>42.187</v>
      </c>
      <c r="ES186">
        <v>41.187</v>
      </c>
      <c r="ET186">
        <v>0</v>
      </c>
      <c r="EU186">
        <v>0</v>
      </c>
      <c r="EV186">
        <v>0</v>
      </c>
      <c r="EW186">
        <v>1758504972.8</v>
      </c>
      <c r="EX186">
        <v>0</v>
      </c>
      <c r="EY186">
        <v>479.816</v>
      </c>
      <c r="EZ186">
        <v>3.90769226828485</v>
      </c>
      <c r="FA186">
        <v>-5.80769204606669</v>
      </c>
      <c r="FB186">
        <v>-26.664</v>
      </c>
      <c r="FC186">
        <v>15</v>
      </c>
      <c r="FD186">
        <v>0</v>
      </c>
      <c r="FE186" t="s">
        <v>424</v>
      </c>
      <c r="FF186">
        <v>1747249705.1</v>
      </c>
      <c r="FG186">
        <v>1747249711.1</v>
      </c>
      <c r="FH186">
        <v>0</v>
      </c>
      <c r="FI186">
        <v>0.871</v>
      </c>
      <c r="FJ186">
        <v>0.066</v>
      </c>
      <c r="FK186">
        <v>5.486</v>
      </c>
      <c r="FL186">
        <v>0.145</v>
      </c>
      <c r="FM186">
        <v>420</v>
      </c>
      <c r="FN186">
        <v>16</v>
      </c>
      <c r="FO186">
        <v>0.27</v>
      </c>
      <c r="FP186">
        <v>0.16</v>
      </c>
      <c r="FQ186">
        <v>0.4061783</v>
      </c>
      <c r="FR186">
        <v>-0.223687759398497</v>
      </c>
      <c r="FS186">
        <v>0.0404281421426956</v>
      </c>
      <c r="FT186">
        <v>1</v>
      </c>
      <c r="FU186">
        <v>477.864705882353</v>
      </c>
      <c r="FV186">
        <v>22.0198623854683</v>
      </c>
      <c r="FW186">
        <v>7.06615305743811</v>
      </c>
      <c r="FX186">
        <v>-1</v>
      </c>
      <c r="FY186">
        <v>0.02594632</v>
      </c>
      <c r="FZ186">
        <v>0.00925646616541356</v>
      </c>
      <c r="GA186">
        <v>0.00227537574558577</v>
      </c>
      <c r="GB186">
        <v>1</v>
      </c>
      <c r="GC186">
        <v>2</v>
      </c>
      <c r="GD186">
        <v>2</v>
      </c>
      <c r="GE186" t="s">
        <v>443</v>
      </c>
      <c r="GF186">
        <v>3.12582</v>
      </c>
      <c r="GG186">
        <v>2.66018</v>
      </c>
      <c r="GH186">
        <v>0.0882577</v>
      </c>
      <c r="GI186">
        <v>0.0890836</v>
      </c>
      <c r="GJ186">
        <v>0.0966386</v>
      </c>
      <c r="GK186">
        <v>0.0969794</v>
      </c>
      <c r="GL186">
        <v>23494.4</v>
      </c>
      <c r="GM186">
        <v>22183.2</v>
      </c>
      <c r="GN186">
        <v>23047.1</v>
      </c>
      <c r="GO186">
        <v>23714.8</v>
      </c>
      <c r="GP186">
        <v>35489.1</v>
      </c>
      <c r="GQ186">
        <v>35445.5</v>
      </c>
      <c r="GR186">
        <v>41557.4</v>
      </c>
      <c r="GS186">
        <v>42289.2</v>
      </c>
      <c r="GT186">
        <v>1.8955</v>
      </c>
      <c r="GU186">
        <v>1.79373</v>
      </c>
      <c r="GV186">
        <v>0.0933222</v>
      </c>
      <c r="GW186">
        <v>0</v>
      </c>
      <c r="GX186">
        <v>28.4731</v>
      </c>
      <c r="GY186">
        <v>999.9</v>
      </c>
      <c r="GZ186">
        <v>55.146</v>
      </c>
      <c r="HA186">
        <v>30.464</v>
      </c>
      <c r="HB186">
        <v>26.8652</v>
      </c>
      <c r="HC186">
        <v>53.7928</v>
      </c>
      <c r="HD186">
        <v>39.8397</v>
      </c>
      <c r="HE186">
        <v>1</v>
      </c>
      <c r="HF186">
        <v>0.0910213</v>
      </c>
      <c r="HG186">
        <v>-1.58762</v>
      </c>
      <c r="HH186">
        <v>20.2295</v>
      </c>
      <c r="HI186">
        <v>5.23301</v>
      </c>
      <c r="HJ186">
        <v>11.992</v>
      </c>
      <c r="HK186">
        <v>4.95585</v>
      </c>
      <c r="HL186">
        <v>3.304</v>
      </c>
      <c r="HM186">
        <v>999.9</v>
      </c>
      <c r="HN186">
        <v>9999</v>
      </c>
      <c r="HO186">
        <v>9999</v>
      </c>
      <c r="HP186">
        <v>9999</v>
      </c>
      <c r="HQ186">
        <v>1.8685</v>
      </c>
      <c r="HR186">
        <v>1.86421</v>
      </c>
      <c r="HS186">
        <v>1.8718</v>
      </c>
      <c r="HT186">
        <v>1.86272</v>
      </c>
      <c r="HU186">
        <v>1.86213</v>
      </c>
      <c r="HV186">
        <v>1.86859</v>
      </c>
      <c r="HW186">
        <v>1.8587</v>
      </c>
      <c r="HX186">
        <v>1.86508</v>
      </c>
      <c r="HY186">
        <v>5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5.698</v>
      </c>
      <c r="IM186">
        <v>0.3115</v>
      </c>
      <c r="IN186">
        <v>4.24591870636989</v>
      </c>
      <c r="IO186">
        <v>0.00406324532283829</v>
      </c>
      <c r="IP186">
        <v>-1.45373754250553e-06</v>
      </c>
      <c r="IQ186">
        <v>2.45784242640463e-10</v>
      </c>
      <c r="IR186">
        <v>0.0444475935836347</v>
      </c>
      <c r="IS186">
        <v>0.00491888386651684</v>
      </c>
      <c r="IT186">
        <v>0.000226889049496401</v>
      </c>
      <c r="IU186">
        <v>4.01595507822366e-06</v>
      </c>
      <c r="IV186">
        <v>-0</v>
      </c>
      <c r="IW186">
        <v>2035</v>
      </c>
      <c r="IX186">
        <v>2</v>
      </c>
      <c r="IY186">
        <v>30</v>
      </c>
      <c r="IZ186">
        <v>187587.8</v>
      </c>
      <c r="JA186">
        <v>187587.7</v>
      </c>
      <c r="JB186">
        <v>1.0083</v>
      </c>
      <c r="JC186">
        <v>2.39624</v>
      </c>
      <c r="JD186">
        <v>1.4978</v>
      </c>
      <c r="JE186">
        <v>2.32788</v>
      </c>
      <c r="JF186">
        <v>1.54419</v>
      </c>
      <c r="JG186">
        <v>2.37183</v>
      </c>
      <c r="JH186">
        <v>35.9178</v>
      </c>
      <c r="JI186">
        <v>24.1488</v>
      </c>
      <c r="JJ186">
        <v>18</v>
      </c>
      <c r="JK186">
        <v>545.52</v>
      </c>
      <c r="JL186">
        <v>423.728</v>
      </c>
      <c r="JM186">
        <v>31.5568</v>
      </c>
      <c r="JN186">
        <v>28.7716</v>
      </c>
      <c r="JO186">
        <v>30.0001</v>
      </c>
      <c r="JP186">
        <v>28.5952</v>
      </c>
      <c r="JQ186">
        <v>28.6144</v>
      </c>
      <c r="JR186">
        <v>20.2411</v>
      </c>
      <c r="JS186">
        <v>29.2993</v>
      </c>
      <c r="JT186">
        <v>64.9177</v>
      </c>
      <c r="JU186">
        <v>31.5629</v>
      </c>
      <c r="JV186">
        <v>420</v>
      </c>
      <c r="JW186">
        <v>22.6331</v>
      </c>
      <c r="JX186">
        <v>93.1352</v>
      </c>
      <c r="JY186">
        <v>98.5588</v>
      </c>
    </row>
    <row r="187" spans="1:285">
      <c r="A187">
        <v>171</v>
      </c>
      <c r="B187">
        <v>1758505300</v>
      </c>
      <c r="C187">
        <v>2057.90000009537</v>
      </c>
      <c r="D187" t="s">
        <v>770</v>
      </c>
      <c r="E187" t="s">
        <v>771</v>
      </c>
      <c r="F187">
        <v>5</v>
      </c>
      <c r="G187" t="s">
        <v>419</v>
      </c>
      <c r="H187" t="s">
        <v>599</v>
      </c>
      <c r="I187" t="s">
        <v>421</v>
      </c>
      <c r="J187">
        <v>1758505296.5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2.7</v>
      </c>
      <c r="DB187">
        <v>0.5</v>
      </c>
      <c r="DC187" t="s">
        <v>423</v>
      </c>
      <c r="DD187">
        <v>2</v>
      </c>
      <c r="DE187">
        <v>1758505296.5</v>
      </c>
      <c r="DF187">
        <v>420.547166666667</v>
      </c>
      <c r="DG187">
        <v>420.091833333333</v>
      </c>
      <c r="DH187">
        <v>22.6227166666667</v>
      </c>
      <c r="DI187">
        <v>22.59895</v>
      </c>
      <c r="DJ187">
        <v>414.848333333333</v>
      </c>
      <c r="DK187">
        <v>22.3109666666667</v>
      </c>
      <c r="DL187">
        <v>500.062333333333</v>
      </c>
      <c r="DM187">
        <v>89.8064666666667</v>
      </c>
      <c r="DN187">
        <v>0.0343401833333333</v>
      </c>
      <c r="DO187">
        <v>30.8015166666667</v>
      </c>
      <c r="DP187">
        <v>30.0029166666667</v>
      </c>
      <c r="DQ187">
        <v>999.9</v>
      </c>
      <c r="DR187">
        <v>0</v>
      </c>
      <c r="DS187">
        <v>0</v>
      </c>
      <c r="DT187">
        <v>10020.4283333333</v>
      </c>
      <c r="DU187">
        <v>0</v>
      </c>
      <c r="DV187">
        <v>0.544362333333333</v>
      </c>
      <c r="DW187">
        <v>0.455261166666667</v>
      </c>
      <c r="DX187">
        <v>430.281166666667</v>
      </c>
      <c r="DY187">
        <v>429.804833333333</v>
      </c>
      <c r="DZ187">
        <v>0.0237627166666667</v>
      </c>
      <c r="EA187">
        <v>420.091833333333</v>
      </c>
      <c r="EB187">
        <v>22.59895</v>
      </c>
      <c r="EC187">
        <v>2.031665</v>
      </c>
      <c r="ED187">
        <v>2.02953</v>
      </c>
      <c r="EE187">
        <v>17.6933</v>
      </c>
      <c r="EF187">
        <v>17.6766333333333</v>
      </c>
      <c r="EG187">
        <v>0.00500016</v>
      </c>
      <c r="EH187">
        <v>0</v>
      </c>
      <c r="EI187">
        <v>0</v>
      </c>
      <c r="EJ187">
        <v>0</v>
      </c>
      <c r="EK187">
        <v>480.5</v>
      </c>
      <c r="EL187">
        <v>0.00500016</v>
      </c>
      <c r="EM187">
        <v>-26.4666666666667</v>
      </c>
      <c r="EN187">
        <v>-2</v>
      </c>
      <c r="EO187">
        <v>38.062</v>
      </c>
      <c r="EP187">
        <v>42.125</v>
      </c>
      <c r="EQ187">
        <v>40.1766666666667</v>
      </c>
      <c r="ER187">
        <v>42.312</v>
      </c>
      <c r="ES187">
        <v>41.3435</v>
      </c>
      <c r="ET187">
        <v>0</v>
      </c>
      <c r="EU187">
        <v>0</v>
      </c>
      <c r="EV187">
        <v>0</v>
      </c>
      <c r="EW187">
        <v>1758505302.2</v>
      </c>
      <c r="EX187">
        <v>0</v>
      </c>
      <c r="EY187">
        <v>475.234615384615</v>
      </c>
      <c r="EZ187">
        <v>0.981196635051593</v>
      </c>
      <c r="FA187">
        <v>-10.5435899910755</v>
      </c>
      <c r="FB187">
        <v>-23.8923076923077</v>
      </c>
      <c r="FC187">
        <v>15</v>
      </c>
      <c r="FD187">
        <v>0</v>
      </c>
      <c r="FE187" t="s">
        <v>424</v>
      </c>
      <c r="FF187">
        <v>1747249705.1</v>
      </c>
      <c r="FG187">
        <v>1747249711.1</v>
      </c>
      <c r="FH187">
        <v>0</v>
      </c>
      <c r="FI187">
        <v>0.871</v>
      </c>
      <c r="FJ187">
        <v>0.066</v>
      </c>
      <c r="FK187">
        <v>5.486</v>
      </c>
      <c r="FL187">
        <v>0.145</v>
      </c>
      <c r="FM187">
        <v>420</v>
      </c>
      <c r="FN187">
        <v>16</v>
      </c>
      <c r="FO187">
        <v>0.27</v>
      </c>
      <c r="FP187">
        <v>0.16</v>
      </c>
      <c r="FQ187">
        <v>0.470627571428571</v>
      </c>
      <c r="FR187">
        <v>0.0936331948051948</v>
      </c>
      <c r="FS187">
        <v>0.0420211198844121</v>
      </c>
      <c r="FT187">
        <v>1</v>
      </c>
      <c r="FU187">
        <v>475.561764705882</v>
      </c>
      <c r="FV187">
        <v>6.47669978155995</v>
      </c>
      <c r="FW187">
        <v>6.62695097603373</v>
      </c>
      <c r="FX187">
        <v>-1</v>
      </c>
      <c r="FY187">
        <v>0.0235377857142857</v>
      </c>
      <c r="FZ187">
        <v>-0.000367231168831162</v>
      </c>
      <c r="GA187">
        <v>0.00122490980864704</v>
      </c>
      <c r="GB187">
        <v>1</v>
      </c>
      <c r="GC187">
        <v>2</v>
      </c>
      <c r="GD187">
        <v>2</v>
      </c>
      <c r="GE187" t="s">
        <v>443</v>
      </c>
      <c r="GF187">
        <v>3.12578</v>
      </c>
      <c r="GG187">
        <v>2.66013</v>
      </c>
      <c r="GH187">
        <v>0.0882635</v>
      </c>
      <c r="GI187">
        <v>0.08907</v>
      </c>
      <c r="GJ187">
        <v>0.0966501</v>
      </c>
      <c r="GK187">
        <v>0.0970016</v>
      </c>
      <c r="GL187">
        <v>23488.8</v>
      </c>
      <c r="GM187">
        <v>22182.8</v>
      </c>
      <c r="GN187">
        <v>23042</v>
      </c>
      <c r="GO187">
        <v>23714.3</v>
      </c>
      <c r="GP187">
        <v>35481.7</v>
      </c>
      <c r="GQ187">
        <v>35445.1</v>
      </c>
      <c r="GR187">
        <v>41549.2</v>
      </c>
      <c r="GS187">
        <v>42289.9</v>
      </c>
      <c r="GT187">
        <v>1.895</v>
      </c>
      <c r="GU187">
        <v>1.79263</v>
      </c>
      <c r="GV187">
        <v>0.0929758</v>
      </c>
      <c r="GW187">
        <v>0</v>
      </c>
      <c r="GX187">
        <v>28.4896</v>
      </c>
      <c r="GY187">
        <v>999.9</v>
      </c>
      <c r="GZ187">
        <v>55.121</v>
      </c>
      <c r="HA187">
        <v>30.494</v>
      </c>
      <c r="HB187">
        <v>26.9012</v>
      </c>
      <c r="HC187">
        <v>54.0128</v>
      </c>
      <c r="HD187">
        <v>39.9679</v>
      </c>
      <c r="HE187">
        <v>1</v>
      </c>
      <c r="HF187">
        <v>0.0946291</v>
      </c>
      <c r="HG187">
        <v>-1.44527</v>
      </c>
      <c r="HH187">
        <v>20.2307</v>
      </c>
      <c r="HI187">
        <v>5.23496</v>
      </c>
      <c r="HJ187">
        <v>11.992</v>
      </c>
      <c r="HK187">
        <v>4.9558</v>
      </c>
      <c r="HL187">
        <v>3.304</v>
      </c>
      <c r="HM187">
        <v>999.9</v>
      </c>
      <c r="HN187">
        <v>9999</v>
      </c>
      <c r="HO187">
        <v>9999</v>
      </c>
      <c r="HP187">
        <v>9999</v>
      </c>
      <c r="HQ187">
        <v>1.86855</v>
      </c>
      <c r="HR187">
        <v>1.86421</v>
      </c>
      <c r="HS187">
        <v>1.8718</v>
      </c>
      <c r="HT187">
        <v>1.86274</v>
      </c>
      <c r="HU187">
        <v>1.86213</v>
      </c>
      <c r="HV187">
        <v>1.86858</v>
      </c>
      <c r="HW187">
        <v>1.85872</v>
      </c>
      <c r="HX187">
        <v>1.86508</v>
      </c>
      <c r="HY187">
        <v>5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5.699</v>
      </c>
      <c r="IM187">
        <v>0.3117</v>
      </c>
      <c r="IN187">
        <v>4.24591870636989</v>
      </c>
      <c r="IO187">
        <v>0.00406324532283829</v>
      </c>
      <c r="IP187">
        <v>-1.45373754250553e-06</v>
      </c>
      <c r="IQ187">
        <v>2.45784242640463e-10</v>
      </c>
      <c r="IR187">
        <v>0.0444475935836347</v>
      </c>
      <c r="IS187">
        <v>0.00491888386651684</v>
      </c>
      <c r="IT187">
        <v>0.000226889049496401</v>
      </c>
      <c r="IU187">
        <v>4.01595507822366e-06</v>
      </c>
      <c r="IV187">
        <v>-0</v>
      </c>
      <c r="IW187">
        <v>2035</v>
      </c>
      <c r="IX187">
        <v>2</v>
      </c>
      <c r="IY187">
        <v>30</v>
      </c>
      <c r="IZ187">
        <v>187593.2</v>
      </c>
      <c r="JA187">
        <v>187593.1</v>
      </c>
      <c r="JB187">
        <v>1.00098</v>
      </c>
      <c r="JC187">
        <v>2.3938</v>
      </c>
      <c r="JD187">
        <v>1.49902</v>
      </c>
      <c r="JE187">
        <v>2.32666</v>
      </c>
      <c r="JF187">
        <v>1.54419</v>
      </c>
      <c r="JG187">
        <v>2.30713</v>
      </c>
      <c r="JH187">
        <v>35.9645</v>
      </c>
      <c r="JI187">
        <v>24.1575</v>
      </c>
      <c r="JJ187">
        <v>18</v>
      </c>
      <c r="JK187">
        <v>545.581</v>
      </c>
      <c r="JL187">
        <v>423.415</v>
      </c>
      <c r="JM187">
        <v>31.3966</v>
      </c>
      <c r="JN187">
        <v>28.8232</v>
      </c>
      <c r="JO187">
        <v>30</v>
      </c>
      <c r="JP187">
        <v>28.6412</v>
      </c>
      <c r="JQ187">
        <v>28.6604</v>
      </c>
      <c r="JR187">
        <v>20.0707</v>
      </c>
      <c r="JS187">
        <v>29.2993</v>
      </c>
      <c r="JT187">
        <v>65.2926</v>
      </c>
      <c r="JU187">
        <v>31.3899</v>
      </c>
      <c r="JV187">
        <v>420</v>
      </c>
      <c r="JW187">
        <v>22.5765</v>
      </c>
      <c r="JX187">
        <v>93.1159</v>
      </c>
      <c r="JY187">
        <v>98.5591</v>
      </c>
    </row>
    <row r="188" spans="1:285">
      <c r="A188">
        <v>172</v>
      </c>
      <c r="B188">
        <v>1758505302</v>
      </c>
      <c r="C188">
        <v>2059.90000009537</v>
      </c>
      <c r="D188" t="s">
        <v>772</v>
      </c>
      <c r="E188" t="s">
        <v>773</v>
      </c>
      <c r="F188">
        <v>5</v>
      </c>
      <c r="G188" t="s">
        <v>419</v>
      </c>
      <c r="H188" t="s">
        <v>599</v>
      </c>
      <c r="I188" t="s">
        <v>421</v>
      </c>
      <c r="J188">
        <v>1758505298.75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2.7</v>
      </c>
      <c r="DB188">
        <v>0.5</v>
      </c>
      <c r="DC188" t="s">
        <v>423</v>
      </c>
      <c r="DD188">
        <v>2</v>
      </c>
      <c r="DE188">
        <v>1758505298.75</v>
      </c>
      <c r="DF188">
        <v>420.53125</v>
      </c>
      <c r="DG188">
        <v>420.09325</v>
      </c>
      <c r="DH188">
        <v>22.622225</v>
      </c>
      <c r="DI188">
        <v>22.59805</v>
      </c>
      <c r="DJ188">
        <v>414.83225</v>
      </c>
      <c r="DK188">
        <v>22.31045</v>
      </c>
      <c r="DL188">
        <v>500.0625</v>
      </c>
      <c r="DM188">
        <v>89.8059</v>
      </c>
      <c r="DN188">
        <v>0.0343434</v>
      </c>
      <c r="DO188">
        <v>30.800875</v>
      </c>
      <c r="DP188">
        <v>30.003875</v>
      </c>
      <c r="DQ188">
        <v>999.9</v>
      </c>
      <c r="DR188">
        <v>0</v>
      </c>
      <c r="DS188">
        <v>0</v>
      </c>
      <c r="DT188">
        <v>10015.805</v>
      </c>
      <c r="DU188">
        <v>0</v>
      </c>
      <c r="DV188">
        <v>0.5355525</v>
      </c>
      <c r="DW188">
        <v>0.437874</v>
      </c>
      <c r="DX188">
        <v>430.265</v>
      </c>
      <c r="DY188">
        <v>429.806</v>
      </c>
      <c r="DZ188">
        <v>0.024162325</v>
      </c>
      <c r="EA188">
        <v>420.09325</v>
      </c>
      <c r="EB188">
        <v>22.59805</v>
      </c>
      <c r="EC188">
        <v>2.0316075</v>
      </c>
      <c r="ED188">
        <v>2.0294375</v>
      </c>
      <c r="EE188">
        <v>17.69285</v>
      </c>
      <c r="EF188">
        <v>17.675925</v>
      </c>
      <c r="EG188">
        <v>0.00500016</v>
      </c>
      <c r="EH188">
        <v>0</v>
      </c>
      <c r="EI188">
        <v>0</v>
      </c>
      <c r="EJ188">
        <v>0</v>
      </c>
      <c r="EK188">
        <v>478.5</v>
      </c>
      <c r="EL188">
        <v>0.00500016</v>
      </c>
      <c r="EM188">
        <v>-28.425</v>
      </c>
      <c r="EN188">
        <v>-2.575</v>
      </c>
      <c r="EO188">
        <v>38.062</v>
      </c>
      <c r="EP188">
        <v>42.125</v>
      </c>
      <c r="EQ188">
        <v>40.187</v>
      </c>
      <c r="ER188">
        <v>42.312</v>
      </c>
      <c r="ES188">
        <v>41.3435</v>
      </c>
      <c r="ET188">
        <v>0</v>
      </c>
      <c r="EU188">
        <v>0</v>
      </c>
      <c r="EV188">
        <v>0</v>
      </c>
      <c r="EW188">
        <v>1758505304</v>
      </c>
      <c r="EX188">
        <v>0</v>
      </c>
      <c r="EY188">
        <v>475.332</v>
      </c>
      <c r="EZ188">
        <v>6.83076903015684</v>
      </c>
      <c r="FA188">
        <v>-21.3923077283995</v>
      </c>
      <c r="FB188">
        <v>-24.788</v>
      </c>
      <c r="FC188">
        <v>15</v>
      </c>
      <c r="FD188">
        <v>0</v>
      </c>
      <c r="FE188" t="s">
        <v>424</v>
      </c>
      <c r="FF188">
        <v>1747249705.1</v>
      </c>
      <c r="FG188">
        <v>1747249711.1</v>
      </c>
      <c r="FH188">
        <v>0</v>
      </c>
      <c r="FI188">
        <v>0.871</v>
      </c>
      <c r="FJ188">
        <v>0.066</v>
      </c>
      <c r="FK188">
        <v>5.486</v>
      </c>
      <c r="FL188">
        <v>0.145</v>
      </c>
      <c r="FM188">
        <v>420</v>
      </c>
      <c r="FN188">
        <v>16</v>
      </c>
      <c r="FO188">
        <v>0.27</v>
      </c>
      <c r="FP188">
        <v>0.16</v>
      </c>
      <c r="FQ188">
        <v>0.471952952380952</v>
      </c>
      <c r="FR188">
        <v>-0.058731896103895</v>
      </c>
      <c r="FS188">
        <v>0.0406325854720148</v>
      </c>
      <c r="FT188">
        <v>1</v>
      </c>
      <c r="FU188">
        <v>475.008823529412</v>
      </c>
      <c r="FV188">
        <v>3.08479749678775</v>
      </c>
      <c r="FW188">
        <v>6.09490470161752</v>
      </c>
      <c r="FX188">
        <v>-1</v>
      </c>
      <c r="FY188">
        <v>0.0234448666666667</v>
      </c>
      <c r="FZ188">
        <v>0.0018661246753247</v>
      </c>
      <c r="GA188">
        <v>0.00116097294883925</v>
      </c>
      <c r="GB188">
        <v>1</v>
      </c>
      <c r="GC188">
        <v>2</v>
      </c>
      <c r="GD188">
        <v>2</v>
      </c>
      <c r="GE188" t="s">
        <v>443</v>
      </c>
      <c r="GF188">
        <v>3.12579</v>
      </c>
      <c r="GG188">
        <v>2.66023</v>
      </c>
      <c r="GH188">
        <v>0.0882626</v>
      </c>
      <c r="GI188">
        <v>0.089073</v>
      </c>
      <c r="GJ188">
        <v>0.0966465</v>
      </c>
      <c r="GK188">
        <v>0.0969951</v>
      </c>
      <c r="GL188">
        <v>23488.7</v>
      </c>
      <c r="GM188">
        <v>22182.9</v>
      </c>
      <c r="GN188">
        <v>23041.9</v>
      </c>
      <c r="GO188">
        <v>23714.5</v>
      </c>
      <c r="GP188">
        <v>35481.8</v>
      </c>
      <c r="GQ188">
        <v>35445.4</v>
      </c>
      <c r="GR188">
        <v>41549.2</v>
      </c>
      <c r="GS188">
        <v>42289.9</v>
      </c>
      <c r="GT188">
        <v>1.8948</v>
      </c>
      <c r="GU188">
        <v>1.7926</v>
      </c>
      <c r="GV188">
        <v>0.0931732</v>
      </c>
      <c r="GW188">
        <v>0</v>
      </c>
      <c r="GX188">
        <v>28.4896</v>
      </c>
      <c r="GY188">
        <v>999.9</v>
      </c>
      <c r="GZ188">
        <v>55.097</v>
      </c>
      <c r="HA188">
        <v>30.494</v>
      </c>
      <c r="HB188">
        <v>26.8894</v>
      </c>
      <c r="HC188">
        <v>54.2628</v>
      </c>
      <c r="HD188">
        <v>39.996</v>
      </c>
      <c r="HE188">
        <v>1</v>
      </c>
      <c r="HF188">
        <v>0.0946799</v>
      </c>
      <c r="HG188">
        <v>-1.44091</v>
      </c>
      <c r="HH188">
        <v>20.2306</v>
      </c>
      <c r="HI188">
        <v>5.23496</v>
      </c>
      <c r="HJ188">
        <v>11.992</v>
      </c>
      <c r="HK188">
        <v>4.95575</v>
      </c>
      <c r="HL188">
        <v>3.304</v>
      </c>
      <c r="HM188">
        <v>999.9</v>
      </c>
      <c r="HN188">
        <v>9999</v>
      </c>
      <c r="HO188">
        <v>9999</v>
      </c>
      <c r="HP188">
        <v>9999</v>
      </c>
      <c r="HQ188">
        <v>1.86855</v>
      </c>
      <c r="HR188">
        <v>1.86421</v>
      </c>
      <c r="HS188">
        <v>1.8718</v>
      </c>
      <c r="HT188">
        <v>1.86274</v>
      </c>
      <c r="HU188">
        <v>1.86214</v>
      </c>
      <c r="HV188">
        <v>1.86858</v>
      </c>
      <c r="HW188">
        <v>1.85872</v>
      </c>
      <c r="HX188">
        <v>1.86508</v>
      </c>
      <c r="HY188">
        <v>5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5.699</v>
      </c>
      <c r="IM188">
        <v>0.3116</v>
      </c>
      <c r="IN188">
        <v>4.24591870636989</v>
      </c>
      <c r="IO188">
        <v>0.00406324532283829</v>
      </c>
      <c r="IP188">
        <v>-1.45373754250553e-06</v>
      </c>
      <c r="IQ188">
        <v>2.45784242640463e-10</v>
      </c>
      <c r="IR188">
        <v>0.0444475935836347</v>
      </c>
      <c r="IS188">
        <v>0.00491888386651684</v>
      </c>
      <c r="IT188">
        <v>0.000226889049496401</v>
      </c>
      <c r="IU188">
        <v>4.01595507822366e-06</v>
      </c>
      <c r="IV188">
        <v>-0</v>
      </c>
      <c r="IW188">
        <v>2035</v>
      </c>
      <c r="IX188">
        <v>2</v>
      </c>
      <c r="IY188">
        <v>30</v>
      </c>
      <c r="IZ188">
        <v>187593.3</v>
      </c>
      <c r="JA188">
        <v>187593.2</v>
      </c>
      <c r="JB188">
        <v>0.999756</v>
      </c>
      <c r="JC188">
        <v>2.38647</v>
      </c>
      <c r="JD188">
        <v>1.4978</v>
      </c>
      <c r="JE188">
        <v>2.32788</v>
      </c>
      <c r="JF188">
        <v>1.54419</v>
      </c>
      <c r="JG188">
        <v>2.34741</v>
      </c>
      <c r="JH188">
        <v>35.9645</v>
      </c>
      <c r="JI188">
        <v>24.1663</v>
      </c>
      <c r="JJ188">
        <v>18</v>
      </c>
      <c r="JK188">
        <v>545.451</v>
      </c>
      <c r="JL188">
        <v>423.401</v>
      </c>
      <c r="JM188">
        <v>31.3946</v>
      </c>
      <c r="JN188">
        <v>28.8232</v>
      </c>
      <c r="JO188">
        <v>30.0001</v>
      </c>
      <c r="JP188">
        <v>28.6412</v>
      </c>
      <c r="JQ188">
        <v>28.6604</v>
      </c>
      <c r="JR188">
        <v>20.07</v>
      </c>
      <c r="JS188">
        <v>29.2993</v>
      </c>
      <c r="JT188">
        <v>65.2926</v>
      </c>
      <c r="JU188">
        <v>31.3899</v>
      </c>
      <c r="JV188">
        <v>420</v>
      </c>
      <c r="JW188">
        <v>22.5765</v>
      </c>
      <c r="JX188">
        <v>93.1158</v>
      </c>
      <c r="JY188">
        <v>98.5593</v>
      </c>
    </row>
    <row r="189" spans="1:285">
      <c r="A189">
        <v>173</v>
      </c>
      <c r="B189">
        <v>1758505304</v>
      </c>
      <c r="C189">
        <v>2061.90000009537</v>
      </c>
      <c r="D189" t="s">
        <v>774</v>
      </c>
      <c r="E189" t="s">
        <v>775</v>
      </c>
      <c r="F189">
        <v>5</v>
      </c>
      <c r="G189" t="s">
        <v>419</v>
      </c>
      <c r="H189" t="s">
        <v>599</v>
      </c>
      <c r="I189" t="s">
        <v>421</v>
      </c>
      <c r="J189">
        <v>1758505301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2.7</v>
      </c>
      <c r="DB189">
        <v>0.5</v>
      </c>
      <c r="DC189" t="s">
        <v>423</v>
      </c>
      <c r="DD189">
        <v>2</v>
      </c>
      <c r="DE189">
        <v>1758505301</v>
      </c>
      <c r="DF189">
        <v>420.533666666667</v>
      </c>
      <c r="DG189">
        <v>420.106</v>
      </c>
      <c r="DH189">
        <v>22.6214666666667</v>
      </c>
      <c r="DI189">
        <v>22.5969333333333</v>
      </c>
      <c r="DJ189">
        <v>414.834666666667</v>
      </c>
      <c r="DK189">
        <v>22.3097333333333</v>
      </c>
      <c r="DL189">
        <v>500.038666666667</v>
      </c>
      <c r="DM189">
        <v>89.8052333333333</v>
      </c>
      <c r="DN189">
        <v>0.0343400333333333</v>
      </c>
      <c r="DO189">
        <v>30.8002666666667</v>
      </c>
      <c r="DP189">
        <v>30.0056333333333</v>
      </c>
      <c r="DQ189">
        <v>999.9</v>
      </c>
      <c r="DR189">
        <v>0</v>
      </c>
      <c r="DS189">
        <v>0</v>
      </c>
      <c r="DT189">
        <v>10020.8666666667</v>
      </c>
      <c r="DU189">
        <v>0</v>
      </c>
      <c r="DV189">
        <v>0.542971333333333</v>
      </c>
      <c r="DW189">
        <v>0.427541333333333</v>
      </c>
      <c r="DX189">
        <v>430.267333333333</v>
      </c>
      <c r="DY189">
        <v>429.818666666667</v>
      </c>
      <c r="DZ189">
        <v>0.0245323333333333</v>
      </c>
      <c r="EA189">
        <v>420.106</v>
      </c>
      <c r="EB189">
        <v>22.5969333333333</v>
      </c>
      <c r="EC189">
        <v>2.03152333333333</v>
      </c>
      <c r="ED189">
        <v>2.02932</v>
      </c>
      <c r="EE189">
        <v>17.6922</v>
      </c>
      <c r="EF189">
        <v>17.6750333333333</v>
      </c>
      <c r="EG189">
        <v>0.00500016</v>
      </c>
      <c r="EH189">
        <v>0</v>
      </c>
      <c r="EI189">
        <v>0</v>
      </c>
      <c r="EJ189">
        <v>0</v>
      </c>
      <c r="EK189">
        <v>478.233333333333</v>
      </c>
      <c r="EL189">
        <v>0.00500016</v>
      </c>
      <c r="EM189">
        <v>-28.2666666666667</v>
      </c>
      <c r="EN189">
        <v>-2.6</v>
      </c>
      <c r="EO189">
        <v>38.062</v>
      </c>
      <c r="EP189">
        <v>42.125</v>
      </c>
      <c r="EQ189">
        <v>40.187</v>
      </c>
      <c r="ER189">
        <v>42.312</v>
      </c>
      <c r="ES189">
        <v>41.333</v>
      </c>
      <c r="ET189">
        <v>0</v>
      </c>
      <c r="EU189">
        <v>0</v>
      </c>
      <c r="EV189">
        <v>0</v>
      </c>
      <c r="EW189">
        <v>1758505305.8</v>
      </c>
      <c r="EX189">
        <v>0</v>
      </c>
      <c r="EY189">
        <v>475.488461538462</v>
      </c>
      <c r="EZ189">
        <v>6.68376059387543</v>
      </c>
      <c r="FA189">
        <v>-17.0290599869791</v>
      </c>
      <c r="FB189">
        <v>-25.3038461538462</v>
      </c>
      <c r="FC189">
        <v>15</v>
      </c>
      <c r="FD189">
        <v>0</v>
      </c>
      <c r="FE189" t="s">
        <v>424</v>
      </c>
      <c r="FF189">
        <v>1747249705.1</v>
      </c>
      <c r="FG189">
        <v>1747249711.1</v>
      </c>
      <c r="FH189">
        <v>0</v>
      </c>
      <c r="FI189">
        <v>0.871</v>
      </c>
      <c r="FJ189">
        <v>0.066</v>
      </c>
      <c r="FK189">
        <v>5.486</v>
      </c>
      <c r="FL189">
        <v>0.145</v>
      </c>
      <c r="FM189">
        <v>420</v>
      </c>
      <c r="FN189">
        <v>16</v>
      </c>
      <c r="FO189">
        <v>0.27</v>
      </c>
      <c r="FP189">
        <v>0.16</v>
      </c>
      <c r="FQ189">
        <v>0.468748666666667</v>
      </c>
      <c r="FR189">
        <v>-0.180537428571429</v>
      </c>
      <c r="FS189">
        <v>0.0429038389261751</v>
      </c>
      <c r="FT189">
        <v>1</v>
      </c>
      <c r="FU189">
        <v>474.867647058824</v>
      </c>
      <c r="FV189">
        <v>10.2933536664207</v>
      </c>
      <c r="FW189">
        <v>5.72716543112145</v>
      </c>
      <c r="FX189">
        <v>-1</v>
      </c>
      <c r="FY189">
        <v>0.0233702095238095</v>
      </c>
      <c r="FZ189">
        <v>0.00599366493506494</v>
      </c>
      <c r="GA189">
        <v>0.00106606085009242</v>
      </c>
      <c r="GB189">
        <v>1</v>
      </c>
      <c r="GC189">
        <v>2</v>
      </c>
      <c r="GD189">
        <v>2</v>
      </c>
      <c r="GE189" t="s">
        <v>443</v>
      </c>
      <c r="GF189">
        <v>3.12592</v>
      </c>
      <c r="GG189">
        <v>2.66013</v>
      </c>
      <c r="GH189">
        <v>0.0882618</v>
      </c>
      <c r="GI189">
        <v>0.0890718</v>
      </c>
      <c r="GJ189">
        <v>0.0966457</v>
      </c>
      <c r="GK189">
        <v>0.096991</v>
      </c>
      <c r="GL189">
        <v>23488.8</v>
      </c>
      <c r="GM189">
        <v>22182.9</v>
      </c>
      <c r="GN189">
        <v>23041.9</v>
      </c>
      <c r="GO189">
        <v>23714.4</v>
      </c>
      <c r="GP189">
        <v>35481.8</v>
      </c>
      <c r="GQ189">
        <v>35445.5</v>
      </c>
      <c r="GR189">
        <v>41549.1</v>
      </c>
      <c r="GS189">
        <v>42289.8</v>
      </c>
      <c r="GT189">
        <v>1.89478</v>
      </c>
      <c r="GU189">
        <v>1.79247</v>
      </c>
      <c r="GV189">
        <v>0.0935011</v>
      </c>
      <c r="GW189">
        <v>0</v>
      </c>
      <c r="GX189">
        <v>28.4884</v>
      </c>
      <c r="GY189">
        <v>999.9</v>
      </c>
      <c r="GZ189">
        <v>55.097</v>
      </c>
      <c r="HA189">
        <v>30.494</v>
      </c>
      <c r="HB189">
        <v>26.8908</v>
      </c>
      <c r="HC189">
        <v>54.5128</v>
      </c>
      <c r="HD189">
        <v>39.8918</v>
      </c>
      <c r="HE189">
        <v>1</v>
      </c>
      <c r="HF189">
        <v>0.0947256</v>
      </c>
      <c r="HG189">
        <v>-1.43701</v>
      </c>
      <c r="HH189">
        <v>20.2306</v>
      </c>
      <c r="HI189">
        <v>5.23481</v>
      </c>
      <c r="HJ189">
        <v>11.992</v>
      </c>
      <c r="HK189">
        <v>4.9558</v>
      </c>
      <c r="HL189">
        <v>3.304</v>
      </c>
      <c r="HM189">
        <v>999.9</v>
      </c>
      <c r="HN189">
        <v>9999</v>
      </c>
      <c r="HO189">
        <v>9999</v>
      </c>
      <c r="HP189">
        <v>9999</v>
      </c>
      <c r="HQ189">
        <v>1.86854</v>
      </c>
      <c r="HR189">
        <v>1.86423</v>
      </c>
      <c r="HS189">
        <v>1.8718</v>
      </c>
      <c r="HT189">
        <v>1.86274</v>
      </c>
      <c r="HU189">
        <v>1.86217</v>
      </c>
      <c r="HV189">
        <v>1.86859</v>
      </c>
      <c r="HW189">
        <v>1.85872</v>
      </c>
      <c r="HX189">
        <v>1.86508</v>
      </c>
      <c r="HY189">
        <v>5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5.699</v>
      </c>
      <c r="IM189">
        <v>0.3117</v>
      </c>
      <c r="IN189">
        <v>4.24591870636989</v>
      </c>
      <c r="IO189">
        <v>0.00406324532283829</v>
      </c>
      <c r="IP189">
        <v>-1.45373754250553e-06</v>
      </c>
      <c r="IQ189">
        <v>2.45784242640463e-10</v>
      </c>
      <c r="IR189">
        <v>0.0444475935836347</v>
      </c>
      <c r="IS189">
        <v>0.00491888386651684</v>
      </c>
      <c r="IT189">
        <v>0.000226889049496401</v>
      </c>
      <c r="IU189">
        <v>4.01595507822366e-06</v>
      </c>
      <c r="IV189">
        <v>-0</v>
      </c>
      <c r="IW189">
        <v>2035</v>
      </c>
      <c r="IX189">
        <v>2</v>
      </c>
      <c r="IY189">
        <v>30</v>
      </c>
      <c r="IZ189">
        <v>187593.3</v>
      </c>
      <c r="JA189">
        <v>187593.2</v>
      </c>
      <c r="JB189">
        <v>0.999756</v>
      </c>
      <c r="JC189">
        <v>2.38892</v>
      </c>
      <c r="JD189">
        <v>1.4978</v>
      </c>
      <c r="JE189">
        <v>2.32666</v>
      </c>
      <c r="JF189">
        <v>1.54419</v>
      </c>
      <c r="JG189">
        <v>2.37061</v>
      </c>
      <c r="JH189">
        <v>35.9645</v>
      </c>
      <c r="JI189">
        <v>24.1663</v>
      </c>
      <c r="JJ189">
        <v>18</v>
      </c>
      <c r="JK189">
        <v>545.435</v>
      </c>
      <c r="JL189">
        <v>423.328</v>
      </c>
      <c r="JM189">
        <v>31.3925</v>
      </c>
      <c r="JN189">
        <v>28.8232</v>
      </c>
      <c r="JO189">
        <v>30.0002</v>
      </c>
      <c r="JP189">
        <v>28.6412</v>
      </c>
      <c r="JQ189">
        <v>28.6604</v>
      </c>
      <c r="JR189">
        <v>20.0671</v>
      </c>
      <c r="JS189">
        <v>29.2993</v>
      </c>
      <c r="JT189">
        <v>65.2926</v>
      </c>
      <c r="JU189">
        <v>31.3899</v>
      </c>
      <c r="JV189">
        <v>420</v>
      </c>
      <c r="JW189">
        <v>22.5765</v>
      </c>
      <c r="JX189">
        <v>93.1158</v>
      </c>
      <c r="JY189">
        <v>98.5591</v>
      </c>
    </row>
    <row r="190" spans="1:285">
      <c r="A190">
        <v>174</v>
      </c>
      <c r="B190">
        <v>1758505306</v>
      </c>
      <c r="C190">
        <v>2063.90000009537</v>
      </c>
      <c r="D190" t="s">
        <v>776</v>
      </c>
      <c r="E190" t="s">
        <v>777</v>
      </c>
      <c r="F190">
        <v>5</v>
      </c>
      <c r="G190" t="s">
        <v>419</v>
      </c>
      <c r="H190" t="s">
        <v>599</v>
      </c>
      <c r="I190" t="s">
        <v>421</v>
      </c>
      <c r="J190">
        <v>1758505303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2.7</v>
      </c>
      <c r="DB190">
        <v>0.5</v>
      </c>
      <c r="DC190" t="s">
        <v>423</v>
      </c>
      <c r="DD190">
        <v>2</v>
      </c>
      <c r="DE190">
        <v>1758505303</v>
      </c>
      <c r="DF190">
        <v>420.536</v>
      </c>
      <c r="DG190">
        <v>420.111666666667</v>
      </c>
      <c r="DH190">
        <v>22.6209</v>
      </c>
      <c r="DI190">
        <v>22.596</v>
      </c>
      <c r="DJ190">
        <v>414.837333333333</v>
      </c>
      <c r="DK190">
        <v>22.3092</v>
      </c>
      <c r="DL190">
        <v>500.045</v>
      </c>
      <c r="DM190">
        <v>89.8049333333333</v>
      </c>
      <c r="DN190">
        <v>0.0344312</v>
      </c>
      <c r="DO190">
        <v>30.8000333333333</v>
      </c>
      <c r="DP190">
        <v>30.0077</v>
      </c>
      <c r="DQ190">
        <v>999.9</v>
      </c>
      <c r="DR190">
        <v>0</v>
      </c>
      <c r="DS190">
        <v>0</v>
      </c>
      <c r="DT190">
        <v>10007.5166666667</v>
      </c>
      <c r="DU190">
        <v>0</v>
      </c>
      <c r="DV190">
        <v>0.552245</v>
      </c>
      <c r="DW190">
        <v>0.424469333333333</v>
      </c>
      <c r="DX190">
        <v>430.269666666667</v>
      </c>
      <c r="DY190">
        <v>429.824</v>
      </c>
      <c r="DZ190">
        <v>0.0249189</v>
      </c>
      <c r="EA190">
        <v>420.111666666667</v>
      </c>
      <c r="EB190">
        <v>22.596</v>
      </c>
      <c r="EC190">
        <v>2.03147</v>
      </c>
      <c r="ED190">
        <v>2.02923</v>
      </c>
      <c r="EE190">
        <v>17.6917666666667</v>
      </c>
      <c r="EF190">
        <v>17.6743</v>
      </c>
      <c r="EG190">
        <v>0.00500016</v>
      </c>
      <c r="EH190">
        <v>0</v>
      </c>
      <c r="EI190">
        <v>0</v>
      </c>
      <c r="EJ190">
        <v>0</v>
      </c>
      <c r="EK190">
        <v>479.266666666667</v>
      </c>
      <c r="EL190">
        <v>0.00500016</v>
      </c>
      <c r="EM190">
        <v>-27.4</v>
      </c>
      <c r="EN190">
        <v>-2.1</v>
      </c>
      <c r="EO190">
        <v>38.062</v>
      </c>
      <c r="EP190">
        <v>42.125</v>
      </c>
      <c r="EQ190">
        <v>40.187</v>
      </c>
      <c r="ER190">
        <v>42.312</v>
      </c>
      <c r="ES190">
        <v>41.333</v>
      </c>
      <c r="ET190">
        <v>0</v>
      </c>
      <c r="EU190">
        <v>0</v>
      </c>
      <c r="EV190">
        <v>0</v>
      </c>
      <c r="EW190">
        <v>1758505308.2</v>
      </c>
      <c r="EX190">
        <v>0</v>
      </c>
      <c r="EY190">
        <v>475.75</v>
      </c>
      <c r="EZ190">
        <v>-1.67179515038706</v>
      </c>
      <c r="FA190">
        <v>-0.964102608633848</v>
      </c>
      <c r="FB190">
        <v>-25.9461538461538</v>
      </c>
      <c r="FC190">
        <v>15</v>
      </c>
      <c r="FD190">
        <v>0</v>
      </c>
      <c r="FE190" t="s">
        <v>424</v>
      </c>
      <c r="FF190">
        <v>1747249705.1</v>
      </c>
      <c r="FG190">
        <v>1747249711.1</v>
      </c>
      <c r="FH190">
        <v>0</v>
      </c>
      <c r="FI190">
        <v>0.871</v>
      </c>
      <c r="FJ190">
        <v>0.066</v>
      </c>
      <c r="FK190">
        <v>5.486</v>
      </c>
      <c r="FL190">
        <v>0.145</v>
      </c>
      <c r="FM190">
        <v>420</v>
      </c>
      <c r="FN190">
        <v>16</v>
      </c>
      <c r="FO190">
        <v>0.27</v>
      </c>
      <c r="FP190">
        <v>0.16</v>
      </c>
      <c r="FQ190">
        <v>0.464224761904762</v>
      </c>
      <c r="FR190">
        <v>-0.213284493506493</v>
      </c>
      <c r="FS190">
        <v>0.0440487675044103</v>
      </c>
      <c r="FT190">
        <v>1</v>
      </c>
      <c r="FU190">
        <v>475.482352941176</v>
      </c>
      <c r="FV190">
        <v>2.78380440309159</v>
      </c>
      <c r="FW190">
        <v>5.94709373353343</v>
      </c>
      <c r="FX190">
        <v>-1</v>
      </c>
      <c r="FY190">
        <v>0.0235696619047619</v>
      </c>
      <c r="FZ190">
        <v>0.0080037506493507</v>
      </c>
      <c r="GA190">
        <v>0.00116211755879236</v>
      </c>
      <c r="GB190">
        <v>1</v>
      </c>
      <c r="GC190">
        <v>2</v>
      </c>
      <c r="GD190">
        <v>2</v>
      </c>
      <c r="GE190" t="s">
        <v>443</v>
      </c>
      <c r="GF190">
        <v>3.12579</v>
      </c>
      <c r="GG190">
        <v>2.65998</v>
      </c>
      <c r="GH190">
        <v>0.0882604</v>
      </c>
      <c r="GI190">
        <v>0.0890691</v>
      </c>
      <c r="GJ190">
        <v>0.0966407</v>
      </c>
      <c r="GK190">
        <v>0.0969904</v>
      </c>
      <c r="GL190">
        <v>23488.8</v>
      </c>
      <c r="GM190">
        <v>22182.9</v>
      </c>
      <c r="GN190">
        <v>23041.9</v>
      </c>
      <c r="GO190">
        <v>23714.4</v>
      </c>
      <c r="GP190">
        <v>35481.8</v>
      </c>
      <c r="GQ190">
        <v>35445.5</v>
      </c>
      <c r="GR190">
        <v>41548.9</v>
      </c>
      <c r="GS190">
        <v>42289.8</v>
      </c>
      <c r="GT190">
        <v>1.8945</v>
      </c>
      <c r="GU190">
        <v>1.79263</v>
      </c>
      <c r="GV190">
        <v>0.0932813</v>
      </c>
      <c r="GW190">
        <v>0</v>
      </c>
      <c r="GX190">
        <v>28.4872</v>
      </c>
      <c r="GY190">
        <v>999.9</v>
      </c>
      <c r="GZ190">
        <v>55.097</v>
      </c>
      <c r="HA190">
        <v>30.504</v>
      </c>
      <c r="HB190">
        <v>26.9056</v>
      </c>
      <c r="HC190">
        <v>54.1628</v>
      </c>
      <c r="HD190">
        <v>39.8277</v>
      </c>
      <c r="HE190">
        <v>1</v>
      </c>
      <c r="HF190">
        <v>0.0947459</v>
      </c>
      <c r="HG190">
        <v>-1.43259</v>
      </c>
      <c r="HH190">
        <v>20.2306</v>
      </c>
      <c r="HI190">
        <v>5.23481</v>
      </c>
      <c r="HJ190">
        <v>11.992</v>
      </c>
      <c r="HK190">
        <v>4.95575</v>
      </c>
      <c r="HL190">
        <v>3.304</v>
      </c>
      <c r="HM190">
        <v>999.9</v>
      </c>
      <c r="HN190">
        <v>9999</v>
      </c>
      <c r="HO190">
        <v>9999</v>
      </c>
      <c r="HP190">
        <v>9999</v>
      </c>
      <c r="HQ190">
        <v>1.86854</v>
      </c>
      <c r="HR190">
        <v>1.86425</v>
      </c>
      <c r="HS190">
        <v>1.8718</v>
      </c>
      <c r="HT190">
        <v>1.86274</v>
      </c>
      <c r="HU190">
        <v>1.86217</v>
      </c>
      <c r="HV190">
        <v>1.86859</v>
      </c>
      <c r="HW190">
        <v>1.8587</v>
      </c>
      <c r="HX190">
        <v>1.86508</v>
      </c>
      <c r="HY190">
        <v>5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5.699</v>
      </c>
      <c r="IM190">
        <v>0.3117</v>
      </c>
      <c r="IN190">
        <v>4.24591870636989</v>
      </c>
      <c r="IO190">
        <v>0.00406324532283829</v>
      </c>
      <c r="IP190">
        <v>-1.45373754250553e-06</v>
      </c>
      <c r="IQ190">
        <v>2.45784242640463e-10</v>
      </c>
      <c r="IR190">
        <v>0.0444475935836347</v>
      </c>
      <c r="IS190">
        <v>0.00491888386651684</v>
      </c>
      <c r="IT190">
        <v>0.000226889049496401</v>
      </c>
      <c r="IU190">
        <v>4.01595507822366e-06</v>
      </c>
      <c r="IV190">
        <v>-0</v>
      </c>
      <c r="IW190">
        <v>2035</v>
      </c>
      <c r="IX190">
        <v>2</v>
      </c>
      <c r="IY190">
        <v>30</v>
      </c>
      <c r="IZ190">
        <v>187593.3</v>
      </c>
      <c r="JA190">
        <v>187593.2</v>
      </c>
      <c r="JB190">
        <v>0.999756</v>
      </c>
      <c r="JC190">
        <v>2.40356</v>
      </c>
      <c r="JD190">
        <v>1.4978</v>
      </c>
      <c r="JE190">
        <v>2.32788</v>
      </c>
      <c r="JF190">
        <v>1.54419</v>
      </c>
      <c r="JG190">
        <v>2.31323</v>
      </c>
      <c r="JH190">
        <v>35.9645</v>
      </c>
      <c r="JI190">
        <v>24.1575</v>
      </c>
      <c r="JJ190">
        <v>18</v>
      </c>
      <c r="JK190">
        <v>545.256</v>
      </c>
      <c r="JL190">
        <v>423.42</v>
      </c>
      <c r="JM190">
        <v>31.3905</v>
      </c>
      <c r="JN190">
        <v>28.8232</v>
      </c>
      <c r="JO190">
        <v>30.0002</v>
      </c>
      <c r="JP190">
        <v>28.6412</v>
      </c>
      <c r="JQ190">
        <v>28.6611</v>
      </c>
      <c r="JR190">
        <v>20.066</v>
      </c>
      <c r="JS190">
        <v>29.2993</v>
      </c>
      <c r="JT190">
        <v>65.2926</v>
      </c>
      <c r="JU190">
        <v>31.3814</v>
      </c>
      <c r="JV190">
        <v>420</v>
      </c>
      <c r="JW190">
        <v>22.5765</v>
      </c>
      <c r="JX190">
        <v>93.1153</v>
      </c>
      <c r="JY190">
        <v>98.5591</v>
      </c>
    </row>
    <row r="191" spans="1:285">
      <c r="A191">
        <v>175</v>
      </c>
      <c r="B191">
        <v>1758505308</v>
      </c>
      <c r="C191">
        <v>2065.90000009537</v>
      </c>
      <c r="D191" t="s">
        <v>778</v>
      </c>
      <c r="E191" t="s">
        <v>779</v>
      </c>
      <c r="F191">
        <v>5</v>
      </c>
      <c r="G191" t="s">
        <v>419</v>
      </c>
      <c r="H191" t="s">
        <v>599</v>
      </c>
      <c r="I191" t="s">
        <v>421</v>
      </c>
      <c r="J191">
        <v>1758505305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2.7</v>
      </c>
      <c r="DB191">
        <v>0.5</v>
      </c>
      <c r="DC191" t="s">
        <v>423</v>
      </c>
      <c r="DD191">
        <v>2</v>
      </c>
      <c r="DE191">
        <v>1758505305</v>
      </c>
      <c r="DF191">
        <v>420.518666666667</v>
      </c>
      <c r="DG191">
        <v>420.092333333333</v>
      </c>
      <c r="DH191">
        <v>22.6203</v>
      </c>
      <c r="DI191">
        <v>22.5952</v>
      </c>
      <c r="DJ191">
        <v>414.82</v>
      </c>
      <c r="DK191">
        <v>22.3086</v>
      </c>
      <c r="DL191">
        <v>500.024333333333</v>
      </c>
      <c r="DM191">
        <v>89.8045</v>
      </c>
      <c r="DN191">
        <v>0.0344081</v>
      </c>
      <c r="DO191">
        <v>30.7994666666667</v>
      </c>
      <c r="DP191">
        <v>30.0076666666667</v>
      </c>
      <c r="DQ191">
        <v>999.9</v>
      </c>
      <c r="DR191">
        <v>0</v>
      </c>
      <c r="DS191">
        <v>0</v>
      </c>
      <c r="DT191">
        <v>10000.6166666667</v>
      </c>
      <c r="DU191">
        <v>0</v>
      </c>
      <c r="DV191">
        <v>0.556418</v>
      </c>
      <c r="DW191">
        <v>0.426585</v>
      </c>
      <c r="DX191">
        <v>430.251333333333</v>
      </c>
      <c r="DY191">
        <v>429.803666666667</v>
      </c>
      <c r="DZ191">
        <v>0.0250784666666667</v>
      </c>
      <c r="EA191">
        <v>420.092333333333</v>
      </c>
      <c r="EB191">
        <v>22.5952</v>
      </c>
      <c r="EC191">
        <v>2.03140666666667</v>
      </c>
      <c r="ED191">
        <v>2.02915</v>
      </c>
      <c r="EE191">
        <v>17.6912333333333</v>
      </c>
      <c r="EF191">
        <v>17.6736666666667</v>
      </c>
      <c r="EG191">
        <v>0.00500016</v>
      </c>
      <c r="EH191">
        <v>0</v>
      </c>
      <c r="EI191">
        <v>0</v>
      </c>
      <c r="EJ191">
        <v>0</v>
      </c>
      <c r="EK191">
        <v>479.133333333333</v>
      </c>
      <c r="EL191">
        <v>0.00500016</v>
      </c>
      <c r="EM191">
        <v>-25.3333333333333</v>
      </c>
      <c r="EN191">
        <v>-1.83333333333333</v>
      </c>
      <c r="EO191">
        <v>38.062</v>
      </c>
      <c r="EP191">
        <v>42.125</v>
      </c>
      <c r="EQ191">
        <v>40.187</v>
      </c>
      <c r="ER191">
        <v>42.312</v>
      </c>
      <c r="ES191">
        <v>41.333</v>
      </c>
      <c r="ET191">
        <v>0</v>
      </c>
      <c r="EU191">
        <v>0</v>
      </c>
      <c r="EV191">
        <v>0</v>
      </c>
      <c r="EW191">
        <v>1758505310</v>
      </c>
      <c r="EX191">
        <v>0</v>
      </c>
      <c r="EY191">
        <v>476.212</v>
      </c>
      <c r="EZ191">
        <v>-3.69230803742989</v>
      </c>
      <c r="FA191">
        <v>-13.5538462768644</v>
      </c>
      <c r="FB191">
        <v>-26.268</v>
      </c>
      <c r="FC191">
        <v>15</v>
      </c>
      <c r="FD191">
        <v>0</v>
      </c>
      <c r="FE191" t="s">
        <v>424</v>
      </c>
      <c r="FF191">
        <v>1747249705.1</v>
      </c>
      <c r="FG191">
        <v>1747249711.1</v>
      </c>
      <c r="FH191">
        <v>0</v>
      </c>
      <c r="FI191">
        <v>0.871</v>
      </c>
      <c r="FJ191">
        <v>0.066</v>
      </c>
      <c r="FK191">
        <v>5.486</v>
      </c>
      <c r="FL191">
        <v>0.145</v>
      </c>
      <c r="FM191">
        <v>420</v>
      </c>
      <c r="FN191">
        <v>16</v>
      </c>
      <c r="FO191">
        <v>0.27</v>
      </c>
      <c r="FP191">
        <v>0.16</v>
      </c>
      <c r="FQ191">
        <v>0.457569047619048</v>
      </c>
      <c r="FR191">
        <v>-0.235292337662337</v>
      </c>
      <c r="FS191">
        <v>0.0446926398547704</v>
      </c>
      <c r="FT191">
        <v>1</v>
      </c>
      <c r="FU191">
        <v>475.476470588235</v>
      </c>
      <c r="FV191">
        <v>2.15431620658155</v>
      </c>
      <c r="FW191">
        <v>5.63643915666461</v>
      </c>
      <c r="FX191">
        <v>-1</v>
      </c>
      <c r="FY191">
        <v>0.0239019047619048</v>
      </c>
      <c r="FZ191">
        <v>0.00489831428571429</v>
      </c>
      <c r="GA191">
        <v>0.000886233043884374</v>
      </c>
      <c r="GB191">
        <v>1</v>
      </c>
      <c r="GC191">
        <v>2</v>
      </c>
      <c r="GD191">
        <v>2</v>
      </c>
      <c r="GE191" t="s">
        <v>443</v>
      </c>
      <c r="GF191">
        <v>3.12576</v>
      </c>
      <c r="GG191">
        <v>2.65981</v>
      </c>
      <c r="GH191">
        <v>0.0882539</v>
      </c>
      <c r="GI191">
        <v>0.0890576</v>
      </c>
      <c r="GJ191">
        <v>0.0966406</v>
      </c>
      <c r="GK191">
        <v>0.096987</v>
      </c>
      <c r="GL191">
        <v>23488.7</v>
      </c>
      <c r="GM191">
        <v>22183.5</v>
      </c>
      <c r="GN191">
        <v>23041.7</v>
      </c>
      <c r="GO191">
        <v>23714.7</v>
      </c>
      <c r="GP191">
        <v>35481.8</v>
      </c>
      <c r="GQ191">
        <v>35445.9</v>
      </c>
      <c r="GR191">
        <v>41548.9</v>
      </c>
      <c r="GS191">
        <v>42290.1</v>
      </c>
      <c r="GT191">
        <v>1.89465</v>
      </c>
      <c r="GU191">
        <v>1.79247</v>
      </c>
      <c r="GV191">
        <v>0.0927225</v>
      </c>
      <c r="GW191">
        <v>0</v>
      </c>
      <c r="GX191">
        <v>28.4872</v>
      </c>
      <c r="GY191">
        <v>999.9</v>
      </c>
      <c r="GZ191">
        <v>55.097</v>
      </c>
      <c r="HA191">
        <v>30.494</v>
      </c>
      <c r="HB191">
        <v>26.8895</v>
      </c>
      <c r="HC191">
        <v>54.2928</v>
      </c>
      <c r="HD191">
        <v>39.8558</v>
      </c>
      <c r="HE191">
        <v>1</v>
      </c>
      <c r="HF191">
        <v>0.0947409</v>
      </c>
      <c r="HG191">
        <v>-1.41806</v>
      </c>
      <c r="HH191">
        <v>20.2307</v>
      </c>
      <c r="HI191">
        <v>5.23496</v>
      </c>
      <c r="HJ191">
        <v>11.992</v>
      </c>
      <c r="HK191">
        <v>4.9557</v>
      </c>
      <c r="HL191">
        <v>3.304</v>
      </c>
      <c r="HM191">
        <v>999.9</v>
      </c>
      <c r="HN191">
        <v>9999</v>
      </c>
      <c r="HO191">
        <v>9999</v>
      </c>
      <c r="HP191">
        <v>9999</v>
      </c>
      <c r="HQ191">
        <v>1.86853</v>
      </c>
      <c r="HR191">
        <v>1.86426</v>
      </c>
      <c r="HS191">
        <v>1.8718</v>
      </c>
      <c r="HT191">
        <v>1.86274</v>
      </c>
      <c r="HU191">
        <v>1.86215</v>
      </c>
      <c r="HV191">
        <v>1.86859</v>
      </c>
      <c r="HW191">
        <v>1.85869</v>
      </c>
      <c r="HX191">
        <v>1.86508</v>
      </c>
      <c r="HY191">
        <v>5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5.699</v>
      </c>
      <c r="IM191">
        <v>0.3117</v>
      </c>
      <c r="IN191">
        <v>4.24591870636989</v>
      </c>
      <c r="IO191">
        <v>0.00406324532283829</v>
      </c>
      <c r="IP191">
        <v>-1.45373754250553e-06</v>
      </c>
      <c r="IQ191">
        <v>2.45784242640463e-10</v>
      </c>
      <c r="IR191">
        <v>0.0444475935836347</v>
      </c>
      <c r="IS191">
        <v>0.00491888386651684</v>
      </c>
      <c r="IT191">
        <v>0.000226889049496401</v>
      </c>
      <c r="IU191">
        <v>4.01595507822366e-06</v>
      </c>
      <c r="IV191">
        <v>-0</v>
      </c>
      <c r="IW191">
        <v>2035</v>
      </c>
      <c r="IX191">
        <v>2</v>
      </c>
      <c r="IY191">
        <v>30</v>
      </c>
      <c r="IZ191">
        <v>187593.4</v>
      </c>
      <c r="JA191">
        <v>187593.3</v>
      </c>
      <c r="JB191">
        <v>1.00098</v>
      </c>
      <c r="JC191">
        <v>2.40356</v>
      </c>
      <c r="JD191">
        <v>1.49902</v>
      </c>
      <c r="JE191">
        <v>2.32788</v>
      </c>
      <c r="JF191">
        <v>1.54419</v>
      </c>
      <c r="JG191">
        <v>2.29004</v>
      </c>
      <c r="JH191">
        <v>35.9645</v>
      </c>
      <c r="JI191">
        <v>24.1488</v>
      </c>
      <c r="JJ191">
        <v>18</v>
      </c>
      <c r="JK191">
        <v>545.36</v>
      </c>
      <c r="JL191">
        <v>423.341</v>
      </c>
      <c r="JM191">
        <v>31.3881</v>
      </c>
      <c r="JN191">
        <v>28.8232</v>
      </c>
      <c r="JO191">
        <v>30.0002</v>
      </c>
      <c r="JP191">
        <v>28.642</v>
      </c>
      <c r="JQ191">
        <v>28.6623</v>
      </c>
      <c r="JR191">
        <v>20.067</v>
      </c>
      <c r="JS191">
        <v>29.2993</v>
      </c>
      <c r="JT191">
        <v>65.2926</v>
      </c>
      <c r="JU191">
        <v>31.3814</v>
      </c>
      <c r="JV191">
        <v>420</v>
      </c>
      <c r="JW191">
        <v>22.5765</v>
      </c>
      <c r="JX191">
        <v>93.1151</v>
      </c>
      <c r="JY191">
        <v>98.5599</v>
      </c>
    </row>
    <row r="192" spans="1:285">
      <c r="A192">
        <v>176</v>
      </c>
      <c r="B192">
        <v>1758505310</v>
      </c>
      <c r="C192">
        <v>2067.90000009537</v>
      </c>
      <c r="D192" t="s">
        <v>780</v>
      </c>
      <c r="E192" t="s">
        <v>781</v>
      </c>
      <c r="F192">
        <v>5</v>
      </c>
      <c r="G192" t="s">
        <v>419</v>
      </c>
      <c r="H192" t="s">
        <v>599</v>
      </c>
      <c r="I192" t="s">
        <v>421</v>
      </c>
      <c r="J192">
        <v>1758505307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2.7</v>
      </c>
      <c r="DB192">
        <v>0.5</v>
      </c>
      <c r="DC192" t="s">
        <v>423</v>
      </c>
      <c r="DD192">
        <v>2</v>
      </c>
      <c r="DE192">
        <v>1758505307</v>
      </c>
      <c r="DF192">
        <v>420.496</v>
      </c>
      <c r="DG192">
        <v>420.064</v>
      </c>
      <c r="DH192">
        <v>22.6194666666667</v>
      </c>
      <c r="DI192">
        <v>22.5943</v>
      </c>
      <c r="DJ192">
        <v>414.797333333333</v>
      </c>
      <c r="DK192">
        <v>22.3077666666667</v>
      </c>
      <c r="DL192">
        <v>499.983333333333</v>
      </c>
      <c r="DM192">
        <v>89.8038333333333</v>
      </c>
      <c r="DN192">
        <v>0.0343438</v>
      </c>
      <c r="DO192">
        <v>30.7980666666667</v>
      </c>
      <c r="DP192">
        <v>30.0042333333333</v>
      </c>
      <c r="DQ192">
        <v>999.9</v>
      </c>
      <c r="DR192">
        <v>0</v>
      </c>
      <c r="DS192">
        <v>0</v>
      </c>
      <c r="DT192">
        <v>9996.88333333333</v>
      </c>
      <c r="DU192">
        <v>0</v>
      </c>
      <c r="DV192">
        <v>0.556418</v>
      </c>
      <c r="DW192">
        <v>0.432291666666667</v>
      </c>
      <c r="DX192">
        <v>430.227666666667</v>
      </c>
      <c r="DY192">
        <v>429.774333333333</v>
      </c>
      <c r="DZ192">
        <v>0.0251223333333333</v>
      </c>
      <c r="EA192">
        <v>420.064</v>
      </c>
      <c r="EB192">
        <v>22.5943</v>
      </c>
      <c r="EC192">
        <v>2.03131666666667</v>
      </c>
      <c r="ED192">
        <v>2.02905666666667</v>
      </c>
      <c r="EE192">
        <v>17.6905333333333</v>
      </c>
      <c r="EF192">
        <v>17.6729333333333</v>
      </c>
      <c r="EG192">
        <v>0.00500016</v>
      </c>
      <c r="EH192">
        <v>0</v>
      </c>
      <c r="EI192">
        <v>0</v>
      </c>
      <c r="EJ192">
        <v>0</v>
      </c>
      <c r="EK192">
        <v>474.966666666667</v>
      </c>
      <c r="EL192">
        <v>0.00500016</v>
      </c>
      <c r="EM192">
        <v>-23.5</v>
      </c>
      <c r="EN192">
        <v>-1.5</v>
      </c>
      <c r="EO192">
        <v>38.062</v>
      </c>
      <c r="EP192">
        <v>42.125</v>
      </c>
      <c r="EQ192">
        <v>40.187</v>
      </c>
      <c r="ER192">
        <v>42.312</v>
      </c>
      <c r="ES192">
        <v>41.333</v>
      </c>
      <c r="ET192">
        <v>0</v>
      </c>
      <c r="EU192">
        <v>0</v>
      </c>
      <c r="EV192">
        <v>0</v>
      </c>
      <c r="EW192">
        <v>1758505311.8</v>
      </c>
      <c r="EX192">
        <v>0</v>
      </c>
      <c r="EY192">
        <v>475.776923076923</v>
      </c>
      <c r="EZ192">
        <v>-1.2034191703469</v>
      </c>
      <c r="FA192">
        <v>-10.6461541002579</v>
      </c>
      <c r="FB192">
        <v>-25.6</v>
      </c>
      <c r="FC192">
        <v>15</v>
      </c>
      <c r="FD192">
        <v>0</v>
      </c>
      <c r="FE192" t="s">
        <v>424</v>
      </c>
      <c r="FF192">
        <v>1747249705.1</v>
      </c>
      <c r="FG192">
        <v>1747249711.1</v>
      </c>
      <c r="FH192">
        <v>0</v>
      </c>
      <c r="FI192">
        <v>0.871</v>
      </c>
      <c r="FJ192">
        <v>0.066</v>
      </c>
      <c r="FK192">
        <v>5.486</v>
      </c>
      <c r="FL192">
        <v>0.145</v>
      </c>
      <c r="FM192">
        <v>420</v>
      </c>
      <c r="FN192">
        <v>16</v>
      </c>
      <c r="FO192">
        <v>0.27</v>
      </c>
      <c r="FP192">
        <v>0.16</v>
      </c>
      <c r="FQ192">
        <v>0.452118</v>
      </c>
      <c r="FR192">
        <v>-0.186672</v>
      </c>
      <c r="FS192">
        <v>0.0418884980678581</v>
      </c>
      <c r="FT192">
        <v>1</v>
      </c>
      <c r="FU192">
        <v>475.55</v>
      </c>
      <c r="FV192">
        <v>7.55538569232686</v>
      </c>
      <c r="FW192">
        <v>5.42874972064579</v>
      </c>
      <c r="FX192">
        <v>-1</v>
      </c>
      <c r="FY192">
        <v>0.0241558523809524</v>
      </c>
      <c r="FZ192">
        <v>0.00309597662337668</v>
      </c>
      <c r="GA192">
        <v>0.000699226046710999</v>
      </c>
      <c r="GB192">
        <v>1</v>
      </c>
      <c r="GC192">
        <v>2</v>
      </c>
      <c r="GD192">
        <v>2</v>
      </c>
      <c r="GE192" t="s">
        <v>443</v>
      </c>
      <c r="GF192">
        <v>3.12579</v>
      </c>
      <c r="GG192">
        <v>2.65982</v>
      </c>
      <c r="GH192">
        <v>0.0882472</v>
      </c>
      <c r="GI192">
        <v>0.0890557</v>
      </c>
      <c r="GJ192">
        <v>0.0966354</v>
      </c>
      <c r="GK192">
        <v>0.0969791</v>
      </c>
      <c r="GL192">
        <v>23488.8</v>
      </c>
      <c r="GM192">
        <v>22183.5</v>
      </c>
      <c r="GN192">
        <v>23041.5</v>
      </c>
      <c r="GO192">
        <v>23714.7</v>
      </c>
      <c r="GP192">
        <v>35482</v>
      </c>
      <c r="GQ192">
        <v>35446.3</v>
      </c>
      <c r="GR192">
        <v>41548.9</v>
      </c>
      <c r="GS192">
        <v>42290.2</v>
      </c>
      <c r="GT192">
        <v>1.89492</v>
      </c>
      <c r="GU192">
        <v>1.79223</v>
      </c>
      <c r="GV192">
        <v>0.0925846</v>
      </c>
      <c r="GW192">
        <v>0</v>
      </c>
      <c r="GX192">
        <v>28.4872</v>
      </c>
      <c r="GY192">
        <v>999.9</v>
      </c>
      <c r="GZ192">
        <v>55.097</v>
      </c>
      <c r="HA192">
        <v>30.494</v>
      </c>
      <c r="HB192">
        <v>26.8885</v>
      </c>
      <c r="HC192">
        <v>54.3328</v>
      </c>
      <c r="HD192">
        <v>39.9679</v>
      </c>
      <c r="HE192">
        <v>1</v>
      </c>
      <c r="HF192">
        <v>0.0947256</v>
      </c>
      <c r="HG192">
        <v>-1.41587</v>
      </c>
      <c r="HH192">
        <v>20.2307</v>
      </c>
      <c r="HI192">
        <v>5.23511</v>
      </c>
      <c r="HJ192">
        <v>11.992</v>
      </c>
      <c r="HK192">
        <v>4.95575</v>
      </c>
      <c r="HL192">
        <v>3.304</v>
      </c>
      <c r="HM192">
        <v>999.9</v>
      </c>
      <c r="HN192">
        <v>9999</v>
      </c>
      <c r="HO192">
        <v>9999</v>
      </c>
      <c r="HP192">
        <v>9999</v>
      </c>
      <c r="HQ192">
        <v>1.86851</v>
      </c>
      <c r="HR192">
        <v>1.86423</v>
      </c>
      <c r="HS192">
        <v>1.8718</v>
      </c>
      <c r="HT192">
        <v>1.86275</v>
      </c>
      <c r="HU192">
        <v>1.86215</v>
      </c>
      <c r="HV192">
        <v>1.86858</v>
      </c>
      <c r="HW192">
        <v>1.8587</v>
      </c>
      <c r="HX192">
        <v>1.86508</v>
      </c>
      <c r="HY192">
        <v>5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5.699</v>
      </c>
      <c r="IM192">
        <v>0.3116</v>
      </c>
      <c r="IN192">
        <v>4.24591870636989</v>
      </c>
      <c r="IO192">
        <v>0.00406324532283829</v>
      </c>
      <c r="IP192">
        <v>-1.45373754250553e-06</v>
      </c>
      <c r="IQ192">
        <v>2.45784242640463e-10</v>
      </c>
      <c r="IR192">
        <v>0.0444475935836347</v>
      </c>
      <c r="IS192">
        <v>0.00491888386651684</v>
      </c>
      <c r="IT192">
        <v>0.000226889049496401</v>
      </c>
      <c r="IU192">
        <v>4.01595507822366e-06</v>
      </c>
      <c r="IV192">
        <v>-0</v>
      </c>
      <c r="IW192">
        <v>2035</v>
      </c>
      <c r="IX192">
        <v>2</v>
      </c>
      <c r="IY192">
        <v>30</v>
      </c>
      <c r="IZ192">
        <v>187593.4</v>
      </c>
      <c r="JA192">
        <v>187593.3</v>
      </c>
      <c r="JB192">
        <v>0.999756</v>
      </c>
      <c r="JC192">
        <v>2.3877</v>
      </c>
      <c r="JD192">
        <v>1.49902</v>
      </c>
      <c r="JE192">
        <v>2.32788</v>
      </c>
      <c r="JF192">
        <v>1.54419</v>
      </c>
      <c r="JG192">
        <v>2.31812</v>
      </c>
      <c r="JH192">
        <v>35.9412</v>
      </c>
      <c r="JI192">
        <v>24.1575</v>
      </c>
      <c r="JJ192">
        <v>18</v>
      </c>
      <c r="JK192">
        <v>545.549</v>
      </c>
      <c r="JL192">
        <v>423.199</v>
      </c>
      <c r="JM192">
        <v>31.3846</v>
      </c>
      <c r="JN192">
        <v>28.824</v>
      </c>
      <c r="JO192">
        <v>30.0002</v>
      </c>
      <c r="JP192">
        <v>28.6432</v>
      </c>
      <c r="JQ192">
        <v>28.6629</v>
      </c>
      <c r="JR192">
        <v>20.0641</v>
      </c>
      <c r="JS192">
        <v>29.2993</v>
      </c>
      <c r="JT192">
        <v>65.2926</v>
      </c>
      <c r="JU192">
        <v>31.3808</v>
      </c>
      <c r="JV192">
        <v>420</v>
      </c>
      <c r="JW192">
        <v>22.5765</v>
      </c>
      <c r="JX192">
        <v>93.1148</v>
      </c>
      <c r="JY192">
        <v>98.5601</v>
      </c>
    </row>
    <row r="193" spans="1:285">
      <c r="A193">
        <v>177</v>
      </c>
      <c r="B193">
        <v>1758505312</v>
      </c>
      <c r="C193">
        <v>2069.90000009537</v>
      </c>
      <c r="D193" t="s">
        <v>782</v>
      </c>
      <c r="E193" t="s">
        <v>783</v>
      </c>
      <c r="F193">
        <v>5</v>
      </c>
      <c r="G193" t="s">
        <v>419</v>
      </c>
      <c r="H193" t="s">
        <v>599</v>
      </c>
      <c r="I193" t="s">
        <v>421</v>
      </c>
      <c r="J193">
        <v>1758505309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2.7</v>
      </c>
      <c r="DB193">
        <v>0.5</v>
      </c>
      <c r="DC193" t="s">
        <v>423</v>
      </c>
      <c r="DD193">
        <v>2</v>
      </c>
      <c r="DE193">
        <v>1758505309</v>
      </c>
      <c r="DF193">
        <v>420.480666666667</v>
      </c>
      <c r="DG193">
        <v>420.043333333333</v>
      </c>
      <c r="DH193">
        <v>22.6180333333333</v>
      </c>
      <c r="DI193">
        <v>22.5929666666667</v>
      </c>
      <c r="DJ193">
        <v>414.782</v>
      </c>
      <c r="DK193">
        <v>22.3063666666667</v>
      </c>
      <c r="DL193">
        <v>499.963666666667</v>
      </c>
      <c r="DM193">
        <v>89.8036333333333</v>
      </c>
      <c r="DN193">
        <v>0.0343836333333333</v>
      </c>
      <c r="DO193">
        <v>30.7960666666667</v>
      </c>
      <c r="DP193">
        <v>29.9992666666667</v>
      </c>
      <c r="DQ193">
        <v>999.9</v>
      </c>
      <c r="DR193">
        <v>0</v>
      </c>
      <c r="DS193">
        <v>0</v>
      </c>
      <c r="DT193">
        <v>9985.00666666667</v>
      </c>
      <c r="DU193">
        <v>0</v>
      </c>
      <c r="DV193">
        <v>0.556418</v>
      </c>
      <c r="DW193">
        <v>0.437550666666667</v>
      </c>
      <c r="DX193">
        <v>430.211333333333</v>
      </c>
      <c r="DY193">
        <v>429.752666666667</v>
      </c>
      <c r="DZ193">
        <v>0.0250447666666667</v>
      </c>
      <c r="EA193">
        <v>420.043333333333</v>
      </c>
      <c r="EB193">
        <v>22.5929666666667</v>
      </c>
      <c r="EC193">
        <v>2.03118333333333</v>
      </c>
      <c r="ED193">
        <v>2.02893</v>
      </c>
      <c r="EE193">
        <v>17.6895</v>
      </c>
      <c r="EF193">
        <v>17.6719666666667</v>
      </c>
      <c r="EG193">
        <v>0.00500016</v>
      </c>
      <c r="EH193">
        <v>0</v>
      </c>
      <c r="EI193">
        <v>0</v>
      </c>
      <c r="EJ193">
        <v>0</v>
      </c>
      <c r="EK193">
        <v>478.566666666667</v>
      </c>
      <c r="EL193">
        <v>0.00500016</v>
      </c>
      <c r="EM193">
        <v>-26.7666666666667</v>
      </c>
      <c r="EN193">
        <v>-1.33333333333333</v>
      </c>
      <c r="EO193">
        <v>38.062</v>
      </c>
      <c r="EP193">
        <v>42.125</v>
      </c>
      <c r="EQ193">
        <v>40.1663333333333</v>
      </c>
      <c r="ER193">
        <v>42.312</v>
      </c>
      <c r="ES193">
        <v>41.333</v>
      </c>
      <c r="ET193">
        <v>0</v>
      </c>
      <c r="EU193">
        <v>0</v>
      </c>
      <c r="EV193">
        <v>0</v>
      </c>
      <c r="EW193">
        <v>1758505314.2</v>
      </c>
      <c r="EX193">
        <v>0</v>
      </c>
      <c r="EY193">
        <v>476.626923076923</v>
      </c>
      <c r="EZ193">
        <v>14.2393161155991</v>
      </c>
      <c r="FA193">
        <v>5.3572648020023</v>
      </c>
      <c r="FB193">
        <v>-26.5884615384615</v>
      </c>
      <c r="FC193">
        <v>15</v>
      </c>
      <c r="FD193">
        <v>0</v>
      </c>
      <c r="FE193" t="s">
        <v>424</v>
      </c>
      <c r="FF193">
        <v>1747249705.1</v>
      </c>
      <c r="FG193">
        <v>1747249711.1</v>
      </c>
      <c r="FH193">
        <v>0</v>
      </c>
      <c r="FI193">
        <v>0.871</v>
      </c>
      <c r="FJ193">
        <v>0.066</v>
      </c>
      <c r="FK193">
        <v>5.486</v>
      </c>
      <c r="FL193">
        <v>0.145</v>
      </c>
      <c r="FM193">
        <v>420</v>
      </c>
      <c r="FN193">
        <v>16</v>
      </c>
      <c r="FO193">
        <v>0.27</v>
      </c>
      <c r="FP193">
        <v>0.16</v>
      </c>
      <c r="FQ193">
        <v>0.452379523809524</v>
      </c>
      <c r="FR193">
        <v>-0.209767402597402</v>
      </c>
      <c r="FS193">
        <v>0.0413631321999712</v>
      </c>
      <c r="FT193">
        <v>1</v>
      </c>
      <c r="FU193">
        <v>475.688235294118</v>
      </c>
      <c r="FV193">
        <v>1.67456059271584</v>
      </c>
      <c r="FW193">
        <v>5.39780809032063</v>
      </c>
      <c r="FX193">
        <v>-1</v>
      </c>
      <c r="FY193">
        <v>0.0242852761904762</v>
      </c>
      <c r="FZ193">
        <v>0.00482465454545454</v>
      </c>
      <c r="GA193">
        <v>0.000794685488494399</v>
      </c>
      <c r="GB193">
        <v>1</v>
      </c>
      <c r="GC193">
        <v>2</v>
      </c>
      <c r="GD193">
        <v>2</v>
      </c>
      <c r="GE193" t="s">
        <v>443</v>
      </c>
      <c r="GF193">
        <v>3.12566</v>
      </c>
      <c r="GG193">
        <v>2.66006</v>
      </c>
      <c r="GH193">
        <v>0.0882536</v>
      </c>
      <c r="GI193">
        <v>0.0890596</v>
      </c>
      <c r="GJ193">
        <v>0.0966269</v>
      </c>
      <c r="GK193">
        <v>0.0969739</v>
      </c>
      <c r="GL193">
        <v>23488.6</v>
      </c>
      <c r="GM193">
        <v>22183.3</v>
      </c>
      <c r="GN193">
        <v>23041.5</v>
      </c>
      <c r="GO193">
        <v>23714.6</v>
      </c>
      <c r="GP193">
        <v>35482.2</v>
      </c>
      <c r="GQ193">
        <v>35446.2</v>
      </c>
      <c r="GR193">
        <v>41548.7</v>
      </c>
      <c r="GS193">
        <v>42289.9</v>
      </c>
      <c r="GT193">
        <v>1.89463</v>
      </c>
      <c r="GU193">
        <v>1.79245</v>
      </c>
      <c r="GV193">
        <v>0.0927448</v>
      </c>
      <c r="GW193">
        <v>0</v>
      </c>
      <c r="GX193">
        <v>28.4859</v>
      </c>
      <c r="GY193">
        <v>999.9</v>
      </c>
      <c r="GZ193">
        <v>55.097</v>
      </c>
      <c r="HA193">
        <v>30.494</v>
      </c>
      <c r="HB193">
        <v>26.8878</v>
      </c>
      <c r="HC193">
        <v>54.1928</v>
      </c>
      <c r="HD193">
        <v>40.0561</v>
      </c>
      <c r="HE193">
        <v>1</v>
      </c>
      <c r="HF193">
        <v>0.0947358</v>
      </c>
      <c r="HG193">
        <v>-1.42432</v>
      </c>
      <c r="HH193">
        <v>20.2306</v>
      </c>
      <c r="HI193">
        <v>5.23511</v>
      </c>
      <c r="HJ193">
        <v>11.992</v>
      </c>
      <c r="HK193">
        <v>4.95575</v>
      </c>
      <c r="HL193">
        <v>3.304</v>
      </c>
      <c r="HM193">
        <v>999.9</v>
      </c>
      <c r="HN193">
        <v>9999</v>
      </c>
      <c r="HO193">
        <v>9999</v>
      </c>
      <c r="HP193">
        <v>9999</v>
      </c>
      <c r="HQ193">
        <v>1.8685</v>
      </c>
      <c r="HR193">
        <v>1.8642</v>
      </c>
      <c r="HS193">
        <v>1.8718</v>
      </c>
      <c r="HT193">
        <v>1.86274</v>
      </c>
      <c r="HU193">
        <v>1.86214</v>
      </c>
      <c r="HV193">
        <v>1.86857</v>
      </c>
      <c r="HW193">
        <v>1.85869</v>
      </c>
      <c r="HX193">
        <v>1.86508</v>
      </c>
      <c r="HY193">
        <v>5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5.699</v>
      </c>
      <c r="IM193">
        <v>0.3116</v>
      </c>
      <c r="IN193">
        <v>4.24591870636989</v>
      </c>
      <c r="IO193">
        <v>0.00406324532283829</v>
      </c>
      <c r="IP193">
        <v>-1.45373754250553e-06</v>
      </c>
      <c r="IQ193">
        <v>2.45784242640463e-10</v>
      </c>
      <c r="IR193">
        <v>0.0444475935836347</v>
      </c>
      <c r="IS193">
        <v>0.00491888386651684</v>
      </c>
      <c r="IT193">
        <v>0.000226889049496401</v>
      </c>
      <c r="IU193">
        <v>4.01595507822366e-06</v>
      </c>
      <c r="IV193">
        <v>-0</v>
      </c>
      <c r="IW193">
        <v>2035</v>
      </c>
      <c r="IX193">
        <v>2</v>
      </c>
      <c r="IY193">
        <v>30</v>
      </c>
      <c r="IZ193">
        <v>187593.4</v>
      </c>
      <c r="JA193">
        <v>187593.3</v>
      </c>
      <c r="JB193">
        <v>0.999756</v>
      </c>
      <c r="JC193">
        <v>2.38281</v>
      </c>
      <c r="JD193">
        <v>1.4978</v>
      </c>
      <c r="JE193">
        <v>2.32788</v>
      </c>
      <c r="JF193">
        <v>1.54419</v>
      </c>
      <c r="JG193">
        <v>2.36084</v>
      </c>
      <c r="JH193">
        <v>35.9645</v>
      </c>
      <c r="JI193">
        <v>24.1663</v>
      </c>
      <c r="JJ193">
        <v>18</v>
      </c>
      <c r="JK193">
        <v>545.358</v>
      </c>
      <c r="JL193">
        <v>423.331</v>
      </c>
      <c r="JM193">
        <v>31.3817</v>
      </c>
      <c r="JN193">
        <v>28.8252</v>
      </c>
      <c r="JO193">
        <v>30.0002</v>
      </c>
      <c r="JP193">
        <v>28.6437</v>
      </c>
      <c r="JQ193">
        <v>28.6629</v>
      </c>
      <c r="JR193">
        <v>20.0646</v>
      </c>
      <c r="JS193">
        <v>29.2993</v>
      </c>
      <c r="JT193">
        <v>65.2926</v>
      </c>
      <c r="JU193">
        <v>31.3808</v>
      </c>
      <c r="JV193">
        <v>420</v>
      </c>
      <c r="JW193">
        <v>22.5765</v>
      </c>
      <c r="JX193">
        <v>93.1146</v>
      </c>
      <c r="JY193">
        <v>98.5595</v>
      </c>
    </row>
    <row r="194" spans="1:285">
      <c r="A194">
        <v>178</v>
      </c>
      <c r="B194">
        <v>1758505314</v>
      </c>
      <c r="C194">
        <v>2071.90000009537</v>
      </c>
      <c r="D194" t="s">
        <v>784</v>
      </c>
      <c r="E194" t="s">
        <v>785</v>
      </c>
      <c r="F194">
        <v>5</v>
      </c>
      <c r="G194" t="s">
        <v>419</v>
      </c>
      <c r="H194" t="s">
        <v>599</v>
      </c>
      <c r="I194" t="s">
        <v>421</v>
      </c>
      <c r="J194">
        <v>1758505311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2.7</v>
      </c>
      <c r="DB194">
        <v>0.5</v>
      </c>
      <c r="DC194" t="s">
        <v>423</v>
      </c>
      <c r="DD194">
        <v>2</v>
      </c>
      <c r="DE194">
        <v>1758505311</v>
      </c>
      <c r="DF194">
        <v>420.488666666667</v>
      </c>
      <c r="DG194">
        <v>420.042</v>
      </c>
      <c r="DH194">
        <v>22.6161333333333</v>
      </c>
      <c r="DI194">
        <v>22.5916</v>
      </c>
      <c r="DJ194">
        <v>414.79</v>
      </c>
      <c r="DK194">
        <v>22.3045333333333</v>
      </c>
      <c r="DL194">
        <v>499.960333333333</v>
      </c>
      <c r="DM194">
        <v>89.8042666666667</v>
      </c>
      <c r="DN194">
        <v>0.0345270333333333</v>
      </c>
      <c r="DO194">
        <v>30.7941333333333</v>
      </c>
      <c r="DP194">
        <v>29.997</v>
      </c>
      <c r="DQ194">
        <v>999.9</v>
      </c>
      <c r="DR194">
        <v>0</v>
      </c>
      <c r="DS194">
        <v>0</v>
      </c>
      <c r="DT194">
        <v>9974.39</v>
      </c>
      <c r="DU194">
        <v>0</v>
      </c>
      <c r="DV194">
        <v>0.556418</v>
      </c>
      <c r="DW194">
        <v>0.446726333333333</v>
      </c>
      <c r="DX194">
        <v>430.218666666667</v>
      </c>
      <c r="DY194">
        <v>429.751</v>
      </c>
      <c r="DZ194">
        <v>0.0245361333333333</v>
      </c>
      <c r="EA194">
        <v>420.042</v>
      </c>
      <c r="EB194">
        <v>22.5916</v>
      </c>
      <c r="EC194">
        <v>2.03102666666667</v>
      </c>
      <c r="ED194">
        <v>2.02882</v>
      </c>
      <c r="EE194">
        <v>17.6883</v>
      </c>
      <c r="EF194">
        <v>17.6711</v>
      </c>
      <c r="EG194">
        <v>0.00500016</v>
      </c>
      <c r="EH194">
        <v>0</v>
      </c>
      <c r="EI194">
        <v>0</v>
      </c>
      <c r="EJ194">
        <v>0</v>
      </c>
      <c r="EK194">
        <v>478.6</v>
      </c>
      <c r="EL194">
        <v>0.00500016</v>
      </c>
      <c r="EM194">
        <v>-26.7</v>
      </c>
      <c r="EN194">
        <v>-1.36666666666667</v>
      </c>
      <c r="EO194">
        <v>38.062</v>
      </c>
      <c r="EP194">
        <v>42.125</v>
      </c>
      <c r="EQ194">
        <v>40.1456666666667</v>
      </c>
      <c r="ER194">
        <v>42.312</v>
      </c>
      <c r="ES194">
        <v>41.354</v>
      </c>
      <c r="ET194">
        <v>0</v>
      </c>
      <c r="EU194">
        <v>0</v>
      </c>
      <c r="EV194">
        <v>0</v>
      </c>
      <c r="EW194">
        <v>1758505316</v>
      </c>
      <c r="EX194">
        <v>0</v>
      </c>
      <c r="EY194">
        <v>476.332</v>
      </c>
      <c r="EZ194">
        <v>11.3615382972045</v>
      </c>
      <c r="FA194">
        <v>9.26153831952196</v>
      </c>
      <c r="FB194">
        <v>-26.128</v>
      </c>
      <c r="FC194">
        <v>15</v>
      </c>
      <c r="FD194">
        <v>0</v>
      </c>
      <c r="FE194" t="s">
        <v>424</v>
      </c>
      <c r="FF194">
        <v>1747249705.1</v>
      </c>
      <c r="FG194">
        <v>1747249711.1</v>
      </c>
      <c r="FH194">
        <v>0</v>
      </c>
      <c r="FI194">
        <v>0.871</v>
      </c>
      <c r="FJ194">
        <v>0.066</v>
      </c>
      <c r="FK194">
        <v>5.486</v>
      </c>
      <c r="FL194">
        <v>0.145</v>
      </c>
      <c r="FM194">
        <v>420</v>
      </c>
      <c r="FN194">
        <v>16</v>
      </c>
      <c r="FO194">
        <v>0.27</v>
      </c>
      <c r="FP194">
        <v>0.16</v>
      </c>
      <c r="FQ194">
        <v>0.450318857142857</v>
      </c>
      <c r="FR194">
        <v>-0.226539428571429</v>
      </c>
      <c r="FS194">
        <v>0.0394214311079474</v>
      </c>
      <c r="FT194">
        <v>1</v>
      </c>
      <c r="FU194">
        <v>476.588235294118</v>
      </c>
      <c r="FV194">
        <v>7.01604265365906</v>
      </c>
      <c r="FW194">
        <v>5.77931222785114</v>
      </c>
      <c r="FX194">
        <v>-1</v>
      </c>
      <c r="FY194">
        <v>0.0243260571428571</v>
      </c>
      <c r="FZ194">
        <v>0.00608011168831171</v>
      </c>
      <c r="GA194">
        <v>0.00080963100800034</v>
      </c>
      <c r="GB194">
        <v>1</v>
      </c>
      <c r="GC194">
        <v>2</v>
      </c>
      <c r="GD194">
        <v>2</v>
      </c>
      <c r="GE194" t="s">
        <v>443</v>
      </c>
      <c r="GF194">
        <v>3.12576</v>
      </c>
      <c r="GG194">
        <v>2.66013</v>
      </c>
      <c r="GH194">
        <v>0.088264</v>
      </c>
      <c r="GI194">
        <v>0.0890638</v>
      </c>
      <c r="GJ194">
        <v>0.0966278</v>
      </c>
      <c r="GK194">
        <v>0.09698</v>
      </c>
      <c r="GL194">
        <v>23488.5</v>
      </c>
      <c r="GM194">
        <v>22183.2</v>
      </c>
      <c r="GN194">
        <v>23041.7</v>
      </c>
      <c r="GO194">
        <v>23714.6</v>
      </c>
      <c r="GP194">
        <v>35482.2</v>
      </c>
      <c r="GQ194">
        <v>35446</v>
      </c>
      <c r="GR194">
        <v>41548.8</v>
      </c>
      <c r="GS194">
        <v>42290</v>
      </c>
      <c r="GT194">
        <v>1.89475</v>
      </c>
      <c r="GU194">
        <v>1.79253</v>
      </c>
      <c r="GV194">
        <v>0.0928603</v>
      </c>
      <c r="GW194">
        <v>0</v>
      </c>
      <c r="GX194">
        <v>28.4841</v>
      </c>
      <c r="GY194">
        <v>999.9</v>
      </c>
      <c r="GZ194">
        <v>55.097</v>
      </c>
      <c r="HA194">
        <v>30.504</v>
      </c>
      <c r="HB194">
        <v>26.9043</v>
      </c>
      <c r="HC194">
        <v>53.3928</v>
      </c>
      <c r="HD194">
        <v>39.9199</v>
      </c>
      <c r="HE194">
        <v>1</v>
      </c>
      <c r="HF194">
        <v>0.0948069</v>
      </c>
      <c r="HG194">
        <v>-1.43109</v>
      </c>
      <c r="HH194">
        <v>20.2306</v>
      </c>
      <c r="HI194">
        <v>5.23466</v>
      </c>
      <c r="HJ194">
        <v>11.992</v>
      </c>
      <c r="HK194">
        <v>4.9558</v>
      </c>
      <c r="HL194">
        <v>3.304</v>
      </c>
      <c r="HM194">
        <v>999.9</v>
      </c>
      <c r="HN194">
        <v>9999</v>
      </c>
      <c r="HO194">
        <v>9999</v>
      </c>
      <c r="HP194">
        <v>9999</v>
      </c>
      <c r="HQ194">
        <v>1.86852</v>
      </c>
      <c r="HR194">
        <v>1.86422</v>
      </c>
      <c r="HS194">
        <v>1.8718</v>
      </c>
      <c r="HT194">
        <v>1.86275</v>
      </c>
      <c r="HU194">
        <v>1.86216</v>
      </c>
      <c r="HV194">
        <v>1.86858</v>
      </c>
      <c r="HW194">
        <v>1.85868</v>
      </c>
      <c r="HX194">
        <v>1.86508</v>
      </c>
      <c r="HY194">
        <v>5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5.699</v>
      </c>
      <c r="IM194">
        <v>0.3115</v>
      </c>
      <c r="IN194">
        <v>4.24591870636989</v>
      </c>
      <c r="IO194">
        <v>0.00406324532283829</v>
      </c>
      <c r="IP194">
        <v>-1.45373754250553e-06</v>
      </c>
      <c r="IQ194">
        <v>2.45784242640463e-10</v>
      </c>
      <c r="IR194">
        <v>0.0444475935836347</v>
      </c>
      <c r="IS194">
        <v>0.00491888386651684</v>
      </c>
      <c r="IT194">
        <v>0.000226889049496401</v>
      </c>
      <c r="IU194">
        <v>4.01595507822366e-06</v>
      </c>
      <c r="IV194">
        <v>-0</v>
      </c>
      <c r="IW194">
        <v>2035</v>
      </c>
      <c r="IX194">
        <v>2</v>
      </c>
      <c r="IY194">
        <v>30</v>
      </c>
      <c r="IZ194">
        <v>187593.5</v>
      </c>
      <c r="JA194">
        <v>187593.4</v>
      </c>
      <c r="JB194">
        <v>0.999756</v>
      </c>
      <c r="JC194">
        <v>2.39258</v>
      </c>
      <c r="JD194">
        <v>1.4978</v>
      </c>
      <c r="JE194">
        <v>2.32788</v>
      </c>
      <c r="JF194">
        <v>1.54419</v>
      </c>
      <c r="JG194">
        <v>2.39136</v>
      </c>
      <c r="JH194">
        <v>35.9645</v>
      </c>
      <c r="JI194">
        <v>24.1663</v>
      </c>
      <c r="JJ194">
        <v>18</v>
      </c>
      <c r="JK194">
        <v>545.439</v>
      </c>
      <c r="JL194">
        <v>423.375</v>
      </c>
      <c r="JM194">
        <v>31.3801</v>
      </c>
      <c r="JN194">
        <v>28.8256</v>
      </c>
      <c r="JO194">
        <v>30.0002</v>
      </c>
      <c r="JP194">
        <v>28.6437</v>
      </c>
      <c r="JQ194">
        <v>28.6629</v>
      </c>
      <c r="JR194">
        <v>20.0632</v>
      </c>
      <c r="JS194">
        <v>29.2993</v>
      </c>
      <c r="JT194">
        <v>65.2926</v>
      </c>
      <c r="JU194">
        <v>31.3808</v>
      </c>
      <c r="JV194">
        <v>420</v>
      </c>
      <c r="JW194">
        <v>22.5765</v>
      </c>
      <c r="JX194">
        <v>93.1149</v>
      </c>
      <c r="JY194">
        <v>98.5595</v>
      </c>
    </row>
    <row r="195" spans="1:285">
      <c r="A195">
        <v>179</v>
      </c>
      <c r="B195">
        <v>1758505316</v>
      </c>
      <c r="C195">
        <v>2073.90000009537</v>
      </c>
      <c r="D195" t="s">
        <v>786</v>
      </c>
      <c r="E195" t="s">
        <v>787</v>
      </c>
      <c r="F195">
        <v>5</v>
      </c>
      <c r="G195" t="s">
        <v>419</v>
      </c>
      <c r="H195" t="s">
        <v>599</v>
      </c>
      <c r="I195" t="s">
        <v>421</v>
      </c>
      <c r="J195">
        <v>1758505313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2.7</v>
      </c>
      <c r="DB195">
        <v>0.5</v>
      </c>
      <c r="DC195" t="s">
        <v>423</v>
      </c>
      <c r="DD195">
        <v>2</v>
      </c>
      <c r="DE195">
        <v>1758505313</v>
      </c>
      <c r="DF195">
        <v>420.522</v>
      </c>
      <c r="DG195">
        <v>420.059</v>
      </c>
      <c r="DH195">
        <v>22.6144666666667</v>
      </c>
      <c r="DI195">
        <v>22.5911</v>
      </c>
      <c r="DJ195">
        <v>414.823333333333</v>
      </c>
      <c r="DK195">
        <v>22.3029333333333</v>
      </c>
      <c r="DL195">
        <v>499.989333333333</v>
      </c>
      <c r="DM195">
        <v>89.8055</v>
      </c>
      <c r="DN195">
        <v>0.0344659333333333</v>
      </c>
      <c r="DO195">
        <v>30.7928666666667</v>
      </c>
      <c r="DP195">
        <v>29.9965</v>
      </c>
      <c r="DQ195">
        <v>999.9</v>
      </c>
      <c r="DR195">
        <v>0</v>
      </c>
      <c r="DS195">
        <v>0</v>
      </c>
      <c r="DT195">
        <v>9990.62333333333</v>
      </c>
      <c r="DU195">
        <v>0</v>
      </c>
      <c r="DV195">
        <v>0.556418</v>
      </c>
      <c r="DW195">
        <v>0.463053333333333</v>
      </c>
      <c r="DX195">
        <v>430.252</v>
      </c>
      <c r="DY195">
        <v>429.768</v>
      </c>
      <c r="DZ195">
        <v>0.0234120666666667</v>
      </c>
      <c r="EA195">
        <v>420.059</v>
      </c>
      <c r="EB195">
        <v>22.5911</v>
      </c>
      <c r="EC195">
        <v>2.03090666666667</v>
      </c>
      <c r="ED195">
        <v>2.0288</v>
      </c>
      <c r="EE195">
        <v>17.6873666666667</v>
      </c>
      <c r="EF195">
        <v>17.6709333333333</v>
      </c>
      <c r="EG195">
        <v>0.00500016</v>
      </c>
      <c r="EH195">
        <v>0</v>
      </c>
      <c r="EI195">
        <v>0</v>
      </c>
      <c r="EJ195">
        <v>0</v>
      </c>
      <c r="EK195">
        <v>483</v>
      </c>
      <c r="EL195">
        <v>0.00500016</v>
      </c>
      <c r="EM195">
        <v>-31.8333333333333</v>
      </c>
      <c r="EN195">
        <v>-2.1</v>
      </c>
      <c r="EO195">
        <v>38.062</v>
      </c>
      <c r="EP195">
        <v>42.125</v>
      </c>
      <c r="EQ195">
        <v>40.1456666666667</v>
      </c>
      <c r="ER195">
        <v>42.312</v>
      </c>
      <c r="ES195">
        <v>41.354</v>
      </c>
      <c r="ET195">
        <v>0</v>
      </c>
      <c r="EU195">
        <v>0</v>
      </c>
      <c r="EV195">
        <v>0</v>
      </c>
      <c r="EW195">
        <v>1758505317.8</v>
      </c>
      <c r="EX195">
        <v>0</v>
      </c>
      <c r="EY195">
        <v>477.038461538462</v>
      </c>
      <c r="EZ195">
        <v>10.8649572239539</v>
      </c>
      <c r="FA195">
        <v>3.73675197749072</v>
      </c>
      <c r="FB195">
        <v>-26.9423076923077</v>
      </c>
      <c r="FC195">
        <v>15</v>
      </c>
      <c r="FD195">
        <v>0</v>
      </c>
      <c r="FE195" t="s">
        <v>424</v>
      </c>
      <c r="FF195">
        <v>1747249705.1</v>
      </c>
      <c r="FG195">
        <v>1747249711.1</v>
      </c>
      <c r="FH195">
        <v>0</v>
      </c>
      <c r="FI195">
        <v>0.871</v>
      </c>
      <c r="FJ195">
        <v>0.066</v>
      </c>
      <c r="FK195">
        <v>5.486</v>
      </c>
      <c r="FL195">
        <v>0.145</v>
      </c>
      <c r="FM195">
        <v>420</v>
      </c>
      <c r="FN195">
        <v>16</v>
      </c>
      <c r="FO195">
        <v>0.27</v>
      </c>
      <c r="FP195">
        <v>0.16</v>
      </c>
      <c r="FQ195">
        <v>0.442394476190476</v>
      </c>
      <c r="FR195">
        <v>-0.0233639220779213</v>
      </c>
      <c r="FS195">
        <v>0.0245190960285847</v>
      </c>
      <c r="FT195">
        <v>1</v>
      </c>
      <c r="FU195">
        <v>476.429411764706</v>
      </c>
      <c r="FV195">
        <v>2.69824280444118</v>
      </c>
      <c r="FW195">
        <v>5.90276751700943</v>
      </c>
      <c r="FX195">
        <v>-1</v>
      </c>
      <c r="FY195">
        <v>0.0242978095238095</v>
      </c>
      <c r="FZ195">
        <v>0.00274536623376623</v>
      </c>
      <c r="GA195">
        <v>0.000840856836750048</v>
      </c>
      <c r="GB195">
        <v>1</v>
      </c>
      <c r="GC195">
        <v>2</v>
      </c>
      <c r="GD195">
        <v>2</v>
      </c>
      <c r="GE195" t="s">
        <v>443</v>
      </c>
      <c r="GF195">
        <v>3.12588</v>
      </c>
      <c r="GG195">
        <v>2.65996</v>
      </c>
      <c r="GH195">
        <v>0.0882657</v>
      </c>
      <c r="GI195">
        <v>0.0890676</v>
      </c>
      <c r="GJ195">
        <v>0.0966275</v>
      </c>
      <c r="GK195">
        <v>0.0969828</v>
      </c>
      <c r="GL195">
        <v>23488.6</v>
      </c>
      <c r="GM195">
        <v>22183.1</v>
      </c>
      <c r="GN195">
        <v>23041.9</v>
      </c>
      <c r="GO195">
        <v>23714.6</v>
      </c>
      <c r="GP195">
        <v>35482.3</v>
      </c>
      <c r="GQ195">
        <v>35446.1</v>
      </c>
      <c r="GR195">
        <v>41548.8</v>
      </c>
      <c r="GS195">
        <v>42290.2</v>
      </c>
      <c r="GT195">
        <v>1.8951</v>
      </c>
      <c r="GU195">
        <v>1.7922</v>
      </c>
      <c r="GV195">
        <v>0.092838</v>
      </c>
      <c r="GW195">
        <v>0</v>
      </c>
      <c r="GX195">
        <v>28.4828</v>
      </c>
      <c r="GY195">
        <v>999.9</v>
      </c>
      <c r="GZ195">
        <v>55.097</v>
      </c>
      <c r="HA195">
        <v>30.494</v>
      </c>
      <c r="HB195">
        <v>26.89</v>
      </c>
      <c r="HC195">
        <v>53.7628</v>
      </c>
      <c r="HD195">
        <v>39.988</v>
      </c>
      <c r="HE195">
        <v>1</v>
      </c>
      <c r="HF195">
        <v>0.0948755</v>
      </c>
      <c r="HG195">
        <v>-1.44346</v>
      </c>
      <c r="HH195">
        <v>20.2306</v>
      </c>
      <c r="HI195">
        <v>5.23451</v>
      </c>
      <c r="HJ195">
        <v>11.992</v>
      </c>
      <c r="HK195">
        <v>4.95585</v>
      </c>
      <c r="HL195">
        <v>3.304</v>
      </c>
      <c r="HM195">
        <v>999.9</v>
      </c>
      <c r="HN195">
        <v>9999</v>
      </c>
      <c r="HO195">
        <v>9999</v>
      </c>
      <c r="HP195">
        <v>9999</v>
      </c>
      <c r="HQ195">
        <v>1.86853</v>
      </c>
      <c r="HR195">
        <v>1.86423</v>
      </c>
      <c r="HS195">
        <v>1.87181</v>
      </c>
      <c r="HT195">
        <v>1.86275</v>
      </c>
      <c r="HU195">
        <v>1.86216</v>
      </c>
      <c r="HV195">
        <v>1.86859</v>
      </c>
      <c r="HW195">
        <v>1.85868</v>
      </c>
      <c r="HX195">
        <v>1.86508</v>
      </c>
      <c r="HY195">
        <v>5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5.699</v>
      </c>
      <c r="IM195">
        <v>0.3115</v>
      </c>
      <c r="IN195">
        <v>4.24591870636989</v>
      </c>
      <c r="IO195">
        <v>0.00406324532283829</v>
      </c>
      <c r="IP195">
        <v>-1.45373754250553e-06</v>
      </c>
      <c r="IQ195">
        <v>2.45784242640463e-10</v>
      </c>
      <c r="IR195">
        <v>0.0444475935836347</v>
      </c>
      <c r="IS195">
        <v>0.00491888386651684</v>
      </c>
      <c r="IT195">
        <v>0.000226889049496401</v>
      </c>
      <c r="IU195">
        <v>4.01595507822366e-06</v>
      </c>
      <c r="IV195">
        <v>-0</v>
      </c>
      <c r="IW195">
        <v>2035</v>
      </c>
      <c r="IX195">
        <v>2</v>
      </c>
      <c r="IY195">
        <v>30</v>
      </c>
      <c r="IZ195">
        <v>187593.5</v>
      </c>
      <c r="JA195">
        <v>187593.4</v>
      </c>
      <c r="JB195">
        <v>0.999756</v>
      </c>
      <c r="JC195">
        <v>2.40479</v>
      </c>
      <c r="JD195">
        <v>1.4978</v>
      </c>
      <c r="JE195">
        <v>2.32666</v>
      </c>
      <c r="JF195">
        <v>1.54419</v>
      </c>
      <c r="JG195">
        <v>2.28882</v>
      </c>
      <c r="JH195">
        <v>35.9645</v>
      </c>
      <c r="JI195">
        <v>24.1575</v>
      </c>
      <c r="JJ195">
        <v>18</v>
      </c>
      <c r="JK195">
        <v>545.667</v>
      </c>
      <c r="JL195">
        <v>423.184</v>
      </c>
      <c r="JM195">
        <v>31.3793</v>
      </c>
      <c r="JN195">
        <v>28.8256</v>
      </c>
      <c r="JO195">
        <v>30.0002</v>
      </c>
      <c r="JP195">
        <v>28.6437</v>
      </c>
      <c r="JQ195">
        <v>28.6629</v>
      </c>
      <c r="JR195">
        <v>20.0627</v>
      </c>
      <c r="JS195">
        <v>29.2993</v>
      </c>
      <c r="JT195">
        <v>65.2926</v>
      </c>
      <c r="JU195">
        <v>31.3864</v>
      </c>
      <c r="JV195">
        <v>420</v>
      </c>
      <c r="JW195">
        <v>22.5765</v>
      </c>
      <c r="JX195">
        <v>93.1153</v>
      </c>
      <c r="JY195">
        <v>98.5599</v>
      </c>
    </row>
    <row r="196" spans="1:285">
      <c r="A196">
        <v>180</v>
      </c>
      <c r="B196">
        <v>1758505318</v>
      </c>
      <c r="C196">
        <v>2075.90000009537</v>
      </c>
      <c r="D196" t="s">
        <v>788</v>
      </c>
      <c r="E196" t="s">
        <v>789</v>
      </c>
      <c r="F196">
        <v>5</v>
      </c>
      <c r="G196" t="s">
        <v>419</v>
      </c>
      <c r="H196" t="s">
        <v>599</v>
      </c>
      <c r="I196" t="s">
        <v>421</v>
      </c>
      <c r="J196">
        <v>1758505315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2.7</v>
      </c>
      <c r="DB196">
        <v>0.5</v>
      </c>
      <c r="DC196" t="s">
        <v>423</v>
      </c>
      <c r="DD196">
        <v>2</v>
      </c>
      <c r="DE196">
        <v>1758505315</v>
      </c>
      <c r="DF196">
        <v>420.540333333333</v>
      </c>
      <c r="DG196">
        <v>420.072</v>
      </c>
      <c r="DH196">
        <v>22.6135333333333</v>
      </c>
      <c r="DI196">
        <v>22.5911333333333</v>
      </c>
      <c r="DJ196">
        <v>414.841333333333</v>
      </c>
      <c r="DK196">
        <v>22.302</v>
      </c>
      <c r="DL196">
        <v>500.036</v>
      </c>
      <c r="DM196">
        <v>89.8065666666667</v>
      </c>
      <c r="DN196">
        <v>0.0343092</v>
      </c>
      <c r="DO196">
        <v>30.7922666666667</v>
      </c>
      <c r="DP196">
        <v>29.9971666666667</v>
      </c>
      <c r="DQ196">
        <v>999.9</v>
      </c>
      <c r="DR196">
        <v>0</v>
      </c>
      <c r="DS196">
        <v>0</v>
      </c>
      <c r="DT196">
        <v>10008.75</v>
      </c>
      <c r="DU196">
        <v>0</v>
      </c>
      <c r="DV196">
        <v>0.556418</v>
      </c>
      <c r="DW196">
        <v>0.468373666666667</v>
      </c>
      <c r="DX196">
        <v>430.27</v>
      </c>
      <c r="DY196">
        <v>429.781</v>
      </c>
      <c r="DZ196">
        <v>0.0224075333333333</v>
      </c>
      <c r="EA196">
        <v>420.072</v>
      </c>
      <c r="EB196">
        <v>22.5911333333333</v>
      </c>
      <c r="EC196">
        <v>2.03084333333333</v>
      </c>
      <c r="ED196">
        <v>2.02883</v>
      </c>
      <c r="EE196">
        <v>17.6869</v>
      </c>
      <c r="EF196">
        <v>17.6711666666667</v>
      </c>
      <c r="EG196">
        <v>0.00500016</v>
      </c>
      <c r="EH196">
        <v>0</v>
      </c>
      <c r="EI196">
        <v>0</v>
      </c>
      <c r="EJ196">
        <v>0</v>
      </c>
      <c r="EK196">
        <v>478.766666666667</v>
      </c>
      <c r="EL196">
        <v>0.00500016</v>
      </c>
      <c r="EM196">
        <v>-26.6</v>
      </c>
      <c r="EN196">
        <v>-2.23333333333333</v>
      </c>
      <c r="EO196">
        <v>38.062</v>
      </c>
      <c r="EP196">
        <v>42.125</v>
      </c>
      <c r="EQ196">
        <v>40.1663333333333</v>
      </c>
      <c r="ER196">
        <v>42.312</v>
      </c>
      <c r="ES196">
        <v>41.354</v>
      </c>
      <c r="ET196">
        <v>0</v>
      </c>
      <c r="EU196">
        <v>0</v>
      </c>
      <c r="EV196">
        <v>0</v>
      </c>
      <c r="EW196">
        <v>1758505320.2</v>
      </c>
      <c r="EX196">
        <v>0</v>
      </c>
      <c r="EY196">
        <v>477.069230769231</v>
      </c>
      <c r="EZ196">
        <v>16.3282053440061</v>
      </c>
      <c r="FA196">
        <v>-5.18974390636705</v>
      </c>
      <c r="FB196">
        <v>-26.3307692307692</v>
      </c>
      <c r="FC196">
        <v>15</v>
      </c>
      <c r="FD196">
        <v>0</v>
      </c>
      <c r="FE196" t="s">
        <v>424</v>
      </c>
      <c r="FF196">
        <v>1747249705.1</v>
      </c>
      <c r="FG196">
        <v>1747249711.1</v>
      </c>
      <c r="FH196">
        <v>0</v>
      </c>
      <c r="FI196">
        <v>0.871</v>
      </c>
      <c r="FJ196">
        <v>0.066</v>
      </c>
      <c r="FK196">
        <v>5.486</v>
      </c>
      <c r="FL196">
        <v>0.145</v>
      </c>
      <c r="FM196">
        <v>420</v>
      </c>
      <c r="FN196">
        <v>16</v>
      </c>
      <c r="FO196">
        <v>0.27</v>
      </c>
      <c r="FP196">
        <v>0.16</v>
      </c>
      <c r="FQ196">
        <v>0.442689523809524</v>
      </c>
      <c r="FR196">
        <v>0.13071257142857</v>
      </c>
      <c r="FS196">
        <v>0.025300555332921</v>
      </c>
      <c r="FT196">
        <v>1</v>
      </c>
      <c r="FU196">
        <v>476.985294117647</v>
      </c>
      <c r="FV196">
        <v>3.00534757238236</v>
      </c>
      <c r="FW196">
        <v>5.88013266921865</v>
      </c>
      <c r="FX196">
        <v>-1</v>
      </c>
      <c r="FY196">
        <v>0.0241897285714286</v>
      </c>
      <c r="FZ196">
        <v>-0.00318967792207793</v>
      </c>
      <c r="GA196">
        <v>0.00104333704144002</v>
      </c>
      <c r="GB196">
        <v>1</v>
      </c>
      <c r="GC196">
        <v>2</v>
      </c>
      <c r="GD196">
        <v>2</v>
      </c>
      <c r="GE196" t="s">
        <v>443</v>
      </c>
      <c r="GF196">
        <v>3.12588</v>
      </c>
      <c r="GG196">
        <v>2.65984</v>
      </c>
      <c r="GH196">
        <v>0.0882547</v>
      </c>
      <c r="GI196">
        <v>0.0890702</v>
      </c>
      <c r="GJ196">
        <v>0.0966261</v>
      </c>
      <c r="GK196">
        <v>0.0969778</v>
      </c>
      <c r="GL196">
        <v>23488.6</v>
      </c>
      <c r="GM196">
        <v>22183.3</v>
      </c>
      <c r="GN196">
        <v>23041.6</v>
      </c>
      <c r="GO196">
        <v>23714.8</v>
      </c>
      <c r="GP196">
        <v>35482.2</v>
      </c>
      <c r="GQ196">
        <v>35446.7</v>
      </c>
      <c r="GR196">
        <v>41548.7</v>
      </c>
      <c r="GS196">
        <v>42290.6</v>
      </c>
      <c r="GT196">
        <v>1.89492</v>
      </c>
      <c r="GU196">
        <v>1.7922</v>
      </c>
      <c r="GV196">
        <v>0.0931807</v>
      </c>
      <c r="GW196">
        <v>0</v>
      </c>
      <c r="GX196">
        <v>28.4811</v>
      </c>
      <c r="GY196">
        <v>999.9</v>
      </c>
      <c r="GZ196">
        <v>55.097</v>
      </c>
      <c r="HA196">
        <v>30.494</v>
      </c>
      <c r="HB196">
        <v>26.8884</v>
      </c>
      <c r="HC196">
        <v>53.8628</v>
      </c>
      <c r="HD196">
        <v>39.8598</v>
      </c>
      <c r="HE196">
        <v>1</v>
      </c>
      <c r="HF196">
        <v>0.0948958</v>
      </c>
      <c r="HG196">
        <v>-1.45959</v>
      </c>
      <c r="HH196">
        <v>20.2304</v>
      </c>
      <c r="HI196">
        <v>5.23451</v>
      </c>
      <c r="HJ196">
        <v>11.992</v>
      </c>
      <c r="HK196">
        <v>4.9558</v>
      </c>
      <c r="HL196">
        <v>3.304</v>
      </c>
      <c r="HM196">
        <v>999.9</v>
      </c>
      <c r="HN196">
        <v>9999</v>
      </c>
      <c r="HO196">
        <v>9999</v>
      </c>
      <c r="HP196">
        <v>9999</v>
      </c>
      <c r="HQ196">
        <v>1.86849</v>
      </c>
      <c r="HR196">
        <v>1.8642</v>
      </c>
      <c r="HS196">
        <v>1.8718</v>
      </c>
      <c r="HT196">
        <v>1.86271</v>
      </c>
      <c r="HU196">
        <v>1.86215</v>
      </c>
      <c r="HV196">
        <v>1.86859</v>
      </c>
      <c r="HW196">
        <v>1.85868</v>
      </c>
      <c r="HX196">
        <v>1.86508</v>
      </c>
      <c r="HY196">
        <v>5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5.698</v>
      </c>
      <c r="IM196">
        <v>0.3116</v>
      </c>
      <c r="IN196">
        <v>4.24591870636989</v>
      </c>
      <c r="IO196">
        <v>0.00406324532283829</v>
      </c>
      <c r="IP196">
        <v>-1.45373754250553e-06</v>
      </c>
      <c r="IQ196">
        <v>2.45784242640463e-10</v>
      </c>
      <c r="IR196">
        <v>0.0444475935836347</v>
      </c>
      <c r="IS196">
        <v>0.00491888386651684</v>
      </c>
      <c r="IT196">
        <v>0.000226889049496401</v>
      </c>
      <c r="IU196">
        <v>4.01595507822366e-06</v>
      </c>
      <c r="IV196">
        <v>-0</v>
      </c>
      <c r="IW196">
        <v>2035</v>
      </c>
      <c r="IX196">
        <v>2</v>
      </c>
      <c r="IY196">
        <v>30</v>
      </c>
      <c r="IZ196">
        <v>187593.5</v>
      </c>
      <c r="JA196">
        <v>187593.4</v>
      </c>
      <c r="JB196">
        <v>0.999756</v>
      </c>
      <c r="JC196">
        <v>2.39868</v>
      </c>
      <c r="JD196">
        <v>1.49902</v>
      </c>
      <c r="JE196">
        <v>2.32666</v>
      </c>
      <c r="JF196">
        <v>1.54419</v>
      </c>
      <c r="JG196">
        <v>2.29736</v>
      </c>
      <c r="JH196">
        <v>35.9645</v>
      </c>
      <c r="JI196">
        <v>24.1575</v>
      </c>
      <c r="JJ196">
        <v>18</v>
      </c>
      <c r="JK196">
        <v>545.553</v>
      </c>
      <c r="JL196">
        <v>423.184</v>
      </c>
      <c r="JM196">
        <v>31.38</v>
      </c>
      <c r="JN196">
        <v>28.8256</v>
      </c>
      <c r="JO196">
        <v>30.0002</v>
      </c>
      <c r="JP196">
        <v>28.6437</v>
      </c>
      <c r="JQ196">
        <v>28.6629</v>
      </c>
      <c r="JR196">
        <v>20.0596</v>
      </c>
      <c r="JS196">
        <v>29.2993</v>
      </c>
      <c r="JT196">
        <v>65.2926</v>
      </c>
      <c r="JU196">
        <v>31.3864</v>
      </c>
      <c r="JV196">
        <v>420</v>
      </c>
      <c r="JW196">
        <v>22.5765</v>
      </c>
      <c r="JX196">
        <v>93.1147</v>
      </c>
      <c r="JY196">
        <v>98.5609</v>
      </c>
    </row>
    <row r="197" spans="1:285">
      <c r="A197">
        <v>181</v>
      </c>
      <c r="B197">
        <v>1758505320</v>
      </c>
      <c r="C197">
        <v>2077.90000009537</v>
      </c>
      <c r="D197" t="s">
        <v>790</v>
      </c>
      <c r="E197" t="s">
        <v>791</v>
      </c>
      <c r="F197">
        <v>5</v>
      </c>
      <c r="G197" t="s">
        <v>419</v>
      </c>
      <c r="H197" t="s">
        <v>599</v>
      </c>
      <c r="I197" t="s">
        <v>421</v>
      </c>
      <c r="J197">
        <v>1758505317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2.7</v>
      </c>
      <c r="DB197">
        <v>0.5</v>
      </c>
      <c r="DC197" t="s">
        <v>423</v>
      </c>
      <c r="DD197">
        <v>2</v>
      </c>
      <c r="DE197">
        <v>1758505317</v>
      </c>
      <c r="DF197">
        <v>420.524666666667</v>
      </c>
      <c r="DG197">
        <v>420.087333333333</v>
      </c>
      <c r="DH197">
        <v>22.6129</v>
      </c>
      <c r="DI197">
        <v>22.5907</v>
      </c>
      <c r="DJ197">
        <v>414.825666666667</v>
      </c>
      <c r="DK197">
        <v>22.3013666666667</v>
      </c>
      <c r="DL197">
        <v>500.066</v>
      </c>
      <c r="DM197">
        <v>89.8071333333333</v>
      </c>
      <c r="DN197">
        <v>0.0342930666666667</v>
      </c>
      <c r="DO197">
        <v>30.7918333333333</v>
      </c>
      <c r="DP197">
        <v>29.998</v>
      </c>
      <c r="DQ197">
        <v>999.9</v>
      </c>
      <c r="DR197">
        <v>0</v>
      </c>
      <c r="DS197">
        <v>0</v>
      </c>
      <c r="DT197">
        <v>10001.6666666667</v>
      </c>
      <c r="DU197">
        <v>0</v>
      </c>
      <c r="DV197">
        <v>0.556418</v>
      </c>
      <c r="DW197">
        <v>0.437388333333333</v>
      </c>
      <c r="DX197">
        <v>430.253666666667</v>
      </c>
      <c r="DY197">
        <v>429.796333333333</v>
      </c>
      <c r="DZ197">
        <v>0.0222098</v>
      </c>
      <c r="EA197">
        <v>420.087333333333</v>
      </c>
      <c r="EB197">
        <v>22.5907</v>
      </c>
      <c r="EC197">
        <v>2.0308</v>
      </c>
      <c r="ED197">
        <v>2.02880666666667</v>
      </c>
      <c r="EE197">
        <v>17.6865666666667</v>
      </c>
      <c r="EF197">
        <v>17.6709666666667</v>
      </c>
      <c r="EG197">
        <v>0.00500016</v>
      </c>
      <c r="EH197">
        <v>0</v>
      </c>
      <c r="EI197">
        <v>0</v>
      </c>
      <c r="EJ197">
        <v>0</v>
      </c>
      <c r="EK197">
        <v>478.8</v>
      </c>
      <c r="EL197">
        <v>0.00500016</v>
      </c>
      <c r="EM197">
        <v>-26</v>
      </c>
      <c r="EN197">
        <v>-1.96666666666667</v>
      </c>
      <c r="EO197">
        <v>38.062</v>
      </c>
      <c r="EP197">
        <v>42.125</v>
      </c>
      <c r="EQ197">
        <v>40.187</v>
      </c>
      <c r="ER197">
        <v>42.312</v>
      </c>
      <c r="ES197">
        <v>41.354</v>
      </c>
      <c r="ET197">
        <v>0</v>
      </c>
      <c r="EU197">
        <v>0</v>
      </c>
      <c r="EV197">
        <v>0</v>
      </c>
      <c r="EW197">
        <v>1758505322</v>
      </c>
      <c r="EX197">
        <v>0</v>
      </c>
      <c r="EY197">
        <v>477.648</v>
      </c>
      <c r="EZ197">
        <v>-4.57692282573886</v>
      </c>
      <c r="FA197">
        <v>-9.08461566556834</v>
      </c>
      <c r="FB197">
        <v>-26.692</v>
      </c>
      <c r="FC197">
        <v>15</v>
      </c>
      <c r="FD197">
        <v>0</v>
      </c>
      <c r="FE197" t="s">
        <v>424</v>
      </c>
      <c r="FF197">
        <v>1747249705.1</v>
      </c>
      <c r="FG197">
        <v>1747249711.1</v>
      </c>
      <c r="FH197">
        <v>0</v>
      </c>
      <c r="FI197">
        <v>0.871</v>
      </c>
      <c r="FJ197">
        <v>0.066</v>
      </c>
      <c r="FK197">
        <v>5.486</v>
      </c>
      <c r="FL197">
        <v>0.145</v>
      </c>
      <c r="FM197">
        <v>420</v>
      </c>
      <c r="FN197">
        <v>16</v>
      </c>
      <c r="FO197">
        <v>0.27</v>
      </c>
      <c r="FP197">
        <v>0.16</v>
      </c>
      <c r="FQ197">
        <v>0.44087880952381</v>
      </c>
      <c r="FR197">
        <v>0.0703313766233769</v>
      </c>
      <c r="FS197">
        <v>0.0275818504224358</v>
      </c>
      <c r="FT197">
        <v>1</v>
      </c>
      <c r="FU197">
        <v>476.608823529412</v>
      </c>
      <c r="FV197">
        <v>15.1886936894128</v>
      </c>
      <c r="FW197">
        <v>5.70687756633112</v>
      </c>
      <c r="FX197">
        <v>-1</v>
      </c>
      <c r="FY197">
        <v>0.0240530333333333</v>
      </c>
      <c r="FZ197">
        <v>-0.00566214545454541</v>
      </c>
      <c r="GA197">
        <v>0.0011476149807871</v>
      </c>
      <c r="GB197">
        <v>1</v>
      </c>
      <c r="GC197">
        <v>2</v>
      </c>
      <c r="GD197">
        <v>2</v>
      </c>
      <c r="GE197" t="s">
        <v>443</v>
      </c>
      <c r="GF197">
        <v>3.12588</v>
      </c>
      <c r="GG197">
        <v>2.65996</v>
      </c>
      <c r="GH197">
        <v>0.0882526</v>
      </c>
      <c r="GI197">
        <v>0.0890717</v>
      </c>
      <c r="GJ197">
        <v>0.0966252</v>
      </c>
      <c r="GK197">
        <v>0.0969744</v>
      </c>
      <c r="GL197">
        <v>23488.4</v>
      </c>
      <c r="GM197">
        <v>22183.5</v>
      </c>
      <c r="GN197">
        <v>23041.4</v>
      </c>
      <c r="GO197">
        <v>23715.1</v>
      </c>
      <c r="GP197">
        <v>35482.1</v>
      </c>
      <c r="GQ197">
        <v>35447.1</v>
      </c>
      <c r="GR197">
        <v>41548.5</v>
      </c>
      <c r="GS197">
        <v>42291</v>
      </c>
      <c r="GT197">
        <v>1.89498</v>
      </c>
      <c r="GU197">
        <v>1.79225</v>
      </c>
      <c r="GV197">
        <v>0.0932701</v>
      </c>
      <c r="GW197">
        <v>0</v>
      </c>
      <c r="GX197">
        <v>28.4799</v>
      </c>
      <c r="GY197">
        <v>999.9</v>
      </c>
      <c r="GZ197">
        <v>55.097</v>
      </c>
      <c r="HA197">
        <v>30.494</v>
      </c>
      <c r="HB197">
        <v>26.891</v>
      </c>
      <c r="HC197">
        <v>54.1728</v>
      </c>
      <c r="HD197">
        <v>39.7997</v>
      </c>
      <c r="HE197">
        <v>1</v>
      </c>
      <c r="HF197">
        <v>0.0949238</v>
      </c>
      <c r="HG197">
        <v>-1.46326</v>
      </c>
      <c r="HH197">
        <v>20.2303</v>
      </c>
      <c r="HI197">
        <v>5.23481</v>
      </c>
      <c r="HJ197">
        <v>11.992</v>
      </c>
      <c r="HK197">
        <v>4.9558</v>
      </c>
      <c r="HL197">
        <v>3.304</v>
      </c>
      <c r="HM197">
        <v>999.9</v>
      </c>
      <c r="HN197">
        <v>9999</v>
      </c>
      <c r="HO197">
        <v>9999</v>
      </c>
      <c r="HP197">
        <v>9999</v>
      </c>
      <c r="HQ197">
        <v>1.86848</v>
      </c>
      <c r="HR197">
        <v>1.86418</v>
      </c>
      <c r="HS197">
        <v>1.8718</v>
      </c>
      <c r="HT197">
        <v>1.86272</v>
      </c>
      <c r="HU197">
        <v>1.86216</v>
      </c>
      <c r="HV197">
        <v>1.86859</v>
      </c>
      <c r="HW197">
        <v>1.85868</v>
      </c>
      <c r="HX197">
        <v>1.86508</v>
      </c>
      <c r="HY197">
        <v>5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5.699</v>
      </c>
      <c r="IM197">
        <v>0.3115</v>
      </c>
      <c r="IN197">
        <v>4.24591870636989</v>
      </c>
      <c r="IO197">
        <v>0.00406324532283829</v>
      </c>
      <c r="IP197">
        <v>-1.45373754250553e-06</v>
      </c>
      <c r="IQ197">
        <v>2.45784242640463e-10</v>
      </c>
      <c r="IR197">
        <v>0.0444475935836347</v>
      </c>
      <c r="IS197">
        <v>0.00491888386651684</v>
      </c>
      <c r="IT197">
        <v>0.000226889049496401</v>
      </c>
      <c r="IU197">
        <v>4.01595507822366e-06</v>
      </c>
      <c r="IV197">
        <v>-0</v>
      </c>
      <c r="IW197">
        <v>2035</v>
      </c>
      <c r="IX197">
        <v>2</v>
      </c>
      <c r="IY197">
        <v>30</v>
      </c>
      <c r="IZ197">
        <v>187593.6</v>
      </c>
      <c r="JA197">
        <v>187593.5</v>
      </c>
      <c r="JB197">
        <v>0.999756</v>
      </c>
      <c r="JC197">
        <v>2.38892</v>
      </c>
      <c r="JD197">
        <v>1.4978</v>
      </c>
      <c r="JE197">
        <v>2.32666</v>
      </c>
      <c r="JF197">
        <v>1.54419</v>
      </c>
      <c r="JG197">
        <v>2.3291</v>
      </c>
      <c r="JH197">
        <v>35.9645</v>
      </c>
      <c r="JI197">
        <v>24.1663</v>
      </c>
      <c r="JJ197">
        <v>18</v>
      </c>
      <c r="JK197">
        <v>545.586</v>
      </c>
      <c r="JL197">
        <v>423.213</v>
      </c>
      <c r="JM197">
        <v>31.3825</v>
      </c>
      <c r="JN197">
        <v>28.8256</v>
      </c>
      <c r="JO197">
        <v>30.0002</v>
      </c>
      <c r="JP197">
        <v>28.6437</v>
      </c>
      <c r="JQ197">
        <v>28.6629</v>
      </c>
      <c r="JR197">
        <v>20.059</v>
      </c>
      <c r="JS197">
        <v>29.2993</v>
      </c>
      <c r="JT197">
        <v>65.2926</v>
      </c>
      <c r="JU197">
        <v>31.3875</v>
      </c>
      <c r="JV197">
        <v>420</v>
      </c>
      <c r="JW197">
        <v>22.5765</v>
      </c>
      <c r="JX197">
        <v>93.1141</v>
      </c>
      <c r="JY197">
        <v>98.5618</v>
      </c>
    </row>
    <row r="198" spans="1:285">
      <c r="A198">
        <v>182</v>
      </c>
      <c r="B198">
        <v>1758505323</v>
      </c>
      <c r="C198">
        <v>2080.90000009537</v>
      </c>
      <c r="D198" t="s">
        <v>792</v>
      </c>
      <c r="E198" t="s">
        <v>793</v>
      </c>
      <c r="F198">
        <v>5</v>
      </c>
      <c r="G198" t="s">
        <v>419</v>
      </c>
      <c r="H198" t="s">
        <v>599</v>
      </c>
      <c r="I198" t="s">
        <v>421</v>
      </c>
      <c r="J198">
        <v>1758505319.75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2.7</v>
      </c>
      <c r="DB198">
        <v>0.5</v>
      </c>
      <c r="DC198" t="s">
        <v>423</v>
      </c>
      <c r="DD198">
        <v>2</v>
      </c>
      <c r="DE198">
        <v>1758505319.75</v>
      </c>
      <c r="DF198">
        <v>420.50275</v>
      </c>
      <c r="DG198">
        <v>420.08825</v>
      </c>
      <c r="DH198">
        <v>22.612525</v>
      </c>
      <c r="DI198">
        <v>22.5897</v>
      </c>
      <c r="DJ198">
        <v>414.80375</v>
      </c>
      <c r="DK198">
        <v>22.301</v>
      </c>
      <c r="DL198">
        <v>500.012</v>
      </c>
      <c r="DM198">
        <v>89.8065</v>
      </c>
      <c r="DN198">
        <v>0.034427125</v>
      </c>
      <c r="DO198">
        <v>30.79075</v>
      </c>
      <c r="DP198">
        <v>29.9943</v>
      </c>
      <c r="DQ198">
        <v>999.9</v>
      </c>
      <c r="DR198">
        <v>0</v>
      </c>
      <c r="DS198">
        <v>0</v>
      </c>
      <c r="DT198">
        <v>9989.2</v>
      </c>
      <c r="DU198">
        <v>0</v>
      </c>
      <c r="DV198">
        <v>0.556418</v>
      </c>
      <c r="DW198">
        <v>0.41421525</v>
      </c>
      <c r="DX198">
        <v>430.23075</v>
      </c>
      <c r="DY198">
        <v>429.79725</v>
      </c>
      <c r="DZ198">
        <v>0.02283575</v>
      </c>
      <c r="EA198">
        <v>420.08825</v>
      </c>
      <c r="EB198">
        <v>22.5897</v>
      </c>
      <c r="EC198">
        <v>2.0307525</v>
      </c>
      <c r="ED198">
        <v>2.028705</v>
      </c>
      <c r="EE198">
        <v>17.6862</v>
      </c>
      <c r="EF198">
        <v>17.67015</v>
      </c>
      <c r="EG198">
        <v>0.00500016</v>
      </c>
      <c r="EH198">
        <v>0</v>
      </c>
      <c r="EI198">
        <v>0</v>
      </c>
      <c r="EJ198">
        <v>0</v>
      </c>
      <c r="EK198">
        <v>474.975</v>
      </c>
      <c r="EL198">
        <v>0.00500016</v>
      </c>
      <c r="EM198">
        <v>-21.2</v>
      </c>
      <c r="EN198">
        <v>-1.125</v>
      </c>
      <c r="EO198">
        <v>38.062</v>
      </c>
      <c r="EP198">
        <v>42.1405</v>
      </c>
      <c r="EQ198">
        <v>40.187</v>
      </c>
      <c r="ER198">
        <v>42.312</v>
      </c>
      <c r="ES198">
        <v>41.3435</v>
      </c>
      <c r="ET198">
        <v>0</v>
      </c>
      <c r="EU198">
        <v>0</v>
      </c>
      <c r="EV198">
        <v>0</v>
      </c>
      <c r="EW198">
        <v>1758505325</v>
      </c>
      <c r="EX198">
        <v>0</v>
      </c>
      <c r="EY198">
        <v>477.430769230769</v>
      </c>
      <c r="EZ198">
        <v>-7.3162393126623</v>
      </c>
      <c r="FA198">
        <v>-4.18803419295742</v>
      </c>
      <c r="FB198">
        <v>-26.1576923076923</v>
      </c>
      <c r="FC198">
        <v>15</v>
      </c>
      <c r="FD198">
        <v>0</v>
      </c>
      <c r="FE198" t="s">
        <v>424</v>
      </c>
      <c r="FF198">
        <v>1747249705.1</v>
      </c>
      <c r="FG198">
        <v>1747249711.1</v>
      </c>
      <c r="FH198">
        <v>0</v>
      </c>
      <c r="FI198">
        <v>0.871</v>
      </c>
      <c r="FJ198">
        <v>0.066</v>
      </c>
      <c r="FK198">
        <v>5.486</v>
      </c>
      <c r="FL198">
        <v>0.145</v>
      </c>
      <c r="FM198">
        <v>420</v>
      </c>
      <c r="FN198">
        <v>16</v>
      </c>
      <c r="FO198">
        <v>0.27</v>
      </c>
      <c r="FP198">
        <v>0.16</v>
      </c>
      <c r="FQ198">
        <v>0.432951523809524</v>
      </c>
      <c r="FR198">
        <v>-0.0412944155844161</v>
      </c>
      <c r="FS198">
        <v>0.0355268922469391</v>
      </c>
      <c r="FT198">
        <v>1</v>
      </c>
      <c r="FU198">
        <v>476.911764705882</v>
      </c>
      <c r="FV198">
        <v>6.91825823636201</v>
      </c>
      <c r="FW198">
        <v>5.64174382229479</v>
      </c>
      <c r="FX198">
        <v>-1</v>
      </c>
      <c r="FY198">
        <v>0.0239688333333333</v>
      </c>
      <c r="FZ198">
        <v>-0.00632085974025971</v>
      </c>
      <c r="GA198">
        <v>0.00117836349567377</v>
      </c>
      <c r="GB198">
        <v>1</v>
      </c>
      <c r="GC198">
        <v>2</v>
      </c>
      <c r="GD198">
        <v>2</v>
      </c>
      <c r="GE198" t="s">
        <v>443</v>
      </c>
      <c r="GF198">
        <v>3.12578</v>
      </c>
      <c r="GG198">
        <v>2.66003</v>
      </c>
      <c r="GH198">
        <v>0.0882535</v>
      </c>
      <c r="GI198">
        <v>0.0890612</v>
      </c>
      <c r="GJ198">
        <v>0.096619</v>
      </c>
      <c r="GK198">
        <v>0.0969708</v>
      </c>
      <c r="GL198">
        <v>23488.5</v>
      </c>
      <c r="GM198">
        <v>22183.5</v>
      </c>
      <c r="GN198">
        <v>23041.4</v>
      </c>
      <c r="GO198">
        <v>23714.8</v>
      </c>
      <c r="GP198">
        <v>35482.5</v>
      </c>
      <c r="GQ198">
        <v>35446.9</v>
      </c>
      <c r="GR198">
        <v>41548.7</v>
      </c>
      <c r="GS198">
        <v>42290.6</v>
      </c>
      <c r="GT198">
        <v>1.89465</v>
      </c>
      <c r="GU198">
        <v>1.79245</v>
      </c>
      <c r="GV198">
        <v>0.092715</v>
      </c>
      <c r="GW198">
        <v>0</v>
      </c>
      <c r="GX198">
        <v>28.478</v>
      </c>
      <c r="GY198">
        <v>999.9</v>
      </c>
      <c r="GZ198">
        <v>55.097</v>
      </c>
      <c r="HA198">
        <v>30.504</v>
      </c>
      <c r="HB198">
        <v>26.9051</v>
      </c>
      <c r="HC198">
        <v>54.4428</v>
      </c>
      <c r="HD198">
        <v>39.8758</v>
      </c>
      <c r="HE198">
        <v>1</v>
      </c>
      <c r="HF198">
        <v>0.0950305</v>
      </c>
      <c r="HG198">
        <v>-1.46369</v>
      </c>
      <c r="HH198">
        <v>20.2304</v>
      </c>
      <c r="HI198">
        <v>5.23466</v>
      </c>
      <c r="HJ198">
        <v>11.992</v>
      </c>
      <c r="HK198">
        <v>4.9557</v>
      </c>
      <c r="HL198">
        <v>3.304</v>
      </c>
      <c r="HM198">
        <v>999.9</v>
      </c>
      <c r="HN198">
        <v>9999</v>
      </c>
      <c r="HO198">
        <v>9999</v>
      </c>
      <c r="HP198">
        <v>9999</v>
      </c>
      <c r="HQ198">
        <v>1.8685</v>
      </c>
      <c r="HR198">
        <v>1.86423</v>
      </c>
      <c r="HS198">
        <v>1.87181</v>
      </c>
      <c r="HT198">
        <v>1.86274</v>
      </c>
      <c r="HU198">
        <v>1.86217</v>
      </c>
      <c r="HV198">
        <v>1.86859</v>
      </c>
      <c r="HW198">
        <v>1.85867</v>
      </c>
      <c r="HX198">
        <v>1.86508</v>
      </c>
      <c r="HY198">
        <v>5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5.699</v>
      </c>
      <c r="IM198">
        <v>0.3115</v>
      </c>
      <c r="IN198">
        <v>4.24591870636989</v>
      </c>
      <c r="IO198">
        <v>0.00406324532283829</v>
      </c>
      <c r="IP198">
        <v>-1.45373754250553e-06</v>
      </c>
      <c r="IQ198">
        <v>2.45784242640463e-10</v>
      </c>
      <c r="IR198">
        <v>0.0444475935836347</v>
      </c>
      <c r="IS198">
        <v>0.00491888386651684</v>
      </c>
      <c r="IT198">
        <v>0.000226889049496401</v>
      </c>
      <c r="IU198">
        <v>4.01595507822366e-06</v>
      </c>
      <c r="IV198">
        <v>-0</v>
      </c>
      <c r="IW198">
        <v>2035</v>
      </c>
      <c r="IX198">
        <v>2</v>
      </c>
      <c r="IY198">
        <v>30</v>
      </c>
      <c r="IZ198">
        <v>187593.6</v>
      </c>
      <c r="JA198">
        <v>187593.5</v>
      </c>
      <c r="JB198">
        <v>0.999756</v>
      </c>
      <c r="JC198">
        <v>2.39258</v>
      </c>
      <c r="JD198">
        <v>1.4978</v>
      </c>
      <c r="JE198">
        <v>2.32788</v>
      </c>
      <c r="JF198">
        <v>1.54419</v>
      </c>
      <c r="JG198">
        <v>2.39136</v>
      </c>
      <c r="JH198">
        <v>35.9645</v>
      </c>
      <c r="JI198">
        <v>24.1575</v>
      </c>
      <c r="JJ198">
        <v>18</v>
      </c>
      <c r="JK198">
        <v>545.375</v>
      </c>
      <c r="JL198">
        <v>423.331</v>
      </c>
      <c r="JM198">
        <v>31.3849</v>
      </c>
      <c r="JN198">
        <v>28.8258</v>
      </c>
      <c r="JO198">
        <v>30.0003</v>
      </c>
      <c r="JP198">
        <v>28.6438</v>
      </c>
      <c r="JQ198">
        <v>28.6629</v>
      </c>
      <c r="JR198">
        <v>20.0571</v>
      </c>
      <c r="JS198">
        <v>29.2993</v>
      </c>
      <c r="JT198">
        <v>65.2926</v>
      </c>
      <c r="JU198">
        <v>31.3875</v>
      </c>
      <c r="JV198">
        <v>420</v>
      </c>
      <c r="JW198">
        <v>22.5765</v>
      </c>
      <c r="JX198">
        <v>93.1144</v>
      </c>
      <c r="JY198">
        <v>98.5609</v>
      </c>
    </row>
    <row r="199" spans="1:285">
      <c r="A199">
        <v>183</v>
      </c>
      <c r="B199">
        <v>1758505325</v>
      </c>
      <c r="C199">
        <v>2082.90000009537</v>
      </c>
      <c r="D199" t="s">
        <v>794</v>
      </c>
      <c r="E199" t="s">
        <v>795</v>
      </c>
      <c r="F199">
        <v>5</v>
      </c>
      <c r="G199" t="s">
        <v>419</v>
      </c>
      <c r="H199" t="s">
        <v>599</v>
      </c>
      <c r="I199" t="s">
        <v>421</v>
      </c>
      <c r="J199">
        <v>1758505322.33333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2.7</v>
      </c>
      <c r="DB199">
        <v>0.5</v>
      </c>
      <c r="DC199" t="s">
        <v>423</v>
      </c>
      <c r="DD199">
        <v>2</v>
      </c>
      <c r="DE199">
        <v>1758505322.33333</v>
      </c>
      <c r="DF199">
        <v>420.515666666667</v>
      </c>
      <c r="DG199">
        <v>420.077333333333</v>
      </c>
      <c r="DH199">
        <v>22.6114</v>
      </c>
      <c r="DI199">
        <v>22.5886333333333</v>
      </c>
      <c r="DJ199">
        <v>414.816666666667</v>
      </c>
      <c r="DK199">
        <v>22.2999333333333</v>
      </c>
      <c r="DL199">
        <v>499.973</v>
      </c>
      <c r="DM199">
        <v>89.8056</v>
      </c>
      <c r="DN199">
        <v>0.0344027333333333</v>
      </c>
      <c r="DO199">
        <v>30.7902</v>
      </c>
      <c r="DP199">
        <v>29.9892</v>
      </c>
      <c r="DQ199">
        <v>999.9</v>
      </c>
      <c r="DR199">
        <v>0</v>
      </c>
      <c r="DS199">
        <v>0</v>
      </c>
      <c r="DT199">
        <v>10004.1333333333</v>
      </c>
      <c r="DU199">
        <v>0</v>
      </c>
      <c r="DV199">
        <v>0.556418</v>
      </c>
      <c r="DW199">
        <v>0.437723666666667</v>
      </c>
      <c r="DX199">
        <v>430.243333333333</v>
      </c>
      <c r="DY199">
        <v>429.786</v>
      </c>
      <c r="DZ199">
        <v>0.0228131666666667</v>
      </c>
      <c r="EA199">
        <v>420.077333333333</v>
      </c>
      <c r="EB199">
        <v>22.5886333333333</v>
      </c>
      <c r="EC199">
        <v>2.03063333333333</v>
      </c>
      <c r="ED199">
        <v>2.02858666666667</v>
      </c>
      <c r="EE199">
        <v>17.6852666666667</v>
      </c>
      <c r="EF199">
        <v>17.6692333333333</v>
      </c>
      <c r="EG199">
        <v>0.00500016</v>
      </c>
      <c r="EH199">
        <v>0</v>
      </c>
      <c r="EI199">
        <v>0</v>
      </c>
      <c r="EJ199">
        <v>0</v>
      </c>
      <c r="EK199">
        <v>475.066666666667</v>
      </c>
      <c r="EL199">
        <v>0.00500016</v>
      </c>
      <c r="EM199">
        <v>-24.1666666666667</v>
      </c>
      <c r="EN199">
        <v>-1.2</v>
      </c>
      <c r="EO199">
        <v>38.062</v>
      </c>
      <c r="EP199">
        <v>42.1663333333333</v>
      </c>
      <c r="EQ199">
        <v>40.187</v>
      </c>
      <c r="ER199">
        <v>42.312</v>
      </c>
      <c r="ES199">
        <v>41.354</v>
      </c>
      <c r="ET199">
        <v>0</v>
      </c>
      <c r="EU199">
        <v>0</v>
      </c>
      <c r="EV199">
        <v>0</v>
      </c>
      <c r="EW199">
        <v>1758505326.8</v>
      </c>
      <c r="EX199">
        <v>0</v>
      </c>
      <c r="EY199">
        <v>477.276</v>
      </c>
      <c r="EZ199">
        <v>-26.4999999758535</v>
      </c>
      <c r="FA199">
        <v>13.584615372953</v>
      </c>
      <c r="FB199">
        <v>-26.2</v>
      </c>
      <c r="FC199">
        <v>15</v>
      </c>
      <c r="FD199">
        <v>0</v>
      </c>
      <c r="FE199" t="s">
        <v>424</v>
      </c>
      <c r="FF199">
        <v>1747249705.1</v>
      </c>
      <c r="FG199">
        <v>1747249711.1</v>
      </c>
      <c r="FH199">
        <v>0</v>
      </c>
      <c r="FI199">
        <v>0.871</v>
      </c>
      <c r="FJ199">
        <v>0.066</v>
      </c>
      <c r="FK199">
        <v>5.486</v>
      </c>
      <c r="FL199">
        <v>0.145</v>
      </c>
      <c r="FM199">
        <v>420</v>
      </c>
      <c r="FN199">
        <v>16</v>
      </c>
      <c r="FO199">
        <v>0.27</v>
      </c>
      <c r="FP199">
        <v>0.16</v>
      </c>
      <c r="FQ199">
        <v>0.43307345</v>
      </c>
      <c r="FR199">
        <v>-0.0639616691729315</v>
      </c>
      <c r="FS199">
        <v>0.0360075849738288</v>
      </c>
      <c r="FT199">
        <v>1</v>
      </c>
      <c r="FU199">
        <v>476.914705882353</v>
      </c>
      <c r="FV199">
        <v>4.67685254310691</v>
      </c>
      <c r="FW199">
        <v>6.12440308510053</v>
      </c>
      <c r="FX199">
        <v>-1</v>
      </c>
      <c r="FY199">
        <v>0.023809345</v>
      </c>
      <c r="FZ199">
        <v>-0.00840106917293234</v>
      </c>
      <c r="GA199">
        <v>0.00119637094810723</v>
      </c>
      <c r="GB199">
        <v>1</v>
      </c>
      <c r="GC199">
        <v>2</v>
      </c>
      <c r="GD199">
        <v>2</v>
      </c>
      <c r="GE199" t="s">
        <v>443</v>
      </c>
      <c r="GF199">
        <v>3.12581</v>
      </c>
      <c r="GG199">
        <v>2.65998</v>
      </c>
      <c r="GH199">
        <v>0.0882554</v>
      </c>
      <c r="GI199">
        <v>0.0890619</v>
      </c>
      <c r="GJ199">
        <v>0.0966109</v>
      </c>
      <c r="GK199">
        <v>0.0969655</v>
      </c>
      <c r="GL199">
        <v>23488.4</v>
      </c>
      <c r="GM199">
        <v>22183.6</v>
      </c>
      <c r="GN199">
        <v>23041.4</v>
      </c>
      <c r="GO199">
        <v>23715</v>
      </c>
      <c r="GP199">
        <v>35482.5</v>
      </c>
      <c r="GQ199">
        <v>35447.2</v>
      </c>
      <c r="GR199">
        <v>41548.3</v>
      </c>
      <c r="GS199">
        <v>42290.7</v>
      </c>
      <c r="GT199">
        <v>1.89452</v>
      </c>
      <c r="GU199">
        <v>1.79245</v>
      </c>
      <c r="GV199">
        <v>0.0931472</v>
      </c>
      <c r="GW199">
        <v>0</v>
      </c>
      <c r="GX199">
        <v>28.4774</v>
      </c>
      <c r="GY199">
        <v>999.9</v>
      </c>
      <c r="GZ199">
        <v>55.097</v>
      </c>
      <c r="HA199">
        <v>30.494</v>
      </c>
      <c r="HB199">
        <v>26.8887</v>
      </c>
      <c r="HC199">
        <v>54.1228</v>
      </c>
      <c r="HD199">
        <v>39.8357</v>
      </c>
      <c r="HE199">
        <v>1</v>
      </c>
      <c r="HF199">
        <v>0.0951118</v>
      </c>
      <c r="HG199">
        <v>-1.46424</v>
      </c>
      <c r="HH199">
        <v>20.2305</v>
      </c>
      <c r="HI199">
        <v>5.23466</v>
      </c>
      <c r="HJ199">
        <v>11.992</v>
      </c>
      <c r="HK199">
        <v>4.95575</v>
      </c>
      <c r="HL199">
        <v>3.304</v>
      </c>
      <c r="HM199">
        <v>999.9</v>
      </c>
      <c r="HN199">
        <v>9999</v>
      </c>
      <c r="HO199">
        <v>9999</v>
      </c>
      <c r="HP199">
        <v>9999</v>
      </c>
      <c r="HQ199">
        <v>1.8685</v>
      </c>
      <c r="HR199">
        <v>1.86425</v>
      </c>
      <c r="HS199">
        <v>1.8718</v>
      </c>
      <c r="HT199">
        <v>1.86275</v>
      </c>
      <c r="HU199">
        <v>1.86217</v>
      </c>
      <c r="HV199">
        <v>1.86858</v>
      </c>
      <c r="HW199">
        <v>1.85867</v>
      </c>
      <c r="HX199">
        <v>1.86508</v>
      </c>
      <c r="HY199">
        <v>5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5.698</v>
      </c>
      <c r="IM199">
        <v>0.3115</v>
      </c>
      <c r="IN199">
        <v>4.24591870636989</v>
      </c>
      <c r="IO199">
        <v>0.00406324532283829</v>
      </c>
      <c r="IP199">
        <v>-1.45373754250553e-06</v>
      </c>
      <c r="IQ199">
        <v>2.45784242640463e-10</v>
      </c>
      <c r="IR199">
        <v>0.0444475935836347</v>
      </c>
      <c r="IS199">
        <v>0.00491888386651684</v>
      </c>
      <c r="IT199">
        <v>0.000226889049496401</v>
      </c>
      <c r="IU199">
        <v>4.01595507822366e-06</v>
      </c>
      <c r="IV199">
        <v>-0</v>
      </c>
      <c r="IW199">
        <v>2035</v>
      </c>
      <c r="IX199">
        <v>2</v>
      </c>
      <c r="IY199">
        <v>30</v>
      </c>
      <c r="IZ199">
        <v>187593.7</v>
      </c>
      <c r="JA199">
        <v>187593.6</v>
      </c>
      <c r="JB199">
        <v>0.999756</v>
      </c>
      <c r="JC199">
        <v>2.40234</v>
      </c>
      <c r="JD199">
        <v>1.4978</v>
      </c>
      <c r="JE199">
        <v>2.32788</v>
      </c>
      <c r="JF199">
        <v>1.54419</v>
      </c>
      <c r="JG199">
        <v>2.26807</v>
      </c>
      <c r="JH199">
        <v>35.9645</v>
      </c>
      <c r="JI199">
        <v>24.1488</v>
      </c>
      <c r="JJ199">
        <v>18</v>
      </c>
      <c r="JK199">
        <v>545.304</v>
      </c>
      <c r="JL199">
        <v>423.339</v>
      </c>
      <c r="JM199">
        <v>31.3858</v>
      </c>
      <c r="JN199">
        <v>28.8264</v>
      </c>
      <c r="JO199">
        <v>30.0003</v>
      </c>
      <c r="JP199">
        <v>28.645</v>
      </c>
      <c r="JQ199">
        <v>28.6641</v>
      </c>
      <c r="JR199">
        <v>20.056</v>
      </c>
      <c r="JS199">
        <v>29.2993</v>
      </c>
      <c r="JT199">
        <v>65.2926</v>
      </c>
      <c r="JU199">
        <v>31.3942</v>
      </c>
      <c r="JV199">
        <v>420</v>
      </c>
      <c r="JW199">
        <v>22.5765</v>
      </c>
      <c r="JX199">
        <v>93.1139</v>
      </c>
      <c r="JY199">
        <v>98.5612</v>
      </c>
    </row>
    <row r="200" spans="1:285">
      <c r="A200">
        <v>184</v>
      </c>
      <c r="B200">
        <v>1758505327</v>
      </c>
      <c r="C200">
        <v>2084.90000009537</v>
      </c>
      <c r="D200" t="s">
        <v>796</v>
      </c>
      <c r="E200" t="s">
        <v>797</v>
      </c>
      <c r="F200">
        <v>5</v>
      </c>
      <c r="G200" t="s">
        <v>419</v>
      </c>
      <c r="H200" t="s">
        <v>599</v>
      </c>
      <c r="I200" t="s">
        <v>421</v>
      </c>
      <c r="J200">
        <v>1758505323.25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2.7</v>
      </c>
      <c r="DB200">
        <v>0.5</v>
      </c>
      <c r="DC200" t="s">
        <v>423</v>
      </c>
      <c r="DD200">
        <v>2</v>
      </c>
      <c r="DE200">
        <v>1758505323.25</v>
      </c>
      <c r="DF200">
        <v>420.5105</v>
      </c>
      <c r="DG200">
        <v>420.0695</v>
      </c>
      <c r="DH200">
        <v>22.6107</v>
      </c>
      <c r="DI200">
        <v>22.588</v>
      </c>
      <c r="DJ200">
        <v>414.8115</v>
      </c>
      <c r="DK200">
        <v>22.29925</v>
      </c>
      <c r="DL200">
        <v>499.97725</v>
      </c>
      <c r="DM200">
        <v>89.805625</v>
      </c>
      <c r="DN200">
        <v>0.03441455</v>
      </c>
      <c r="DO200">
        <v>30.7909</v>
      </c>
      <c r="DP200">
        <v>29.9915</v>
      </c>
      <c r="DQ200">
        <v>999.9</v>
      </c>
      <c r="DR200">
        <v>0</v>
      </c>
      <c r="DS200">
        <v>0</v>
      </c>
      <c r="DT200">
        <v>10001.5375</v>
      </c>
      <c r="DU200">
        <v>0</v>
      </c>
      <c r="DV200">
        <v>0.556418</v>
      </c>
      <c r="DW200">
        <v>0.44052125</v>
      </c>
      <c r="DX200">
        <v>430.238</v>
      </c>
      <c r="DY200">
        <v>429.77775</v>
      </c>
      <c r="DZ200">
        <v>0.02273845</v>
      </c>
      <c r="EA200">
        <v>420.0695</v>
      </c>
      <c r="EB200">
        <v>22.588</v>
      </c>
      <c r="EC200">
        <v>2.03057</v>
      </c>
      <c r="ED200">
        <v>2.02853</v>
      </c>
      <c r="EE200">
        <v>17.684775</v>
      </c>
      <c r="EF200">
        <v>17.6688</v>
      </c>
      <c r="EG200">
        <v>0.00500016</v>
      </c>
      <c r="EH200">
        <v>0</v>
      </c>
      <c r="EI200">
        <v>0</v>
      </c>
      <c r="EJ200">
        <v>0</v>
      </c>
      <c r="EK200">
        <v>476.05</v>
      </c>
      <c r="EL200">
        <v>0.00500016</v>
      </c>
      <c r="EM200">
        <v>-25.625</v>
      </c>
      <c r="EN200">
        <v>-1.5</v>
      </c>
      <c r="EO200">
        <v>38.062</v>
      </c>
      <c r="EP200">
        <v>42.1715</v>
      </c>
      <c r="EQ200">
        <v>40.1715</v>
      </c>
      <c r="ER200">
        <v>42.312</v>
      </c>
      <c r="ES200">
        <v>41.35925</v>
      </c>
      <c r="ET200">
        <v>0</v>
      </c>
      <c r="EU200">
        <v>0</v>
      </c>
      <c r="EV200">
        <v>0</v>
      </c>
      <c r="EW200">
        <v>1758505329.2</v>
      </c>
      <c r="EX200">
        <v>0</v>
      </c>
      <c r="EY200">
        <v>476.5</v>
      </c>
      <c r="EZ200">
        <v>-9.26153855140337</v>
      </c>
      <c r="FA200">
        <v>0.423076852773876</v>
      </c>
      <c r="FB200">
        <v>-26.452</v>
      </c>
      <c r="FC200">
        <v>15</v>
      </c>
      <c r="FD200">
        <v>0</v>
      </c>
      <c r="FE200" t="s">
        <v>424</v>
      </c>
      <c r="FF200">
        <v>1747249705.1</v>
      </c>
      <c r="FG200">
        <v>1747249711.1</v>
      </c>
      <c r="FH200">
        <v>0</v>
      </c>
      <c r="FI200">
        <v>0.871</v>
      </c>
      <c r="FJ200">
        <v>0.066</v>
      </c>
      <c r="FK200">
        <v>5.486</v>
      </c>
      <c r="FL200">
        <v>0.145</v>
      </c>
      <c r="FM200">
        <v>420</v>
      </c>
      <c r="FN200">
        <v>16</v>
      </c>
      <c r="FO200">
        <v>0.27</v>
      </c>
      <c r="FP200">
        <v>0.16</v>
      </c>
      <c r="FQ200">
        <v>0.43639985</v>
      </c>
      <c r="FR200">
        <v>-0.0722464511278197</v>
      </c>
      <c r="FS200">
        <v>0.0358462864761121</v>
      </c>
      <c r="FT200">
        <v>1</v>
      </c>
      <c r="FU200">
        <v>477.129411764706</v>
      </c>
      <c r="FV200">
        <v>-9.5798319144167</v>
      </c>
      <c r="FW200">
        <v>5.74233655106908</v>
      </c>
      <c r="FX200">
        <v>-1</v>
      </c>
      <c r="FY200">
        <v>0.023487285</v>
      </c>
      <c r="FZ200">
        <v>-0.00823377293233083</v>
      </c>
      <c r="GA200">
        <v>0.0011844793984173</v>
      </c>
      <c r="GB200">
        <v>1</v>
      </c>
      <c r="GC200">
        <v>2</v>
      </c>
      <c r="GD200">
        <v>2</v>
      </c>
      <c r="GE200" t="s">
        <v>443</v>
      </c>
      <c r="GF200">
        <v>3.12577</v>
      </c>
      <c r="GG200">
        <v>2.65996</v>
      </c>
      <c r="GH200">
        <v>0.088255</v>
      </c>
      <c r="GI200">
        <v>0.089056</v>
      </c>
      <c r="GJ200">
        <v>0.0966165</v>
      </c>
      <c r="GK200">
        <v>0.0969625</v>
      </c>
      <c r="GL200">
        <v>23488.5</v>
      </c>
      <c r="GM200">
        <v>22183.8</v>
      </c>
      <c r="GN200">
        <v>23041.4</v>
      </c>
      <c r="GO200">
        <v>23715</v>
      </c>
      <c r="GP200">
        <v>35482.3</v>
      </c>
      <c r="GQ200">
        <v>35447.3</v>
      </c>
      <c r="GR200">
        <v>41548.3</v>
      </c>
      <c r="GS200">
        <v>42290.7</v>
      </c>
      <c r="GT200">
        <v>1.89463</v>
      </c>
      <c r="GU200">
        <v>1.79247</v>
      </c>
      <c r="GV200">
        <v>0.0933297</v>
      </c>
      <c r="GW200">
        <v>0</v>
      </c>
      <c r="GX200">
        <v>28.4774</v>
      </c>
      <c r="GY200">
        <v>999.9</v>
      </c>
      <c r="GZ200">
        <v>55.073</v>
      </c>
      <c r="HA200">
        <v>30.494</v>
      </c>
      <c r="HB200">
        <v>26.8756</v>
      </c>
      <c r="HC200">
        <v>53.7728</v>
      </c>
      <c r="HD200">
        <v>39.8397</v>
      </c>
      <c r="HE200">
        <v>1</v>
      </c>
      <c r="HF200">
        <v>0.0952007</v>
      </c>
      <c r="HG200">
        <v>-1.47731</v>
      </c>
      <c r="HH200">
        <v>20.2305</v>
      </c>
      <c r="HI200">
        <v>5.23451</v>
      </c>
      <c r="HJ200">
        <v>11.992</v>
      </c>
      <c r="HK200">
        <v>4.9558</v>
      </c>
      <c r="HL200">
        <v>3.304</v>
      </c>
      <c r="HM200">
        <v>999.9</v>
      </c>
      <c r="HN200">
        <v>9999</v>
      </c>
      <c r="HO200">
        <v>9999</v>
      </c>
      <c r="HP200">
        <v>9999</v>
      </c>
      <c r="HQ200">
        <v>1.86852</v>
      </c>
      <c r="HR200">
        <v>1.86425</v>
      </c>
      <c r="HS200">
        <v>1.8718</v>
      </c>
      <c r="HT200">
        <v>1.86273</v>
      </c>
      <c r="HU200">
        <v>1.86216</v>
      </c>
      <c r="HV200">
        <v>1.86859</v>
      </c>
      <c r="HW200">
        <v>1.85867</v>
      </c>
      <c r="HX200">
        <v>1.86508</v>
      </c>
      <c r="HY200">
        <v>5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5.699</v>
      </c>
      <c r="IM200">
        <v>0.3115</v>
      </c>
      <c r="IN200">
        <v>4.24591870636989</v>
      </c>
      <c r="IO200">
        <v>0.00406324532283829</v>
      </c>
      <c r="IP200">
        <v>-1.45373754250553e-06</v>
      </c>
      <c r="IQ200">
        <v>2.45784242640463e-10</v>
      </c>
      <c r="IR200">
        <v>0.0444475935836347</v>
      </c>
      <c r="IS200">
        <v>0.00491888386651684</v>
      </c>
      <c r="IT200">
        <v>0.000226889049496401</v>
      </c>
      <c r="IU200">
        <v>4.01595507822366e-06</v>
      </c>
      <c r="IV200">
        <v>-0</v>
      </c>
      <c r="IW200">
        <v>2035</v>
      </c>
      <c r="IX200">
        <v>2</v>
      </c>
      <c r="IY200">
        <v>30</v>
      </c>
      <c r="IZ200">
        <v>187593.7</v>
      </c>
      <c r="JA200">
        <v>187593.6</v>
      </c>
      <c r="JB200">
        <v>0.999756</v>
      </c>
      <c r="JC200">
        <v>2.39868</v>
      </c>
      <c r="JD200">
        <v>1.49902</v>
      </c>
      <c r="JE200">
        <v>2.32788</v>
      </c>
      <c r="JF200">
        <v>1.54419</v>
      </c>
      <c r="JG200">
        <v>2.28149</v>
      </c>
      <c r="JH200">
        <v>35.9645</v>
      </c>
      <c r="JI200">
        <v>24.1488</v>
      </c>
      <c r="JJ200">
        <v>18</v>
      </c>
      <c r="JK200">
        <v>545.378</v>
      </c>
      <c r="JL200">
        <v>423.363</v>
      </c>
      <c r="JM200">
        <v>31.3873</v>
      </c>
      <c r="JN200">
        <v>28.8275</v>
      </c>
      <c r="JO200">
        <v>30.0001</v>
      </c>
      <c r="JP200">
        <v>28.6461</v>
      </c>
      <c r="JQ200">
        <v>28.6653</v>
      </c>
      <c r="JR200">
        <v>20.0569</v>
      </c>
      <c r="JS200">
        <v>29.2993</v>
      </c>
      <c r="JT200">
        <v>65.2926</v>
      </c>
      <c r="JU200">
        <v>31.3942</v>
      </c>
      <c r="JV200">
        <v>420</v>
      </c>
      <c r="JW200">
        <v>22.5765</v>
      </c>
      <c r="JX200">
        <v>93.1139</v>
      </c>
      <c r="JY200">
        <v>98.5613</v>
      </c>
    </row>
    <row r="201" spans="1:285">
      <c r="A201">
        <v>185</v>
      </c>
      <c r="B201">
        <v>1758505329</v>
      </c>
      <c r="C201">
        <v>2086.90000009537</v>
      </c>
      <c r="D201" t="s">
        <v>798</v>
      </c>
      <c r="E201" t="s">
        <v>799</v>
      </c>
      <c r="F201">
        <v>5</v>
      </c>
      <c r="G201" t="s">
        <v>419</v>
      </c>
      <c r="H201" t="s">
        <v>599</v>
      </c>
      <c r="I201" t="s">
        <v>421</v>
      </c>
      <c r="J201">
        <v>1758505326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2.7</v>
      </c>
      <c r="DB201">
        <v>0.5</v>
      </c>
      <c r="DC201" t="s">
        <v>423</v>
      </c>
      <c r="DD201">
        <v>2</v>
      </c>
      <c r="DE201">
        <v>1758505326</v>
      </c>
      <c r="DF201">
        <v>420.481666666667</v>
      </c>
      <c r="DG201">
        <v>420.038666666667</v>
      </c>
      <c r="DH201">
        <v>22.6097</v>
      </c>
      <c r="DI201">
        <v>22.5864</v>
      </c>
      <c r="DJ201">
        <v>414.782666666667</v>
      </c>
      <c r="DK201">
        <v>22.2982666666667</v>
      </c>
      <c r="DL201">
        <v>500.006</v>
      </c>
      <c r="DM201">
        <v>89.8056666666667</v>
      </c>
      <c r="DN201">
        <v>0.0343244333333333</v>
      </c>
      <c r="DO201">
        <v>30.7925666666667</v>
      </c>
      <c r="DP201">
        <v>29.9950666666667</v>
      </c>
      <c r="DQ201">
        <v>999.9</v>
      </c>
      <c r="DR201">
        <v>0</v>
      </c>
      <c r="DS201">
        <v>0</v>
      </c>
      <c r="DT201">
        <v>10001.25</v>
      </c>
      <c r="DU201">
        <v>0</v>
      </c>
      <c r="DV201">
        <v>0.556418</v>
      </c>
      <c r="DW201">
        <v>0.442667666666667</v>
      </c>
      <c r="DX201">
        <v>430.208333333333</v>
      </c>
      <c r="DY201">
        <v>429.745333333333</v>
      </c>
      <c r="DZ201">
        <v>0.0233141333333333</v>
      </c>
      <c r="EA201">
        <v>420.038666666667</v>
      </c>
      <c r="EB201">
        <v>22.5864</v>
      </c>
      <c r="EC201">
        <v>2.03048</v>
      </c>
      <c r="ED201">
        <v>2.02838666666667</v>
      </c>
      <c r="EE201">
        <v>17.6840666666667</v>
      </c>
      <c r="EF201">
        <v>17.6677</v>
      </c>
      <c r="EG201">
        <v>0.00500016</v>
      </c>
      <c r="EH201">
        <v>0</v>
      </c>
      <c r="EI201">
        <v>0</v>
      </c>
      <c r="EJ201">
        <v>0</v>
      </c>
      <c r="EK201">
        <v>477.766666666667</v>
      </c>
      <c r="EL201">
        <v>0.00500016</v>
      </c>
      <c r="EM201">
        <v>-29.5</v>
      </c>
      <c r="EN201">
        <v>-2.53333333333333</v>
      </c>
      <c r="EO201">
        <v>38.062</v>
      </c>
      <c r="EP201">
        <v>42.187</v>
      </c>
      <c r="EQ201">
        <v>40.1663333333333</v>
      </c>
      <c r="ER201">
        <v>42.312</v>
      </c>
      <c r="ES201">
        <v>41.375</v>
      </c>
      <c r="ET201">
        <v>0</v>
      </c>
      <c r="EU201">
        <v>0</v>
      </c>
      <c r="EV201">
        <v>0</v>
      </c>
      <c r="EW201">
        <v>1758505331</v>
      </c>
      <c r="EX201">
        <v>0</v>
      </c>
      <c r="EY201">
        <v>476.1</v>
      </c>
      <c r="EZ201">
        <v>-12.3076924372722</v>
      </c>
      <c r="FA201">
        <v>12.844444413893</v>
      </c>
      <c r="FB201">
        <v>-26.5730769230769</v>
      </c>
      <c r="FC201">
        <v>15</v>
      </c>
      <c r="FD201">
        <v>0</v>
      </c>
      <c r="FE201" t="s">
        <v>424</v>
      </c>
      <c r="FF201">
        <v>1747249705.1</v>
      </c>
      <c r="FG201">
        <v>1747249711.1</v>
      </c>
      <c r="FH201">
        <v>0</v>
      </c>
      <c r="FI201">
        <v>0.871</v>
      </c>
      <c r="FJ201">
        <v>0.066</v>
      </c>
      <c r="FK201">
        <v>5.486</v>
      </c>
      <c r="FL201">
        <v>0.145</v>
      </c>
      <c r="FM201">
        <v>420</v>
      </c>
      <c r="FN201">
        <v>16</v>
      </c>
      <c r="FO201">
        <v>0.27</v>
      </c>
      <c r="FP201">
        <v>0.16</v>
      </c>
      <c r="FQ201">
        <v>0.4401688</v>
      </c>
      <c r="FR201">
        <v>-0.0511378646616543</v>
      </c>
      <c r="FS201">
        <v>0.0366595991639298</v>
      </c>
      <c r="FT201">
        <v>1</v>
      </c>
      <c r="FU201">
        <v>476.952941176471</v>
      </c>
      <c r="FV201">
        <v>-8.550038240192</v>
      </c>
      <c r="FW201">
        <v>5.90872910064212</v>
      </c>
      <c r="FX201">
        <v>-1</v>
      </c>
      <c r="FY201">
        <v>0.02343397</v>
      </c>
      <c r="FZ201">
        <v>-0.00614554285714289</v>
      </c>
      <c r="GA201">
        <v>0.00121003496730466</v>
      </c>
      <c r="GB201">
        <v>1</v>
      </c>
      <c r="GC201">
        <v>2</v>
      </c>
      <c r="GD201">
        <v>2</v>
      </c>
      <c r="GE201" t="s">
        <v>443</v>
      </c>
      <c r="GF201">
        <v>3.12587</v>
      </c>
      <c r="GG201">
        <v>2.65971</v>
      </c>
      <c r="GH201">
        <v>0.0882471</v>
      </c>
      <c r="GI201">
        <v>0.0890566</v>
      </c>
      <c r="GJ201">
        <v>0.0966159</v>
      </c>
      <c r="GK201">
        <v>0.0969616</v>
      </c>
      <c r="GL201">
        <v>23488.6</v>
      </c>
      <c r="GM201">
        <v>22183.7</v>
      </c>
      <c r="GN201">
        <v>23041.4</v>
      </c>
      <c r="GO201">
        <v>23714.9</v>
      </c>
      <c r="GP201">
        <v>35482.4</v>
      </c>
      <c r="GQ201">
        <v>35447.2</v>
      </c>
      <c r="GR201">
        <v>41548.5</v>
      </c>
      <c r="GS201">
        <v>42290.5</v>
      </c>
      <c r="GT201">
        <v>1.89495</v>
      </c>
      <c r="GU201">
        <v>1.79228</v>
      </c>
      <c r="GV201">
        <v>0.0933148</v>
      </c>
      <c r="GW201">
        <v>0</v>
      </c>
      <c r="GX201">
        <v>28.4774</v>
      </c>
      <c r="GY201">
        <v>999.9</v>
      </c>
      <c r="GZ201">
        <v>55.073</v>
      </c>
      <c r="HA201">
        <v>30.494</v>
      </c>
      <c r="HB201">
        <v>26.8772</v>
      </c>
      <c r="HC201">
        <v>54.4728</v>
      </c>
      <c r="HD201">
        <v>39.9159</v>
      </c>
      <c r="HE201">
        <v>1</v>
      </c>
      <c r="HF201">
        <v>0.0952795</v>
      </c>
      <c r="HG201">
        <v>-1.48583</v>
      </c>
      <c r="HH201">
        <v>20.2304</v>
      </c>
      <c r="HI201">
        <v>5.23391</v>
      </c>
      <c r="HJ201">
        <v>11.992</v>
      </c>
      <c r="HK201">
        <v>4.9557</v>
      </c>
      <c r="HL201">
        <v>3.304</v>
      </c>
      <c r="HM201">
        <v>999.9</v>
      </c>
      <c r="HN201">
        <v>9999</v>
      </c>
      <c r="HO201">
        <v>9999</v>
      </c>
      <c r="HP201">
        <v>9999</v>
      </c>
      <c r="HQ201">
        <v>1.86852</v>
      </c>
      <c r="HR201">
        <v>1.86424</v>
      </c>
      <c r="HS201">
        <v>1.8718</v>
      </c>
      <c r="HT201">
        <v>1.86273</v>
      </c>
      <c r="HU201">
        <v>1.86217</v>
      </c>
      <c r="HV201">
        <v>1.86859</v>
      </c>
      <c r="HW201">
        <v>1.85867</v>
      </c>
      <c r="HX201">
        <v>1.86508</v>
      </c>
      <c r="HY201">
        <v>5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5.698</v>
      </c>
      <c r="IM201">
        <v>0.3115</v>
      </c>
      <c r="IN201">
        <v>4.24591870636989</v>
      </c>
      <c r="IO201">
        <v>0.00406324532283829</v>
      </c>
      <c r="IP201">
        <v>-1.45373754250553e-06</v>
      </c>
      <c r="IQ201">
        <v>2.45784242640463e-10</v>
      </c>
      <c r="IR201">
        <v>0.0444475935836347</v>
      </c>
      <c r="IS201">
        <v>0.00491888386651684</v>
      </c>
      <c r="IT201">
        <v>0.000226889049496401</v>
      </c>
      <c r="IU201">
        <v>4.01595507822366e-06</v>
      </c>
      <c r="IV201">
        <v>-0</v>
      </c>
      <c r="IW201">
        <v>2035</v>
      </c>
      <c r="IX201">
        <v>2</v>
      </c>
      <c r="IY201">
        <v>30</v>
      </c>
      <c r="IZ201">
        <v>187593.7</v>
      </c>
      <c r="JA201">
        <v>187593.6</v>
      </c>
      <c r="JB201">
        <v>0.999756</v>
      </c>
      <c r="JC201">
        <v>2.38647</v>
      </c>
      <c r="JD201">
        <v>1.4978</v>
      </c>
      <c r="JE201">
        <v>2.32788</v>
      </c>
      <c r="JF201">
        <v>1.54419</v>
      </c>
      <c r="JG201">
        <v>2.34253</v>
      </c>
      <c r="JH201">
        <v>35.9645</v>
      </c>
      <c r="JI201">
        <v>24.1663</v>
      </c>
      <c r="JJ201">
        <v>18</v>
      </c>
      <c r="JK201">
        <v>545.59</v>
      </c>
      <c r="JL201">
        <v>423.245</v>
      </c>
      <c r="JM201">
        <v>31.3903</v>
      </c>
      <c r="JN201">
        <v>28.8281</v>
      </c>
      <c r="JO201">
        <v>30.0001</v>
      </c>
      <c r="JP201">
        <v>28.6461</v>
      </c>
      <c r="JQ201">
        <v>28.6653</v>
      </c>
      <c r="JR201">
        <v>20.0559</v>
      </c>
      <c r="JS201">
        <v>29.2993</v>
      </c>
      <c r="JT201">
        <v>65.2926</v>
      </c>
      <c r="JU201">
        <v>31.3942</v>
      </c>
      <c r="JV201">
        <v>420</v>
      </c>
      <c r="JW201">
        <v>22.5765</v>
      </c>
      <c r="JX201">
        <v>93.114</v>
      </c>
      <c r="JY201">
        <v>98.5608</v>
      </c>
    </row>
    <row r="202" spans="1:285">
      <c r="A202">
        <v>186</v>
      </c>
      <c r="B202">
        <v>1758505331</v>
      </c>
      <c r="C202">
        <v>2088.90000009537</v>
      </c>
      <c r="D202" t="s">
        <v>800</v>
      </c>
      <c r="E202" t="s">
        <v>801</v>
      </c>
      <c r="F202">
        <v>5</v>
      </c>
      <c r="G202" t="s">
        <v>419</v>
      </c>
      <c r="H202" t="s">
        <v>599</v>
      </c>
      <c r="I202" t="s">
        <v>421</v>
      </c>
      <c r="J202">
        <v>1758505328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2.7</v>
      </c>
      <c r="DB202">
        <v>0.5</v>
      </c>
      <c r="DC202" t="s">
        <v>423</v>
      </c>
      <c r="DD202">
        <v>2</v>
      </c>
      <c r="DE202">
        <v>1758505328</v>
      </c>
      <c r="DF202">
        <v>420.478666666667</v>
      </c>
      <c r="DG202">
        <v>420.037</v>
      </c>
      <c r="DH202">
        <v>22.6095333333333</v>
      </c>
      <c r="DI202">
        <v>22.5856666666667</v>
      </c>
      <c r="DJ202">
        <v>414.779666666667</v>
      </c>
      <c r="DK202">
        <v>22.2980666666667</v>
      </c>
      <c r="DL202">
        <v>500.001333333333</v>
      </c>
      <c r="DM202">
        <v>89.8059</v>
      </c>
      <c r="DN202">
        <v>0.0342339</v>
      </c>
      <c r="DO202">
        <v>30.7936</v>
      </c>
      <c r="DP202">
        <v>29.998</v>
      </c>
      <c r="DQ202">
        <v>999.9</v>
      </c>
      <c r="DR202">
        <v>0</v>
      </c>
      <c r="DS202">
        <v>0</v>
      </c>
      <c r="DT202">
        <v>9997.51</v>
      </c>
      <c r="DU202">
        <v>0</v>
      </c>
      <c r="DV202">
        <v>0.556418</v>
      </c>
      <c r="DW202">
        <v>0.441559</v>
      </c>
      <c r="DX202">
        <v>430.205666666667</v>
      </c>
      <c r="DY202">
        <v>429.743333333333</v>
      </c>
      <c r="DZ202">
        <v>0.0238475666666667</v>
      </c>
      <c r="EA202">
        <v>420.037</v>
      </c>
      <c r="EB202">
        <v>22.5856666666667</v>
      </c>
      <c r="EC202">
        <v>2.03047</v>
      </c>
      <c r="ED202">
        <v>2.02832666666667</v>
      </c>
      <c r="EE202">
        <v>17.6839666666667</v>
      </c>
      <c r="EF202">
        <v>17.6672333333333</v>
      </c>
      <c r="EG202">
        <v>0.00500016</v>
      </c>
      <c r="EH202">
        <v>0</v>
      </c>
      <c r="EI202">
        <v>0</v>
      </c>
      <c r="EJ202">
        <v>0</v>
      </c>
      <c r="EK202">
        <v>476.3</v>
      </c>
      <c r="EL202">
        <v>0.00500016</v>
      </c>
      <c r="EM202">
        <v>-28.5</v>
      </c>
      <c r="EN202">
        <v>-2.86666666666667</v>
      </c>
      <c r="EO202">
        <v>38.062</v>
      </c>
      <c r="EP202">
        <v>42.1663333333333</v>
      </c>
      <c r="EQ202">
        <v>40.1663333333333</v>
      </c>
      <c r="ER202">
        <v>42.312</v>
      </c>
      <c r="ES202">
        <v>41.375</v>
      </c>
      <c r="ET202">
        <v>0</v>
      </c>
      <c r="EU202">
        <v>0</v>
      </c>
      <c r="EV202">
        <v>0</v>
      </c>
      <c r="EW202">
        <v>1758505332.8</v>
      </c>
      <c r="EX202">
        <v>0</v>
      </c>
      <c r="EY202">
        <v>475.7</v>
      </c>
      <c r="EZ202">
        <v>-21.6846156874818</v>
      </c>
      <c r="FA202">
        <v>7.8769231884202</v>
      </c>
      <c r="FB202">
        <v>-25.772</v>
      </c>
      <c r="FC202">
        <v>15</v>
      </c>
      <c r="FD202">
        <v>0</v>
      </c>
      <c r="FE202" t="s">
        <v>424</v>
      </c>
      <c r="FF202">
        <v>1747249705.1</v>
      </c>
      <c r="FG202">
        <v>1747249711.1</v>
      </c>
      <c r="FH202">
        <v>0</v>
      </c>
      <c r="FI202">
        <v>0.871</v>
      </c>
      <c r="FJ202">
        <v>0.066</v>
      </c>
      <c r="FK202">
        <v>5.486</v>
      </c>
      <c r="FL202">
        <v>0.145</v>
      </c>
      <c r="FM202">
        <v>420</v>
      </c>
      <c r="FN202">
        <v>16</v>
      </c>
      <c r="FO202">
        <v>0.27</v>
      </c>
      <c r="FP202">
        <v>0.16</v>
      </c>
      <c r="FQ202">
        <v>0.4364411</v>
      </c>
      <c r="FR202">
        <v>-0.0393876090225559</v>
      </c>
      <c r="FS202">
        <v>0.0363086779653294</v>
      </c>
      <c r="FT202">
        <v>1</v>
      </c>
      <c r="FU202">
        <v>476.594117647059</v>
      </c>
      <c r="FV202">
        <v>-11.5263560581143</v>
      </c>
      <c r="FW202">
        <v>6.06149569857195</v>
      </c>
      <c r="FX202">
        <v>-1</v>
      </c>
      <c r="FY202">
        <v>0.02346716</v>
      </c>
      <c r="FZ202">
        <v>-0.000141924812030085</v>
      </c>
      <c r="GA202">
        <v>0.00125503481919826</v>
      </c>
      <c r="GB202">
        <v>1</v>
      </c>
      <c r="GC202">
        <v>2</v>
      </c>
      <c r="GD202">
        <v>2</v>
      </c>
      <c r="GE202" t="s">
        <v>443</v>
      </c>
      <c r="GF202">
        <v>3.12581</v>
      </c>
      <c r="GG202">
        <v>2.65977</v>
      </c>
      <c r="GH202">
        <v>0.0882547</v>
      </c>
      <c r="GI202">
        <v>0.089069</v>
      </c>
      <c r="GJ202">
        <v>0.0966069</v>
      </c>
      <c r="GK202">
        <v>0.0969601</v>
      </c>
      <c r="GL202">
        <v>23488.5</v>
      </c>
      <c r="GM202">
        <v>22183.5</v>
      </c>
      <c r="GN202">
        <v>23041.5</v>
      </c>
      <c r="GO202">
        <v>23715</v>
      </c>
      <c r="GP202">
        <v>35482.6</v>
      </c>
      <c r="GQ202">
        <v>35447.4</v>
      </c>
      <c r="GR202">
        <v>41548.3</v>
      </c>
      <c r="GS202">
        <v>42290.6</v>
      </c>
      <c r="GT202">
        <v>1.89478</v>
      </c>
      <c r="GU202">
        <v>1.7924</v>
      </c>
      <c r="GV202">
        <v>0.0929981</v>
      </c>
      <c r="GW202">
        <v>0</v>
      </c>
      <c r="GX202">
        <v>28.4774</v>
      </c>
      <c r="GY202">
        <v>999.9</v>
      </c>
      <c r="GZ202">
        <v>55.073</v>
      </c>
      <c r="HA202">
        <v>30.494</v>
      </c>
      <c r="HB202">
        <v>26.8766</v>
      </c>
      <c r="HC202">
        <v>53.7328</v>
      </c>
      <c r="HD202">
        <v>39.8718</v>
      </c>
      <c r="HE202">
        <v>1</v>
      </c>
      <c r="HF202">
        <v>0.0950102</v>
      </c>
      <c r="HG202">
        <v>-1.47638</v>
      </c>
      <c r="HH202">
        <v>20.2304</v>
      </c>
      <c r="HI202">
        <v>5.23421</v>
      </c>
      <c r="HJ202">
        <v>11.992</v>
      </c>
      <c r="HK202">
        <v>4.95575</v>
      </c>
      <c r="HL202">
        <v>3.304</v>
      </c>
      <c r="HM202">
        <v>999.9</v>
      </c>
      <c r="HN202">
        <v>9999</v>
      </c>
      <c r="HO202">
        <v>9999</v>
      </c>
      <c r="HP202">
        <v>9999</v>
      </c>
      <c r="HQ202">
        <v>1.8685</v>
      </c>
      <c r="HR202">
        <v>1.86424</v>
      </c>
      <c r="HS202">
        <v>1.8718</v>
      </c>
      <c r="HT202">
        <v>1.86273</v>
      </c>
      <c r="HU202">
        <v>1.86217</v>
      </c>
      <c r="HV202">
        <v>1.86859</v>
      </c>
      <c r="HW202">
        <v>1.85867</v>
      </c>
      <c r="HX202">
        <v>1.86508</v>
      </c>
      <c r="HY202">
        <v>5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5.698</v>
      </c>
      <c r="IM202">
        <v>0.3114</v>
      </c>
      <c r="IN202">
        <v>4.24591870636989</v>
      </c>
      <c r="IO202">
        <v>0.00406324532283829</v>
      </c>
      <c r="IP202">
        <v>-1.45373754250553e-06</v>
      </c>
      <c r="IQ202">
        <v>2.45784242640463e-10</v>
      </c>
      <c r="IR202">
        <v>0.0444475935836347</v>
      </c>
      <c r="IS202">
        <v>0.00491888386651684</v>
      </c>
      <c r="IT202">
        <v>0.000226889049496401</v>
      </c>
      <c r="IU202">
        <v>4.01595507822366e-06</v>
      </c>
      <c r="IV202">
        <v>-0</v>
      </c>
      <c r="IW202">
        <v>2035</v>
      </c>
      <c r="IX202">
        <v>2</v>
      </c>
      <c r="IY202">
        <v>30</v>
      </c>
      <c r="IZ202">
        <v>187593.8</v>
      </c>
      <c r="JA202">
        <v>187593.7</v>
      </c>
      <c r="JB202">
        <v>0.999756</v>
      </c>
      <c r="JC202">
        <v>2.38525</v>
      </c>
      <c r="JD202">
        <v>1.4978</v>
      </c>
      <c r="JE202">
        <v>2.32666</v>
      </c>
      <c r="JF202">
        <v>1.54419</v>
      </c>
      <c r="JG202">
        <v>2.38159</v>
      </c>
      <c r="JH202">
        <v>35.9645</v>
      </c>
      <c r="JI202">
        <v>24.1663</v>
      </c>
      <c r="JJ202">
        <v>18</v>
      </c>
      <c r="JK202">
        <v>545.476</v>
      </c>
      <c r="JL202">
        <v>423.319</v>
      </c>
      <c r="JM202">
        <v>31.3937</v>
      </c>
      <c r="JN202">
        <v>28.8281</v>
      </c>
      <c r="JO202">
        <v>30</v>
      </c>
      <c r="JP202">
        <v>28.6461</v>
      </c>
      <c r="JQ202">
        <v>28.6653</v>
      </c>
      <c r="JR202">
        <v>20.0537</v>
      </c>
      <c r="JS202">
        <v>29.2993</v>
      </c>
      <c r="JT202">
        <v>65.2926</v>
      </c>
      <c r="JU202">
        <v>31.3956</v>
      </c>
      <c r="JV202">
        <v>420</v>
      </c>
      <c r="JW202">
        <v>22.5765</v>
      </c>
      <c r="JX202">
        <v>93.1139</v>
      </c>
      <c r="JY202">
        <v>98.5612</v>
      </c>
    </row>
    <row r="203" spans="1:285">
      <c r="A203">
        <v>187</v>
      </c>
      <c r="B203">
        <v>1758505333</v>
      </c>
      <c r="C203">
        <v>2090.90000009537</v>
      </c>
      <c r="D203" t="s">
        <v>802</v>
      </c>
      <c r="E203" t="s">
        <v>803</v>
      </c>
      <c r="F203">
        <v>5</v>
      </c>
      <c r="G203" t="s">
        <v>419</v>
      </c>
      <c r="H203" t="s">
        <v>599</v>
      </c>
      <c r="I203" t="s">
        <v>421</v>
      </c>
      <c r="J203">
        <v>1758505330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2.7</v>
      </c>
      <c r="DB203">
        <v>0.5</v>
      </c>
      <c r="DC203" t="s">
        <v>423</v>
      </c>
      <c r="DD203">
        <v>2</v>
      </c>
      <c r="DE203">
        <v>1758505330</v>
      </c>
      <c r="DF203">
        <v>420.498666666667</v>
      </c>
      <c r="DG203">
        <v>420.061333333333</v>
      </c>
      <c r="DH203">
        <v>22.6093</v>
      </c>
      <c r="DI203">
        <v>22.5851333333333</v>
      </c>
      <c r="DJ203">
        <v>414.799666666667</v>
      </c>
      <c r="DK203">
        <v>22.2978333333333</v>
      </c>
      <c r="DL203">
        <v>499.997333333333</v>
      </c>
      <c r="DM203">
        <v>89.8059</v>
      </c>
      <c r="DN203">
        <v>0.0341105333333333</v>
      </c>
      <c r="DO203">
        <v>30.7945</v>
      </c>
      <c r="DP203">
        <v>29.9955</v>
      </c>
      <c r="DQ203">
        <v>999.9</v>
      </c>
      <c r="DR203">
        <v>0</v>
      </c>
      <c r="DS203">
        <v>0</v>
      </c>
      <c r="DT203">
        <v>10000.6266666667</v>
      </c>
      <c r="DU203">
        <v>0</v>
      </c>
      <c r="DV203">
        <v>0.556418</v>
      </c>
      <c r="DW203">
        <v>0.437256</v>
      </c>
      <c r="DX203">
        <v>430.226</v>
      </c>
      <c r="DY203">
        <v>429.768</v>
      </c>
      <c r="DZ203">
        <v>0.0241368666666667</v>
      </c>
      <c r="EA203">
        <v>420.061333333333</v>
      </c>
      <c r="EB203">
        <v>22.5851333333333</v>
      </c>
      <c r="EC203">
        <v>2.03045</v>
      </c>
      <c r="ED203">
        <v>2.02828</v>
      </c>
      <c r="EE203">
        <v>17.6838</v>
      </c>
      <c r="EF203">
        <v>17.6668666666667</v>
      </c>
      <c r="EG203">
        <v>0.00500016</v>
      </c>
      <c r="EH203">
        <v>0</v>
      </c>
      <c r="EI203">
        <v>0</v>
      </c>
      <c r="EJ203">
        <v>0</v>
      </c>
      <c r="EK203">
        <v>475.966666666667</v>
      </c>
      <c r="EL203">
        <v>0.00500016</v>
      </c>
      <c r="EM203">
        <v>-28.3</v>
      </c>
      <c r="EN203">
        <v>-3</v>
      </c>
      <c r="EO203">
        <v>38.062</v>
      </c>
      <c r="EP203">
        <v>42.1663333333333</v>
      </c>
      <c r="EQ203">
        <v>40.187</v>
      </c>
      <c r="ER203">
        <v>42.312</v>
      </c>
      <c r="ES203">
        <v>41.375</v>
      </c>
      <c r="ET203">
        <v>0</v>
      </c>
      <c r="EU203">
        <v>0</v>
      </c>
      <c r="EV203">
        <v>0</v>
      </c>
      <c r="EW203">
        <v>1758505335.2</v>
      </c>
      <c r="EX203">
        <v>0</v>
      </c>
      <c r="EY203">
        <v>474.952</v>
      </c>
      <c r="EZ203">
        <v>-17.3461541732158</v>
      </c>
      <c r="FA203">
        <v>18.7923078750953</v>
      </c>
      <c r="FB203">
        <v>-25.204</v>
      </c>
      <c r="FC203">
        <v>15</v>
      </c>
      <c r="FD203">
        <v>0</v>
      </c>
      <c r="FE203" t="s">
        <v>424</v>
      </c>
      <c r="FF203">
        <v>1747249705.1</v>
      </c>
      <c r="FG203">
        <v>1747249711.1</v>
      </c>
      <c r="FH203">
        <v>0</v>
      </c>
      <c r="FI203">
        <v>0.871</v>
      </c>
      <c r="FJ203">
        <v>0.066</v>
      </c>
      <c r="FK203">
        <v>5.486</v>
      </c>
      <c r="FL203">
        <v>0.145</v>
      </c>
      <c r="FM203">
        <v>420</v>
      </c>
      <c r="FN203">
        <v>16</v>
      </c>
      <c r="FO203">
        <v>0.27</v>
      </c>
      <c r="FP203">
        <v>0.16</v>
      </c>
      <c r="FQ203">
        <v>0.43595285</v>
      </c>
      <c r="FR203">
        <v>-0.0789885563909779</v>
      </c>
      <c r="FS203">
        <v>0.0376204948362924</v>
      </c>
      <c r="FT203">
        <v>1</v>
      </c>
      <c r="FU203">
        <v>476.391176470588</v>
      </c>
      <c r="FV203">
        <v>-17.9847212268055</v>
      </c>
      <c r="FW203">
        <v>5.9733903885117</v>
      </c>
      <c r="FX203">
        <v>-1</v>
      </c>
      <c r="FY203">
        <v>0.023233795</v>
      </c>
      <c r="FZ203">
        <v>0.00313451278195485</v>
      </c>
      <c r="GA203">
        <v>0.00107854970468449</v>
      </c>
      <c r="GB203">
        <v>1</v>
      </c>
      <c r="GC203">
        <v>2</v>
      </c>
      <c r="GD203">
        <v>2</v>
      </c>
      <c r="GE203" t="s">
        <v>443</v>
      </c>
      <c r="GF203">
        <v>3.12573</v>
      </c>
      <c r="GG203">
        <v>2.65982</v>
      </c>
      <c r="GH203">
        <v>0.0882638</v>
      </c>
      <c r="GI203">
        <v>0.0890714</v>
      </c>
      <c r="GJ203">
        <v>0.0966106</v>
      </c>
      <c r="GK203">
        <v>0.0969562</v>
      </c>
      <c r="GL203">
        <v>23488.2</v>
      </c>
      <c r="GM203">
        <v>22183.4</v>
      </c>
      <c r="GN203">
        <v>23041.5</v>
      </c>
      <c r="GO203">
        <v>23715</v>
      </c>
      <c r="GP203">
        <v>35482.6</v>
      </c>
      <c r="GQ203">
        <v>35447.5</v>
      </c>
      <c r="GR203">
        <v>41548.4</v>
      </c>
      <c r="GS203">
        <v>42290.6</v>
      </c>
      <c r="GT203">
        <v>1.89475</v>
      </c>
      <c r="GU203">
        <v>1.79237</v>
      </c>
      <c r="GV203">
        <v>0.092905</v>
      </c>
      <c r="GW203">
        <v>0</v>
      </c>
      <c r="GX203">
        <v>28.4768</v>
      </c>
      <c r="GY203">
        <v>999.9</v>
      </c>
      <c r="GZ203">
        <v>55.073</v>
      </c>
      <c r="HA203">
        <v>30.494</v>
      </c>
      <c r="HB203">
        <v>26.8775</v>
      </c>
      <c r="HC203">
        <v>53.6228</v>
      </c>
      <c r="HD203">
        <v>39.8998</v>
      </c>
      <c r="HE203">
        <v>1</v>
      </c>
      <c r="HF203">
        <v>0.094906</v>
      </c>
      <c r="HG203">
        <v>-1.47169</v>
      </c>
      <c r="HH203">
        <v>20.2304</v>
      </c>
      <c r="HI203">
        <v>5.23451</v>
      </c>
      <c r="HJ203">
        <v>11.992</v>
      </c>
      <c r="HK203">
        <v>4.95585</v>
      </c>
      <c r="HL203">
        <v>3.304</v>
      </c>
      <c r="HM203">
        <v>999.9</v>
      </c>
      <c r="HN203">
        <v>9999</v>
      </c>
      <c r="HO203">
        <v>9999</v>
      </c>
      <c r="HP203">
        <v>9999</v>
      </c>
      <c r="HQ203">
        <v>1.86849</v>
      </c>
      <c r="HR203">
        <v>1.86423</v>
      </c>
      <c r="HS203">
        <v>1.8718</v>
      </c>
      <c r="HT203">
        <v>1.8627</v>
      </c>
      <c r="HU203">
        <v>1.86217</v>
      </c>
      <c r="HV203">
        <v>1.86858</v>
      </c>
      <c r="HW203">
        <v>1.85867</v>
      </c>
      <c r="HX203">
        <v>1.86508</v>
      </c>
      <c r="HY203">
        <v>5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5.699</v>
      </c>
      <c r="IM203">
        <v>0.3114</v>
      </c>
      <c r="IN203">
        <v>4.24591870636989</v>
      </c>
      <c r="IO203">
        <v>0.00406324532283829</v>
      </c>
      <c r="IP203">
        <v>-1.45373754250553e-06</v>
      </c>
      <c r="IQ203">
        <v>2.45784242640463e-10</v>
      </c>
      <c r="IR203">
        <v>0.0444475935836347</v>
      </c>
      <c r="IS203">
        <v>0.00491888386651684</v>
      </c>
      <c r="IT203">
        <v>0.000226889049496401</v>
      </c>
      <c r="IU203">
        <v>4.01595507822366e-06</v>
      </c>
      <c r="IV203">
        <v>-0</v>
      </c>
      <c r="IW203">
        <v>2035</v>
      </c>
      <c r="IX203">
        <v>2</v>
      </c>
      <c r="IY203">
        <v>30</v>
      </c>
      <c r="IZ203">
        <v>187593.8</v>
      </c>
      <c r="JA203">
        <v>187593.7</v>
      </c>
      <c r="JB203">
        <v>0.999756</v>
      </c>
      <c r="JC203">
        <v>2.39258</v>
      </c>
      <c r="JD203">
        <v>1.4978</v>
      </c>
      <c r="JE203">
        <v>2.32788</v>
      </c>
      <c r="JF203">
        <v>1.54419</v>
      </c>
      <c r="JG203">
        <v>2.38403</v>
      </c>
      <c r="JH203">
        <v>35.9645</v>
      </c>
      <c r="JI203">
        <v>24.1663</v>
      </c>
      <c r="JJ203">
        <v>18</v>
      </c>
      <c r="JK203">
        <v>545.459</v>
      </c>
      <c r="JL203">
        <v>423.304</v>
      </c>
      <c r="JM203">
        <v>31.3955</v>
      </c>
      <c r="JN203">
        <v>28.8281</v>
      </c>
      <c r="JO203">
        <v>30.0001</v>
      </c>
      <c r="JP203">
        <v>28.6461</v>
      </c>
      <c r="JQ203">
        <v>28.6653</v>
      </c>
      <c r="JR203">
        <v>20.0522</v>
      </c>
      <c r="JS203">
        <v>29.2993</v>
      </c>
      <c r="JT203">
        <v>65.2926</v>
      </c>
      <c r="JU203">
        <v>31.3956</v>
      </c>
      <c r="JV203">
        <v>420</v>
      </c>
      <c r="JW203">
        <v>22.5765</v>
      </c>
      <c r="JX203">
        <v>93.1141</v>
      </c>
      <c r="JY203">
        <v>98.5612</v>
      </c>
    </row>
    <row r="204" spans="1:285">
      <c r="A204">
        <v>188</v>
      </c>
      <c r="B204">
        <v>1758505335</v>
      </c>
      <c r="C204">
        <v>2092.90000009537</v>
      </c>
      <c r="D204" t="s">
        <v>804</v>
      </c>
      <c r="E204" t="s">
        <v>805</v>
      </c>
      <c r="F204">
        <v>5</v>
      </c>
      <c r="G204" t="s">
        <v>419</v>
      </c>
      <c r="H204" t="s">
        <v>599</v>
      </c>
      <c r="I204" t="s">
        <v>421</v>
      </c>
      <c r="J204">
        <v>1758505332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2.7</v>
      </c>
      <c r="DB204">
        <v>0.5</v>
      </c>
      <c r="DC204" t="s">
        <v>423</v>
      </c>
      <c r="DD204">
        <v>2</v>
      </c>
      <c r="DE204">
        <v>1758505332</v>
      </c>
      <c r="DF204">
        <v>420.519333333333</v>
      </c>
      <c r="DG204">
        <v>420.081</v>
      </c>
      <c r="DH204">
        <v>22.6092333333333</v>
      </c>
      <c r="DI204">
        <v>22.5844</v>
      </c>
      <c r="DJ204">
        <v>414.820666666667</v>
      </c>
      <c r="DK204">
        <v>22.2978</v>
      </c>
      <c r="DL204">
        <v>500.003666666667</v>
      </c>
      <c r="DM204">
        <v>89.8057666666667</v>
      </c>
      <c r="DN204">
        <v>0.034083</v>
      </c>
      <c r="DO204">
        <v>30.7956</v>
      </c>
      <c r="DP204">
        <v>29.9939333333333</v>
      </c>
      <c r="DQ204">
        <v>999.9</v>
      </c>
      <c r="DR204">
        <v>0</v>
      </c>
      <c r="DS204">
        <v>0</v>
      </c>
      <c r="DT204">
        <v>10003.1266666667</v>
      </c>
      <c r="DU204">
        <v>0</v>
      </c>
      <c r="DV204">
        <v>0.556418</v>
      </c>
      <c r="DW204">
        <v>0.438558</v>
      </c>
      <c r="DX204">
        <v>430.247333333333</v>
      </c>
      <c r="DY204">
        <v>429.787666666667</v>
      </c>
      <c r="DZ204">
        <v>0.0248381333333333</v>
      </c>
      <c r="EA204">
        <v>420.081</v>
      </c>
      <c r="EB204">
        <v>22.5844</v>
      </c>
      <c r="EC204">
        <v>2.03044333333333</v>
      </c>
      <c r="ED204">
        <v>2.02821</v>
      </c>
      <c r="EE204">
        <v>17.6837333333333</v>
      </c>
      <c r="EF204">
        <v>17.6663333333333</v>
      </c>
      <c r="EG204">
        <v>0.00500016</v>
      </c>
      <c r="EH204">
        <v>0</v>
      </c>
      <c r="EI204">
        <v>0</v>
      </c>
      <c r="EJ204">
        <v>0</v>
      </c>
      <c r="EK204">
        <v>475.233333333333</v>
      </c>
      <c r="EL204">
        <v>0.00500016</v>
      </c>
      <c r="EM204">
        <v>-26.0666666666667</v>
      </c>
      <c r="EN204">
        <v>-2</v>
      </c>
      <c r="EO204">
        <v>38.062</v>
      </c>
      <c r="EP204">
        <v>42.1663333333333</v>
      </c>
      <c r="EQ204">
        <v>40.187</v>
      </c>
      <c r="ER204">
        <v>42.312</v>
      </c>
      <c r="ES204">
        <v>41.375</v>
      </c>
      <c r="ET204">
        <v>0</v>
      </c>
      <c r="EU204">
        <v>0</v>
      </c>
      <c r="EV204">
        <v>0</v>
      </c>
      <c r="EW204">
        <v>1758505337</v>
      </c>
      <c r="EX204">
        <v>0</v>
      </c>
      <c r="EY204">
        <v>474.657692307692</v>
      </c>
      <c r="EZ204">
        <v>-10.6700856687791</v>
      </c>
      <c r="FA204">
        <v>26.058119806311</v>
      </c>
      <c r="FB204">
        <v>-24.8153846153846</v>
      </c>
      <c r="FC204">
        <v>15</v>
      </c>
      <c r="FD204">
        <v>0</v>
      </c>
      <c r="FE204" t="s">
        <v>424</v>
      </c>
      <c r="FF204">
        <v>1747249705.1</v>
      </c>
      <c r="FG204">
        <v>1747249711.1</v>
      </c>
      <c r="FH204">
        <v>0</v>
      </c>
      <c r="FI204">
        <v>0.871</v>
      </c>
      <c r="FJ204">
        <v>0.066</v>
      </c>
      <c r="FK204">
        <v>5.486</v>
      </c>
      <c r="FL204">
        <v>0.145</v>
      </c>
      <c r="FM204">
        <v>420</v>
      </c>
      <c r="FN204">
        <v>16</v>
      </c>
      <c r="FO204">
        <v>0.27</v>
      </c>
      <c r="FP204">
        <v>0.16</v>
      </c>
      <c r="FQ204">
        <v>0.4347459</v>
      </c>
      <c r="FR204">
        <v>-0.0571935338345865</v>
      </c>
      <c r="FS204">
        <v>0.0374174899918474</v>
      </c>
      <c r="FT204">
        <v>1</v>
      </c>
      <c r="FU204">
        <v>475.591176470588</v>
      </c>
      <c r="FV204">
        <v>-14.1344538241045</v>
      </c>
      <c r="FW204">
        <v>5.8181949721167</v>
      </c>
      <c r="FX204">
        <v>-1</v>
      </c>
      <c r="FY204">
        <v>0.02325926</v>
      </c>
      <c r="FZ204">
        <v>0.00644871879699246</v>
      </c>
      <c r="GA204">
        <v>0.00111372628118403</v>
      </c>
      <c r="GB204">
        <v>1</v>
      </c>
      <c r="GC204">
        <v>2</v>
      </c>
      <c r="GD204">
        <v>2</v>
      </c>
      <c r="GE204" t="s">
        <v>443</v>
      </c>
      <c r="GF204">
        <v>3.12584</v>
      </c>
      <c r="GG204">
        <v>2.65989</v>
      </c>
      <c r="GH204">
        <v>0.0882569</v>
      </c>
      <c r="GI204">
        <v>0.0890594</v>
      </c>
      <c r="GJ204">
        <v>0.0966144</v>
      </c>
      <c r="GK204">
        <v>0.0969551</v>
      </c>
      <c r="GL204">
        <v>23488.4</v>
      </c>
      <c r="GM204">
        <v>22183.5</v>
      </c>
      <c r="GN204">
        <v>23041.4</v>
      </c>
      <c r="GO204">
        <v>23714.8</v>
      </c>
      <c r="GP204">
        <v>35482.5</v>
      </c>
      <c r="GQ204">
        <v>35447.3</v>
      </c>
      <c r="GR204">
        <v>41548.5</v>
      </c>
      <c r="GS204">
        <v>42290.3</v>
      </c>
      <c r="GT204">
        <v>1.89475</v>
      </c>
      <c r="GU204">
        <v>1.79237</v>
      </c>
      <c r="GV204">
        <v>0.0933185</v>
      </c>
      <c r="GW204">
        <v>0</v>
      </c>
      <c r="GX204">
        <v>28.4763</v>
      </c>
      <c r="GY204">
        <v>999.9</v>
      </c>
      <c r="GZ204">
        <v>55.073</v>
      </c>
      <c r="HA204">
        <v>30.494</v>
      </c>
      <c r="HB204">
        <v>26.877</v>
      </c>
      <c r="HC204">
        <v>53.3928</v>
      </c>
      <c r="HD204">
        <v>39.8317</v>
      </c>
      <c r="HE204">
        <v>1</v>
      </c>
      <c r="HF204">
        <v>0.0952185</v>
      </c>
      <c r="HG204">
        <v>-1.46772</v>
      </c>
      <c r="HH204">
        <v>20.2304</v>
      </c>
      <c r="HI204">
        <v>5.23406</v>
      </c>
      <c r="HJ204">
        <v>11.992</v>
      </c>
      <c r="HK204">
        <v>4.9557</v>
      </c>
      <c r="HL204">
        <v>3.304</v>
      </c>
      <c r="HM204">
        <v>999.9</v>
      </c>
      <c r="HN204">
        <v>9999</v>
      </c>
      <c r="HO204">
        <v>9999</v>
      </c>
      <c r="HP204">
        <v>9999</v>
      </c>
      <c r="HQ204">
        <v>1.86848</v>
      </c>
      <c r="HR204">
        <v>1.8642</v>
      </c>
      <c r="HS204">
        <v>1.8718</v>
      </c>
      <c r="HT204">
        <v>1.8627</v>
      </c>
      <c r="HU204">
        <v>1.86216</v>
      </c>
      <c r="HV204">
        <v>1.86857</v>
      </c>
      <c r="HW204">
        <v>1.85867</v>
      </c>
      <c r="HX204">
        <v>1.86508</v>
      </c>
      <c r="HY204">
        <v>5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5.699</v>
      </c>
      <c r="IM204">
        <v>0.3115</v>
      </c>
      <c r="IN204">
        <v>4.24591870636989</v>
      </c>
      <c r="IO204">
        <v>0.00406324532283829</v>
      </c>
      <c r="IP204">
        <v>-1.45373754250553e-06</v>
      </c>
      <c r="IQ204">
        <v>2.45784242640463e-10</v>
      </c>
      <c r="IR204">
        <v>0.0444475935836347</v>
      </c>
      <c r="IS204">
        <v>0.00491888386651684</v>
      </c>
      <c r="IT204">
        <v>0.000226889049496401</v>
      </c>
      <c r="IU204">
        <v>4.01595507822366e-06</v>
      </c>
      <c r="IV204">
        <v>-0</v>
      </c>
      <c r="IW204">
        <v>2035</v>
      </c>
      <c r="IX204">
        <v>2</v>
      </c>
      <c r="IY204">
        <v>30</v>
      </c>
      <c r="IZ204">
        <v>187593.8</v>
      </c>
      <c r="JA204">
        <v>187593.7</v>
      </c>
      <c r="JB204">
        <v>0.999756</v>
      </c>
      <c r="JC204">
        <v>2.40601</v>
      </c>
      <c r="JD204">
        <v>1.49902</v>
      </c>
      <c r="JE204">
        <v>2.32666</v>
      </c>
      <c r="JF204">
        <v>1.54419</v>
      </c>
      <c r="JG204">
        <v>2.26685</v>
      </c>
      <c r="JH204">
        <v>35.9645</v>
      </c>
      <c r="JI204">
        <v>24.1488</v>
      </c>
      <c r="JJ204">
        <v>18</v>
      </c>
      <c r="JK204">
        <v>545.459</v>
      </c>
      <c r="JL204">
        <v>423.304</v>
      </c>
      <c r="JM204">
        <v>31.3966</v>
      </c>
      <c r="JN204">
        <v>28.8281</v>
      </c>
      <c r="JO204">
        <v>30.0002</v>
      </c>
      <c r="JP204">
        <v>28.6461</v>
      </c>
      <c r="JQ204">
        <v>28.6653</v>
      </c>
      <c r="JR204">
        <v>20.0516</v>
      </c>
      <c r="JS204">
        <v>29.2993</v>
      </c>
      <c r="JT204">
        <v>65.2926</v>
      </c>
      <c r="JU204">
        <v>31.4006</v>
      </c>
      <c r="JV204">
        <v>420</v>
      </c>
      <c r="JW204">
        <v>22.5765</v>
      </c>
      <c r="JX204">
        <v>93.1141</v>
      </c>
      <c r="JY204">
        <v>98.5604</v>
      </c>
    </row>
    <row r="205" spans="1:285">
      <c r="A205">
        <v>189</v>
      </c>
      <c r="B205">
        <v>1758505337</v>
      </c>
      <c r="C205">
        <v>2094.90000009537</v>
      </c>
      <c r="D205" t="s">
        <v>806</v>
      </c>
      <c r="E205" t="s">
        <v>807</v>
      </c>
      <c r="F205">
        <v>5</v>
      </c>
      <c r="G205" t="s">
        <v>419</v>
      </c>
      <c r="H205" t="s">
        <v>599</v>
      </c>
      <c r="I205" t="s">
        <v>421</v>
      </c>
      <c r="J205">
        <v>1758505334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2.7</v>
      </c>
      <c r="DB205">
        <v>0.5</v>
      </c>
      <c r="DC205" t="s">
        <v>423</v>
      </c>
      <c r="DD205">
        <v>2</v>
      </c>
      <c r="DE205">
        <v>1758505334</v>
      </c>
      <c r="DF205">
        <v>420.511</v>
      </c>
      <c r="DG205">
        <v>420.067</v>
      </c>
      <c r="DH205">
        <v>22.6091</v>
      </c>
      <c r="DI205">
        <v>22.5838333333333</v>
      </c>
      <c r="DJ205">
        <v>414.812333333333</v>
      </c>
      <c r="DK205">
        <v>22.2977</v>
      </c>
      <c r="DL205">
        <v>500.013333333333</v>
      </c>
      <c r="DM205">
        <v>89.8057</v>
      </c>
      <c r="DN205">
        <v>0.0340842666666667</v>
      </c>
      <c r="DO205">
        <v>30.797</v>
      </c>
      <c r="DP205">
        <v>29.9935</v>
      </c>
      <c r="DQ205">
        <v>999.9</v>
      </c>
      <c r="DR205">
        <v>0</v>
      </c>
      <c r="DS205">
        <v>0</v>
      </c>
      <c r="DT205">
        <v>10013.7666666667</v>
      </c>
      <c r="DU205">
        <v>0</v>
      </c>
      <c r="DV205">
        <v>0.556418</v>
      </c>
      <c r="DW205">
        <v>0.444275</v>
      </c>
      <c r="DX205">
        <v>430.238666666667</v>
      </c>
      <c r="DY205">
        <v>429.773</v>
      </c>
      <c r="DZ205">
        <v>0.0252660333333333</v>
      </c>
      <c r="EA205">
        <v>420.067</v>
      </c>
      <c r="EB205">
        <v>22.5838333333333</v>
      </c>
      <c r="EC205">
        <v>2.03043</v>
      </c>
      <c r="ED205">
        <v>2.02816</v>
      </c>
      <c r="EE205">
        <v>17.6836333333333</v>
      </c>
      <c r="EF205">
        <v>17.6659333333333</v>
      </c>
      <c r="EG205">
        <v>0.00500016</v>
      </c>
      <c r="EH205">
        <v>0</v>
      </c>
      <c r="EI205">
        <v>0</v>
      </c>
      <c r="EJ205">
        <v>0</v>
      </c>
      <c r="EK205">
        <v>478.266666666667</v>
      </c>
      <c r="EL205">
        <v>0.00500016</v>
      </c>
      <c r="EM205">
        <v>-28.4</v>
      </c>
      <c r="EN205">
        <v>-1.86666666666667</v>
      </c>
      <c r="EO205">
        <v>38.062</v>
      </c>
      <c r="EP205">
        <v>42.187</v>
      </c>
      <c r="EQ205">
        <v>40.187</v>
      </c>
      <c r="ER205">
        <v>42.312</v>
      </c>
      <c r="ES205">
        <v>41.375</v>
      </c>
      <c r="ET205">
        <v>0</v>
      </c>
      <c r="EU205">
        <v>0</v>
      </c>
      <c r="EV205">
        <v>0</v>
      </c>
      <c r="EW205">
        <v>1758505338.8</v>
      </c>
      <c r="EX205">
        <v>0</v>
      </c>
      <c r="EY205">
        <v>474.708</v>
      </c>
      <c r="EZ205">
        <v>4.0923077885685</v>
      </c>
      <c r="FA205">
        <v>19.9615384834288</v>
      </c>
      <c r="FB205">
        <v>-24.032</v>
      </c>
      <c r="FC205">
        <v>15</v>
      </c>
      <c r="FD205">
        <v>0</v>
      </c>
      <c r="FE205" t="s">
        <v>424</v>
      </c>
      <c r="FF205">
        <v>1747249705.1</v>
      </c>
      <c r="FG205">
        <v>1747249711.1</v>
      </c>
      <c r="FH205">
        <v>0</v>
      </c>
      <c r="FI205">
        <v>0.871</v>
      </c>
      <c r="FJ205">
        <v>0.066</v>
      </c>
      <c r="FK205">
        <v>5.486</v>
      </c>
      <c r="FL205">
        <v>0.145</v>
      </c>
      <c r="FM205">
        <v>420</v>
      </c>
      <c r="FN205">
        <v>16</v>
      </c>
      <c r="FO205">
        <v>0.27</v>
      </c>
      <c r="FP205">
        <v>0.16</v>
      </c>
      <c r="FQ205">
        <v>0.42961435</v>
      </c>
      <c r="FR205">
        <v>0.0871303308270679</v>
      </c>
      <c r="FS205">
        <v>0.0317645484089968</v>
      </c>
      <c r="FT205">
        <v>1</v>
      </c>
      <c r="FU205">
        <v>475.923529411765</v>
      </c>
      <c r="FV205">
        <v>-23.6944232696045</v>
      </c>
      <c r="FW205">
        <v>5.71860013843008</v>
      </c>
      <c r="FX205">
        <v>-1</v>
      </c>
      <c r="FY205">
        <v>0.023736195</v>
      </c>
      <c r="FZ205">
        <v>0.0109852736842106</v>
      </c>
      <c r="GA205">
        <v>0.00155448396694048</v>
      </c>
      <c r="GB205">
        <v>1</v>
      </c>
      <c r="GC205">
        <v>2</v>
      </c>
      <c r="GD205">
        <v>2</v>
      </c>
      <c r="GE205" t="s">
        <v>443</v>
      </c>
      <c r="GF205">
        <v>3.12583</v>
      </c>
      <c r="GG205">
        <v>2.65997</v>
      </c>
      <c r="GH205">
        <v>0.088248</v>
      </c>
      <c r="GI205">
        <v>0.0890545</v>
      </c>
      <c r="GJ205">
        <v>0.0966079</v>
      </c>
      <c r="GK205">
        <v>0.0969561</v>
      </c>
      <c r="GL205">
        <v>23488.6</v>
      </c>
      <c r="GM205">
        <v>22183.6</v>
      </c>
      <c r="GN205">
        <v>23041.4</v>
      </c>
      <c r="GO205">
        <v>23714.8</v>
      </c>
      <c r="GP205">
        <v>35482.6</v>
      </c>
      <c r="GQ205">
        <v>35447.3</v>
      </c>
      <c r="GR205">
        <v>41548.3</v>
      </c>
      <c r="GS205">
        <v>42290.4</v>
      </c>
      <c r="GT205">
        <v>1.8948</v>
      </c>
      <c r="GU205">
        <v>1.79233</v>
      </c>
      <c r="GV205">
        <v>0.0930354</v>
      </c>
      <c r="GW205">
        <v>0</v>
      </c>
      <c r="GX205">
        <v>28.4768</v>
      </c>
      <c r="GY205">
        <v>999.9</v>
      </c>
      <c r="GZ205">
        <v>55.073</v>
      </c>
      <c r="HA205">
        <v>30.494</v>
      </c>
      <c r="HB205">
        <v>26.878</v>
      </c>
      <c r="HC205">
        <v>54.0328</v>
      </c>
      <c r="HD205">
        <v>39.8678</v>
      </c>
      <c r="HE205">
        <v>1</v>
      </c>
      <c r="HF205">
        <v>0.0953227</v>
      </c>
      <c r="HG205">
        <v>-1.47438</v>
      </c>
      <c r="HH205">
        <v>20.2303</v>
      </c>
      <c r="HI205">
        <v>5.23376</v>
      </c>
      <c r="HJ205">
        <v>11.992</v>
      </c>
      <c r="HK205">
        <v>4.95575</v>
      </c>
      <c r="HL205">
        <v>3.304</v>
      </c>
      <c r="HM205">
        <v>999.9</v>
      </c>
      <c r="HN205">
        <v>9999</v>
      </c>
      <c r="HO205">
        <v>9999</v>
      </c>
      <c r="HP205">
        <v>9999</v>
      </c>
      <c r="HQ205">
        <v>1.86847</v>
      </c>
      <c r="HR205">
        <v>1.86419</v>
      </c>
      <c r="HS205">
        <v>1.8718</v>
      </c>
      <c r="HT205">
        <v>1.86272</v>
      </c>
      <c r="HU205">
        <v>1.86215</v>
      </c>
      <c r="HV205">
        <v>1.86856</v>
      </c>
      <c r="HW205">
        <v>1.85869</v>
      </c>
      <c r="HX205">
        <v>1.86508</v>
      </c>
      <c r="HY205">
        <v>5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5.698</v>
      </c>
      <c r="IM205">
        <v>0.3115</v>
      </c>
      <c r="IN205">
        <v>4.24591870636989</v>
      </c>
      <c r="IO205">
        <v>0.00406324532283829</v>
      </c>
      <c r="IP205">
        <v>-1.45373754250553e-06</v>
      </c>
      <c r="IQ205">
        <v>2.45784242640463e-10</v>
      </c>
      <c r="IR205">
        <v>0.0444475935836347</v>
      </c>
      <c r="IS205">
        <v>0.00491888386651684</v>
      </c>
      <c r="IT205">
        <v>0.000226889049496401</v>
      </c>
      <c r="IU205">
        <v>4.01595507822366e-06</v>
      </c>
      <c r="IV205">
        <v>-0</v>
      </c>
      <c r="IW205">
        <v>2035</v>
      </c>
      <c r="IX205">
        <v>2</v>
      </c>
      <c r="IY205">
        <v>30</v>
      </c>
      <c r="IZ205">
        <v>187593.9</v>
      </c>
      <c r="JA205">
        <v>187593.8</v>
      </c>
      <c r="JB205">
        <v>0.999756</v>
      </c>
      <c r="JC205">
        <v>2.38892</v>
      </c>
      <c r="JD205">
        <v>1.4978</v>
      </c>
      <c r="JE205">
        <v>2.32788</v>
      </c>
      <c r="JF205">
        <v>1.54419</v>
      </c>
      <c r="JG205">
        <v>2.31812</v>
      </c>
      <c r="JH205">
        <v>35.9645</v>
      </c>
      <c r="JI205">
        <v>24.1575</v>
      </c>
      <c r="JJ205">
        <v>18</v>
      </c>
      <c r="JK205">
        <v>545.492</v>
      </c>
      <c r="JL205">
        <v>423.275</v>
      </c>
      <c r="JM205">
        <v>31.3975</v>
      </c>
      <c r="JN205">
        <v>28.8281</v>
      </c>
      <c r="JO205">
        <v>30.0001</v>
      </c>
      <c r="JP205">
        <v>28.6461</v>
      </c>
      <c r="JQ205">
        <v>28.6653</v>
      </c>
      <c r="JR205">
        <v>20.0514</v>
      </c>
      <c r="JS205">
        <v>29.2993</v>
      </c>
      <c r="JT205">
        <v>65.2926</v>
      </c>
      <c r="JU205">
        <v>31.4006</v>
      </c>
      <c r="JV205">
        <v>420</v>
      </c>
      <c r="JW205">
        <v>22.5765</v>
      </c>
      <c r="JX205">
        <v>93.1138</v>
      </c>
      <c r="JY205">
        <v>98.5605</v>
      </c>
    </row>
    <row r="206" spans="1:285">
      <c r="A206">
        <v>190</v>
      </c>
      <c r="B206">
        <v>1758505339</v>
      </c>
      <c r="C206">
        <v>2096.90000009537</v>
      </c>
      <c r="D206" t="s">
        <v>808</v>
      </c>
      <c r="E206" t="s">
        <v>809</v>
      </c>
      <c r="F206">
        <v>5</v>
      </c>
      <c r="G206" t="s">
        <v>419</v>
      </c>
      <c r="H206" t="s">
        <v>599</v>
      </c>
      <c r="I206" t="s">
        <v>421</v>
      </c>
      <c r="J206">
        <v>1758505336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2.7</v>
      </c>
      <c r="DB206">
        <v>0.5</v>
      </c>
      <c r="DC206" t="s">
        <v>423</v>
      </c>
      <c r="DD206">
        <v>2</v>
      </c>
      <c r="DE206">
        <v>1758505336</v>
      </c>
      <c r="DF206">
        <v>420.481</v>
      </c>
      <c r="DG206">
        <v>420.037333333333</v>
      </c>
      <c r="DH206">
        <v>22.6086333333333</v>
      </c>
      <c r="DI206">
        <v>22.5837</v>
      </c>
      <c r="DJ206">
        <v>414.782333333333</v>
      </c>
      <c r="DK206">
        <v>22.2972333333333</v>
      </c>
      <c r="DL206">
        <v>500.012</v>
      </c>
      <c r="DM206">
        <v>89.8056333333333</v>
      </c>
      <c r="DN206">
        <v>0.0342103333333333</v>
      </c>
      <c r="DO206">
        <v>30.7982666666667</v>
      </c>
      <c r="DP206">
        <v>29.9940333333333</v>
      </c>
      <c r="DQ206">
        <v>999.9</v>
      </c>
      <c r="DR206">
        <v>0</v>
      </c>
      <c r="DS206">
        <v>0</v>
      </c>
      <c r="DT206">
        <v>10011.2733333333</v>
      </c>
      <c r="DU206">
        <v>0</v>
      </c>
      <c r="DV206">
        <v>0.556418</v>
      </c>
      <c r="DW206">
        <v>0.443715333333333</v>
      </c>
      <c r="DX206">
        <v>430.207666666667</v>
      </c>
      <c r="DY206">
        <v>429.742666666667</v>
      </c>
      <c r="DZ206">
        <v>0.0249341666666667</v>
      </c>
      <c r="EA206">
        <v>420.037333333333</v>
      </c>
      <c r="EB206">
        <v>22.5837</v>
      </c>
      <c r="EC206">
        <v>2.03038666666667</v>
      </c>
      <c r="ED206">
        <v>2.02814666666667</v>
      </c>
      <c r="EE206">
        <v>17.6833</v>
      </c>
      <c r="EF206">
        <v>17.6658</v>
      </c>
      <c r="EG206">
        <v>0.00500016</v>
      </c>
      <c r="EH206">
        <v>0</v>
      </c>
      <c r="EI206">
        <v>0</v>
      </c>
      <c r="EJ206">
        <v>0</v>
      </c>
      <c r="EK206">
        <v>479.1</v>
      </c>
      <c r="EL206">
        <v>0.00500016</v>
      </c>
      <c r="EM206">
        <v>-30.0333333333333</v>
      </c>
      <c r="EN206">
        <v>-1.83333333333333</v>
      </c>
      <c r="EO206">
        <v>38.062</v>
      </c>
      <c r="EP206">
        <v>42.1663333333333</v>
      </c>
      <c r="EQ206">
        <v>40.187</v>
      </c>
      <c r="ER206">
        <v>42.312</v>
      </c>
      <c r="ES206">
        <v>41.375</v>
      </c>
      <c r="ET206">
        <v>0</v>
      </c>
      <c r="EU206">
        <v>0</v>
      </c>
      <c r="EV206">
        <v>0</v>
      </c>
      <c r="EW206">
        <v>1758505341.2</v>
      </c>
      <c r="EX206">
        <v>0</v>
      </c>
      <c r="EY206">
        <v>474.716</v>
      </c>
      <c r="EZ206">
        <v>15.5384616515575</v>
      </c>
      <c r="FA206">
        <v>0.446153860825776</v>
      </c>
      <c r="FB206">
        <v>-24.876</v>
      </c>
      <c r="FC206">
        <v>15</v>
      </c>
      <c r="FD206">
        <v>0</v>
      </c>
      <c r="FE206" t="s">
        <v>424</v>
      </c>
      <c r="FF206">
        <v>1747249705.1</v>
      </c>
      <c r="FG206">
        <v>1747249711.1</v>
      </c>
      <c r="FH206">
        <v>0</v>
      </c>
      <c r="FI206">
        <v>0.871</v>
      </c>
      <c r="FJ206">
        <v>0.066</v>
      </c>
      <c r="FK206">
        <v>5.486</v>
      </c>
      <c r="FL206">
        <v>0.145</v>
      </c>
      <c r="FM206">
        <v>420</v>
      </c>
      <c r="FN206">
        <v>16</v>
      </c>
      <c r="FO206">
        <v>0.27</v>
      </c>
      <c r="FP206">
        <v>0.16</v>
      </c>
      <c r="FQ206">
        <v>0.42954265</v>
      </c>
      <c r="FR206">
        <v>0.183930270676691</v>
      </c>
      <c r="FS206">
        <v>0.0317272068456632</v>
      </c>
      <c r="FT206">
        <v>1</v>
      </c>
      <c r="FU206">
        <v>475.158823529412</v>
      </c>
      <c r="FV206">
        <v>-3.74942709814335</v>
      </c>
      <c r="FW206">
        <v>5.08984673564809</v>
      </c>
      <c r="FX206">
        <v>-1</v>
      </c>
      <c r="FY206">
        <v>0.0239893</v>
      </c>
      <c r="FZ206">
        <v>0.00892807218045114</v>
      </c>
      <c r="GA206">
        <v>0.00146285265970295</v>
      </c>
      <c r="GB206">
        <v>1</v>
      </c>
      <c r="GC206">
        <v>2</v>
      </c>
      <c r="GD206">
        <v>2</v>
      </c>
      <c r="GE206" t="s">
        <v>443</v>
      </c>
      <c r="GF206">
        <v>3.12578</v>
      </c>
      <c r="GG206">
        <v>2.65994</v>
      </c>
      <c r="GH206">
        <v>0.0882572</v>
      </c>
      <c r="GI206">
        <v>0.0890573</v>
      </c>
      <c r="GJ206">
        <v>0.096605</v>
      </c>
      <c r="GK206">
        <v>0.096955</v>
      </c>
      <c r="GL206">
        <v>23488.3</v>
      </c>
      <c r="GM206">
        <v>22183.6</v>
      </c>
      <c r="GN206">
        <v>23041.4</v>
      </c>
      <c r="GO206">
        <v>23714.8</v>
      </c>
      <c r="GP206">
        <v>35482.6</v>
      </c>
      <c r="GQ206">
        <v>35447.4</v>
      </c>
      <c r="GR206">
        <v>41548.2</v>
      </c>
      <c r="GS206">
        <v>42290.5</v>
      </c>
      <c r="GT206">
        <v>1.89485</v>
      </c>
      <c r="GU206">
        <v>1.7923</v>
      </c>
      <c r="GV206">
        <v>0.0932515</v>
      </c>
      <c r="GW206">
        <v>0</v>
      </c>
      <c r="GX206">
        <v>28.4774</v>
      </c>
      <c r="GY206">
        <v>999.9</v>
      </c>
      <c r="GZ206">
        <v>55.073</v>
      </c>
      <c r="HA206">
        <v>30.484</v>
      </c>
      <c r="HB206">
        <v>26.8622</v>
      </c>
      <c r="HC206">
        <v>53.5328</v>
      </c>
      <c r="HD206">
        <v>40.004</v>
      </c>
      <c r="HE206">
        <v>1</v>
      </c>
      <c r="HF206">
        <v>0.095216</v>
      </c>
      <c r="HG206">
        <v>-1.47977</v>
      </c>
      <c r="HH206">
        <v>20.2303</v>
      </c>
      <c r="HI206">
        <v>5.23316</v>
      </c>
      <c r="HJ206">
        <v>11.992</v>
      </c>
      <c r="HK206">
        <v>4.95595</v>
      </c>
      <c r="HL206">
        <v>3.304</v>
      </c>
      <c r="HM206">
        <v>999.9</v>
      </c>
      <c r="HN206">
        <v>9999</v>
      </c>
      <c r="HO206">
        <v>9999</v>
      </c>
      <c r="HP206">
        <v>9999</v>
      </c>
      <c r="HQ206">
        <v>1.86849</v>
      </c>
      <c r="HR206">
        <v>1.8642</v>
      </c>
      <c r="HS206">
        <v>1.8718</v>
      </c>
      <c r="HT206">
        <v>1.86271</v>
      </c>
      <c r="HU206">
        <v>1.86217</v>
      </c>
      <c r="HV206">
        <v>1.86856</v>
      </c>
      <c r="HW206">
        <v>1.85869</v>
      </c>
      <c r="HX206">
        <v>1.86508</v>
      </c>
      <c r="HY206">
        <v>5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5.699</v>
      </c>
      <c r="IM206">
        <v>0.3114</v>
      </c>
      <c r="IN206">
        <v>4.24591870636989</v>
      </c>
      <c r="IO206">
        <v>0.00406324532283829</v>
      </c>
      <c r="IP206">
        <v>-1.45373754250553e-06</v>
      </c>
      <c r="IQ206">
        <v>2.45784242640463e-10</v>
      </c>
      <c r="IR206">
        <v>0.0444475935836347</v>
      </c>
      <c r="IS206">
        <v>0.00491888386651684</v>
      </c>
      <c r="IT206">
        <v>0.000226889049496401</v>
      </c>
      <c r="IU206">
        <v>4.01595507822366e-06</v>
      </c>
      <c r="IV206">
        <v>-0</v>
      </c>
      <c r="IW206">
        <v>2035</v>
      </c>
      <c r="IX206">
        <v>2</v>
      </c>
      <c r="IY206">
        <v>30</v>
      </c>
      <c r="IZ206">
        <v>187593.9</v>
      </c>
      <c r="JA206">
        <v>187593.8</v>
      </c>
      <c r="JB206">
        <v>0.998535</v>
      </c>
      <c r="JC206">
        <v>2.38647</v>
      </c>
      <c r="JD206">
        <v>1.4978</v>
      </c>
      <c r="JE206">
        <v>2.32788</v>
      </c>
      <c r="JF206">
        <v>1.54419</v>
      </c>
      <c r="JG206">
        <v>2.34253</v>
      </c>
      <c r="JH206">
        <v>35.9645</v>
      </c>
      <c r="JI206">
        <v>24.1663</v>
      </c>
      <c r="JJ206">
        <v>18</v>
      </c>
      <c r="JK206">
        <v>545.524</v>
      </c>
      <c r="JL206">
        <v>423.26</v>
      </c>
      <c r="JM206">
        <v>31.3992</v>
      </c>
      <c r="JN206">
        <v>28.8281</v>
      </c>
      <c r="JO206">
        <v>30</v>
      </c>
      <c r="JP206">
        <v>28.6461</v>
      </c>
      <c r="JQ206">
        <v>28.6653</v>
      </c>
      <c r="JR206">
        <v>20.0513</v>
      </c>
      <c r="JS206">
        <v>29.2993</v>
      </c>
      <c r="JT206">
        <v>65.2926</v>
      </c>
      <c r="JU206">
        <v>31.4006</v>
      </c>
      <c r="JV206">
        <v>420</v>
      </c>
      <c r="JW206">
        <v>22.5765</v>
      </c>
      <c r="JX206">
        <v>93.1137</v>
      </c>
      <c r="JY206">
        <v>98.5607</v>
      </c>
    </row>
    <row r="207" spans="1:285">
      <c r="A207">
        <v>191</v>
      </c>
      <c r="B207">
        <v>1758505341</v>
      </c>
      <c r="C207">
        <v>2098.90000009537</v>
      </c>
      <c r="D207" t="s">
        <v>810</v>
      </c>
      <c r="E207" t="s">
        <v>811</v>
      </c>
      <c r="F207">
        <v>5</v>
      </c>
      <c r="G207" t="s">
        <v>419</v>
      </c>
      <c r="H207" t="s">
        <v>599</v>
      </c>
      <c r="I207" t="s">
        <v>421</v>
      </c>
      <c r="J207">
        <v>1758505338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2.7</v>
      </c>
      <c r="DB207">
        <v>0.5</v>
      </c>
      <c r="DC207" t="s">
        <v>423</v>
      </c>
      <c r="DD207">
        <v>2</v>
      </c>
      <c r="DE207">
        <v>1758505338</v>
      </c>
      <c r="DF207">
        <v>420.478333333333</v>
      </c>
      <c r="DG207">
        <v>420.025</v>
      </c>
      <c r="DH207">
        <v>22.6076333333333</v>
      </c>
      <c r="DI207">
        <v>22.5834666666667</v>
      </c>
      <c r="DJ207">
        <v>414.779666666667</v>
      </c>
      <c r="DK207">
        <v>22.2962333333333</v>
      </c>
      <c r="DL207">
        <v>499.989</v>
      </c>
      <c r="DM207">
        <v>89.8058</v>
      </c>
      <c r="DN207">
        <v>0.0342686</v>
      </c>
      <c r="DO207">
        <v>30.7988666666667</v>
      </c>
      <c r="DP207">
        <v>29.9974333333333</v>
      </c>
      <c r="DQ207">
        <v>999.9</v>
      </c>
      <c r="DR207">
        <v>0</v>
      </c>
      <c r="DS207">
        <v>0</v>
      </c>
      <c r="DT207">
        <v>10004.39</v>
      </c>
      <c r="DU207">
        <v>0</v>
      </c>
      <c r="DV207">
        <v>0.556418</v>
      </c>
      <c r="DW207">
        <v>0.453348666666667</v>
      </c>
      <c r="DX207">
        <v>430.204333333333</v>
      </c>
      <c r="DY207">
        <v>429.73</v>
      </c>
      <c r="DZ207">
        <v>0.0241578666666667</v>
      </c>
      <c r="EA207">
        <v>420.025</v>
      </c>
      <c r="EB207">
        <v>22.5834666666667</v>
      </c>
      <c r="EC207">
        <v>2.03029666666667</v>
      </c>
      <c r="ED207">
        <v>2.02813</v>
      </c>
      <c r="EE207">
        <v>17.6826333333333</v>
      </c>
      <c r="EF207">
        <v>17.6656333333333</v>
      </c>
      <c r="EG207">
        <v>0.00500016</v>
      </c>
      <c r="EH207">
        <v>0</v>
      </c>
      <c r="EI207">
        <v>0</v>
      </c>
      <c r="EJ207">
        <v>0</v>
      </c>
      <c r="EK207">
        <v>484.166666666667</v>
      </c>
      <c r="EL207">
        <v>0.00500016</v>
      </c>
      <c r="EM207">
        <v>-32.3333333333333</v>
      </c>
      <c r="EN207">
        <v>-1.9</v>
      </c>
      <c r="EO207">
        <v>38.062</v>
      </c>
      <c r="EP207">
        <v>42.1663333333333</v>
      </c>
      <c r="EQ207">
        <v>40.187</v>
      </c>
      <c r="ER207">
        <v>42.312</v>
      </c>
      <c r="ES207">
        <v>41.375</v>
      </c>
      <c r="ET207">
        <v>0</v>
      </c>
      <c r="EU207">
        <v>0</v>
      </c>
      <c r="EV207">
        <v>0</v>
      </c>
      <c r="EW207">
        <v>1758505343</v>
      </c>
      <c r="EX207">
        <v>0</v>
      </c>
      <c r="EY207">
        <v>475.892307692308</v>
      </c>
      <c r="EZ207">
        <v>11.3504272543799</v>
      </c>
      <c r="FA207">
        <v>8.99487194649548</v>
      </c>
      <c r="FB207">
        <v>-24.8423076923077</v>
      </c>
      <c r="FC207">
        <v>15</v>
      </c>
      <c r="FD207">
        <v>0</v>
      </c>
      <c r="FE207" t="s">
        <v>424</v>
      </c>
      <c r="FF207">
        <v>1747249705.1</v>
      </c>
      <c r="FG207">
        <v>1747249711.1</v>
      </c>
      <c r="FH207">
        <v>0</v>
      </c>
      <c r="FI207">
        <v>0.871</v>
      </c>
      <c r="FJ207">
        <v>0.066</v>
      </c>
      <c r="FK207">
        <v>5.486</v>
      </c>
      <c r="FL207">
        <v>0.145</v>
      </c>
      <c r="FM207">
        <v>420</v>
      </c>
      <c r="FN207">
        <v>16</v>
      </c>
      <c r="FO207">
        <v>0.27</v>
      </c>
      <c r="FP207">
        <v>0.16</v>
      </c>
      <c r="FQ207">
        <v>0.4381684</v>
      </c>
      <c r="FR207">
        <v>0.11852354887218</v>
      </c>
      <c r="FS207">
        <v>0.0266642318254249</v>
      </c>
      <c r="FT207">
        <v>1</v>
      </c>
      <c r="FU207">
        <v>475.205882352941</v>
      </c>
      <c r="FV207">
        <v>-0.10084038747623</v>
      </c>
      <c r="FW207">
        <v>5.15095314860273</v>
      </c>
      <c r="FX207">
        <v>-1</v>
      </c>
      <c r="FY207">
        <v>0.023998745</v>
      </c>
      <c r="FZ207">
        <v>0.00536562857142858</v>
      </c>
      <c r="GA207">
        <v>0.00146933642726062</v>
      </c>
      <c r="GB207">
        <v>1</v>
      </c>
      <c r="GC207">
        <v>2</v>
      </c>
      <c r="GD207">
        <v>2</v>
      </c>
      <c r="GE207" t="s">
        <v>443</v>
      </c>
      <c r="GF207">
        <v>3.12579</v>
      </c>
      <c r="GG207">
        <v>2.65967</v>
      </c>
      <c r="GH207">
        <v>0.0882568</v>
      </c>
      <c r="GI207">
        <v>0.0890568</v>
      </c>
      <c r="GJ207">
        <v>0.0966042</v>
      </c>
      <c r="GK207">
        <v>0.0969498</v>
      </c>
      <c r="GL207">
        <v>23488.3</v>
      </c>
      <c r="GM207">
        <v>22183.7</v>
      </c>
      <c r="GN207">
        <v>23041.4</v>
      </c>
      <c r="GO207">
        <v>23714.9</v>
      </c>
      <c r="GP207">
        <v>35482.7</v>
      </c>
      <c r="GQ207">
        <v>35447.7</v>
      </c>
      <c r="GR207">
        <v>41548.3</v>
      </c>
      <c r="GS207">
        <v>42290.6</v>
      </c>
      <c r="GT207">
        <v>1.89492</v>
      </c>
      <c r="GU207">
        <v>1.79225</v>
      </c>
      <c r="GV207">
        <v>0.0938922</v>
      </c>
      <c r="GW207">
        <v>0</v>
      </c>
      <c r="GX207">
        <v>28.4774</v>
      </c>
      <c r="GY207">
        <v>999.9</v>
      </c>
      <c r="GZ207">
        <v>55.073</v>
      </c>
      <c r="HA207">
        <v>30.494</v>
      </c>
      <c r="HB207">
        <v>26.8781</v>
      </c>
      <c r="HC207">
        <v>53.4828</v>
      </c>
      <c r="HD207">
        <v>39.996</v>
      </c>
      <c r="HE207">
        <v>1</v>
      </c>
      <c r="HF207">
        <v>0.0952236</v>
      </c>
      <c r="HG207">
        <v>-1.47465</v>
      </c>
      <c r="HH207">
        <v>20.2303</v>
      </c>
      <c r="HI207">
        <v>5.23226</v>
      </c>
      <c r="HJ207">
        <v>11.992</v>
      </c>
      <c r="HK207">
        <v>4.95585</v>
      </c>
      <c r="HL207">
        <v>3.304</v>
      </c>
      <c r="HM207">
        <v>999.9</v>
      </c>
      <c r="HN207">
        <v>9999</v>
      </c>
      <c r="HO207">
        <v>9999</v>
      </c>
      <c r="HP207">
        <v>9999</v>
      </c>
      <c r="HQ207">
        <v>1.8685</v>
      </c>
      <c r="HR207">
        <v>1.86421</v>
      </c>
      <c r="HS207">
        <v>1.8718</v>
      </c>
      <c r="HT207">
        <v>1.86271</v>
      </c>
      <c r="HU207">
        <v>1.86217</v>
      </c>
      <c r="HV207">
        <v>1.86858</v>
      </c>
      <c r="HW207">
        <v>1.8587</v>
      </c>
      <c r="HX207">
        <v>1.86508</v>
      </c>
      <c r="HY207">
        <v>5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5.699</v>
      </c>
      <c r="IM207">
        <v>0.3114</v>
      </c>
      <c r="IN207">
        <v>4.24591870636989</v>
      </c>
      <c r="IO207">
        <v>0.00406324532283829</v>
      </c>
      <c r="IP207">
        <v>-1.45373754250553e-06</v>
      </c>
      <c r="IQ207">
        <v>2.45784242640463e-10</v>
      </c>
      <c r="IR207">
        <v>0.0444475935836347</v>
      </c>
      <c r="IS207">
        <v>0.00491888386651684</v>
      </c>
      <c r="IT207">
        <v>0.000226889049496401</v>
      </c>
      <c r="IU207">
        <v>4.01595507822366e-06</v>
      </c>
      <c r="IV207">
        <v>-0</v>
      </c>
      <c r="IW207">
        <v>2035</v>
      </c>
      <c r="IX207">
        <v>2</v>
      </c>
      <c r="IY207">
        <v>30</v>
      </c>
      <c r="IZ207">
        <v>187593.9</v>
      </c>
      <c r="JA207">
        <v>187593.8</v>
      </c>
      <c r="JB207">
        <v>0.998535</v>
      </c>
      <c r="JC207">
        <v>2.38647</v>
      </c>
      <c r="JD207">
        <v>1.4978</v>
      </c>
      <c r="JE207">
        <v>2.32788</v>
      </c>
      <c r="JF207">
        <v>1.54419</v>
      </c>
      <c r="JG207">
        <v>2.37061</v>
      </c>
      <c r="JH207">
        <v>35.9645</v>
      </c>
      <c r="JI207">
        <v>24.1663</v>
      </c>
      <c r="JJ207">
        <v>18</v>
      </c>
      <c r="JK207">
        <v>545.573</v>
      </c>
      <c r="JL207">
        <v>423.231</v>
      </c>
      <c r="JM207">
        <v>31.4012</v>
      </c>
      <c r="JN207">
        <v>28.8283</v>
      </c>
      <c r="JO207">
        <v>30</v>
      </c>
      <c r="JP207">
        <v>28.6461</v>
      </c>
      <c r="JQ207">
        <v>28.6653</v>
      </c>
      <c r="JR207">
        <v>20.0494</v>
      </c>
      <c r="JS207">
        <v>29.2993</v>
      </c>
      <c r="JT207">
        <v>65.2926</v>
      </c>
      <c r="JU207">
        <v>31.4031</v>
      </c>
      <c r="JV207">
        <v>420</v>
      </c>
      <c r="JW207">
        <v>22.5765</v>
      </c>
      <c r="JX207">
        <v>93.1137</v>
      </c>
      <c r="JY207">
        <v>98.561</v>
      </c>
    </row>
    <row r="208" spans="1:285">
      <c r="A208">
        <v>192</v>
      </c>
      <c r="B208">
        <v>1758505343</v>
      </c>
      <c r="C208">
        <v>2100.90000009537</v>
      </c>
      <c r="D208" t="s">
        <v>812</v>
      </c>
      <c r="E208" t="s">
        <v>813</v>
      </c>
      <c r="F208">
        <v>5</v>
      </c>
      <c r="G208" t="s">
        <v>419</v>
      </c>
      <c r="H208" t="s">
        <v>599</v>
      </c>
      <c r="I208" t="s">
        <v>421</v>
      </c>
      <c r="J208">
        <v>1758505340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2.7</v>
      </c>
      <c r="DB208">
        <v>0.5</v>
      </c>
      <c r="DC208" t="s">
        <v>423</v>
      </c>
      <c r="DD208">
        <v>2</v>
      </c>
      <c r="DE208">
        <v>1758505340</v>
      </c>
      <c r="DF208">
        <v>420.482</v>
      </c>
      <c r="DG208">
        <v>420.024333333333</v>
      </c>
      <c r="DH208">
        <v>22.6072</v>
      </c>
      <c r="DI208">
        <v>22.5825333333333</v>
      </c>
      <c r="DJ208">
        <v>414.783666666667</v>
      </c>
      <c r="DK208">
        <v>22.2958</v>
      </c>
      <c r="DL208">
        <v>500.011</v>
      </c>
      <c r="DM208">
        <v>89.8056666666667</v>
      </c>
      <c r="DN208">
        <v>0.0341432</v>
      </c>
      <c r="DO208">
        <v>30.7994</v>
      </c>
      <c r="DP208">
        <v>30.002</v>
      </c>
      <c r="DQ208">
        <v>999.9</v>
      </c>
      <c r="DR208">
        <v>0</v>
      </c>
      <c r="DS208">
        <v>0</v>
      </c>
      <c r="DT208">
        <v>10006.2566666667</v>
      </c>
      <c r="DU208">
        <v>0</v>
      </c>
      <c r="DV208">
        <v>0.556418</v>
      </c>
      <c r="DW208">
        <v>0.457773666666667</v>
      </c>
      <c r="DX208">
        <v>430.208</v>
      </c>
      <c r="DY208">
        <v>429.729</v>
      </c>
      <c r="DZ208">
        <v>0.0246804666666667</v>
      </c>
      <c r="EA208">
        <v>420.024333333333</v>
      </c>
      <c r="EB208">
        <v>22.5825333333333</v>
      </c>
      <c r="EC208">
        <v>2.03025333333333</v>
      </c>
      <c r="ED208">
        <v>2.02804</v>
      </c>
      <c r="EE208">
        <v>17.6823</v>
      </c>
      <c r="EF208">
        <v>17.6649333333333</v>
      </c>
      <c r="EG208">
        <v>0.00500016</v>
      </c>
      <c r="EH208">
        <v>0</v>
      </c>
      <c r="EI208">
        <v>0</v>
      </c>
      <c r="EJ208">
        <v>0</v>
      </c>
      <c r="EK208">
        <v>484.2</v>
      </c>
      <c r="EL208">
        <v>0.00500016</v>
      </c>
      <c r="EM208">
        <v>-32</v>
      </c>
      <c r="EN208">
        <v>-1.8</v>
      </c>
      <c r="EO208">
        <v>38.062</v>
      </c>
      <c r="EP208">
        <v>42.1456666666667</v>
      </c>
      <c r="EQ208">
        <v>40.187</v>
      </c>
      <c r="ER208">
        <v>42.333</v>
      </c>
      <c r="ES208">
        <v>41.375</v>
      </c>
      <c r="ET208">
        <v>0</v>
      </c>
      <c r="EU208">
        <v>0</v>
      </c>
      <c r="EV208">
        <v>0</v>
      </c>
      <c r="EW208">
        <v>1758505344.8</v>
      </c>
      <c r="EX208">
        <v>0</v>
      </c>
      <c r="EY208">
        <v>476.22</v>
      </c>
      <c r="EZ208">
        <v>37.5076923660984</v>
      </c>
      <c r="FA208">
        <v>-18.8769230086893</v>
      </c>
      <c r="FB208">
        <v>-24.236</v>
      </c>
      <c r="FC208">
        <v>15</v>
      </c>
      <c r="FD208">
        <v>0</v>
      </c>
      <c r="FE208" t="s">
        <v>424</v>
      </c>
      <c r="FF208">
        <v>1747249705.1</v>
      </c>
      <c r="FG208">
        <v>1747249711.1</v>
      </c>
      <c r="FH208">
        <v>0</v>
      </c>
      <c r="FI208">
        <v>0.871</v>
      </c>
      <c r="FJ208">
        <v>0.066</v>
      </c>
      <c r="FK208">
        <v>5.486</v>
      </c>
      <c r="FL208">
        <v>0.145</v>
      </c>
      <c r="FM208">
        <v>420</v>
      </c>
      <c r="FN208">
        <v>16</v>
      </c>
      <c r="FO208">
        <v>0.27</v>
      </c>
      <c r="FP208">
        <v>0.16</v>
      </c>
      <c r="FQ208">
        <v>0.44584505</v>
      </c>
      <c r="FR208">
        <v>0.0748732781954891</v>
      </c>
      <c r="FS208">
        <v>0.0217209910512274</v>
      </c>
      <c r="FT208">
        <v>1</v>
      </c>
      <c r="FU208">
        <v>475.282352941176</v>
      </c>
      <c r="FV208">
        <v>12.7303284137668</v>
      </c>
      <c r="FW208">
        <v>5.62371400140069</v>
      </c>
      <c r="FX208">
        <v>-1</v>
      </c>
      <c r="FY208">
        <v>0.02415343</v>
      </c>
      <c r="FZ208">
        <v>0.00656871879699247</v>
      </c>
      <c r="GA208">
        <v>0.00149978635281829</v>
      </c>
      <c r="GB208">
        <v>1</v>
      </c>
      <c r="GC208">
        <v>2</v>
      </c>
      <c r="GD208">
        <v>2</v>
      </c>
      <c r="GE208" t="s">
        <v>443</v>
      </c>
      <c r="GF208">
        <v>3.12587</v>
      </c>
      <c r="GG208">
        <v>2.65977</v>
      </c>
      <c r="GH208">
        <v>0.088247</v>
      </c>
      <c r="GI208">
        <v>0.0890509</v>
      </c>
      <c r="GJ208">
        <v>0.0966036</v>
      </c>
      <c r="GK208">
        <v>0.0969437</v>
      </c>
      <c r="GL208">
        <v>23488.5</v>
      </c>
      <c r="GM208">
        <v>22183.8</v>
      </c>
      <c r="GN208">
        <v>23041.3</v>
      </c>
      <c r="GO208">
        <v>23714.8</v>
      </c>
      <c r="GP208">
        <v>35482.9</v>
      </c>
      <c r="GQ208">
        <v>35448.1</v>
      </c>
      <c r="GR208">
        <v>41548.4</v>
      </c>
      <c r="GS208">
        <v>42290.7</v>
      </c>
      <c r="GT208">
        <v>1.8949</v>
      </c>
      <c r="GU208">
        <v>1.79223</v>
      </c>
      <c r="GV208">
        <v>0.0938028</v>
      </c>
      <c r="GW208">
        <v>0</v>
      </c>
      <c r="GX208">
        <v>28.4774</v>
      </c>
      <c r="GY208">
        <v>999.9</v>
      </c>
      <c r="GZ208">
        <v>55.073</v>
      </c>
      <c r="HA208">
        <v>30.494</v>
      </c>
      <c r="HB208">
        <v>26.8782</v>
      </c>
      <c r="HC208">
        <v>53.9128</v>
      </c>
      <c r="HD208">
        <v>39.8678</v>
      </c>
      <c r="HE208">
        <v>1</v>
      </c>
      <c r="HF208">
        <v>0.0952439</v>
      </c>
      <c r="HG208">
        <v>-1.47462</v>
      </c>
      <c r="HH208">
        <v>20.2304</v>
      </c>
      <c r="HI208">
        <v>5.23122</v>
      </c>
      <c r="HJ208">
        <v>11.992</v>
      </c>
      <c r="HK208">
        <v>4.9557</v>
      </c>
      <c r="HL208">
        <v>3.304</v>
      </c>
      <c r="HM208">
        <v>999.9</v>
      </c>
      <c r="HN208">
        <v>9999</v>
      </c>
      <c r="HO208">
        <v>9999</v>
      </c>
      <c r="HP208">
        <v>9999</v>
      </c>
      <c r="HQ208">
        <v>1.8685</v>
      </c>
      <c r="HR208">
        <v>1.8642</v>
      </c>
      <c r="HS208">
        <v>1.8718</v>
      </c>
      <c r="HT208">
        <v>1.86273</v>
      </c>
      <c r="HU208">
        <v>1.86216</v>
      </c>
      <c r="HV208">
        <v>1.86859</v>
      </c>
      <c r="HW208">
        <v>1.8587</v>
      </c>
      <c r="HX208">
        <v>1.86508</v>
      </c>
      <c r="HY208">
        <v>5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5.698</v>
      </c>
      <c r="IM208">
        <v>0.3114</v>
      </c>
      <c r="IN208">
        <v>4.24591870636989</v>
      </c>
      <c r="IO208">
        <v>0.00406324532283829</v>
      </c>
      <c r="IP208">
        <v>-1.45373754250553e-06</v>
      </c>
      <c r="IQ208">
        <v>2.45784242640463e-10</v>
      </c>
      <c r="IR208">
        <v>0.0444475935836347</v>
      </c>
      <c r="IS208">
        <v>0.00491888386651684</v>
      </c>
      <c r="IT208">
        <v>0.000226889049496401</v>
      </c>
      <c r="IU208">
        <v>4.01595507822366e-06</v>
      </c>
      <c r="IV208">
        <v>-0</v>
      </c>
      <c r="IW208">
        <v>2035</v>
      </c>
      <c r="IX208">
        <v>2</v>
      </c>
      <c r="IY208">
        <v>30</v>
      </c>
      <c r="IZ208">
        <v>187594</v>
      </c>
      <c r="JA208">
        <v>187593.9</v>
      </c>
      <c r="JB208">
        <v>0.999756</v>
      </c>
      <c r="JC208">
        <v>2.3999</v>
      </c>
      <c r="JD208">
        <v>1.4978</v>
      </c>
      <c r="JE208">
        <v>2.32788</v>
      </c>
      <c r="JF208">
        <v>1.54419</v>
      </c>
      <c r="JG208">
        <v>2.35352</v>
      </c>
      <c r="JH208">
        <v>35.9645</v>
      </c>
      <c r="JI208">
        <v>24.1575</v>
      </c>
      <c r="JJ208">
        <v>18</v>
      </c>
      <c r="JK208">
        <v>545.557</v>
      </c>
      <c r="JL208">
        <v>423.221</v>
      </c>
      <c r="JM208">
        <v>31.4024</v>
      </c>
      <c r="JN208">
        <v>28.8295</v>
      </c>
      <c r="JO208">
        <v>30.0001</v>
      </c>
      <c r="JP208">
        <v>28.6461</v>
      </c>
      <c r="JQ208">
        <v>28.666</v>
      </c>
      <c r="JR208">
        <v>20.0518</v>
      </c>
      <c r="JS208">
        <v>29.2993</v>
      </c>
      <c r="JT208">
        <v>65.2926</v>
      </c>
      <c r="JU208">
        <v>31.4031</v>
      </c>
      <c r="JV208">
        <v>420</v>
      </c>
      <c r="JW208">
        <v>22.5765</v>
      </c>
      <c r="JX208">
        <v>93.1139</v>
      </c>
      <c r="JY208">
        <v>98.5611</v>
      </c>
    </row>
    <row r="209" spans="1:285">
      <c r="A209">
        <v>193</v>
      </c>
      <c r="B209">
        <v>1758505345</v>
      </c>
      <c r="C209">
        <v>2102.90000009537</v>
      </c>
      <c r="D209" t="s">
        <v>814</v>
      </c>
      <c r="E209" t="s">
        <v>815</v>
      </c>
      <c r="F209">
        <v>5</v>
      </c>
      <c r="G209" t="s">
        <v>419</v>
      </c>
      <c r="H209" t="s">
        <v>599</v>
      </c>
      <c r="I209" t="s">
        <v>421</v>
      </c>
      <c r="J209">
        <v>1758505342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2.7</v>
      </c>
      <c r="DB209">
        <v>0.5</v>
      </c>
      <c r="DC209" t="s">
        <v>423</v>
      </c>
      <c r="DD209">
        <v>2</v>
      </c>
      <c r="DE209">
        <v>1758505342</v>
      </c>
      <c r="DF209">
        <v>420.484333333333</v>
      </c>
      <c r="DG209">
        <v>420.019666666667</v>
      </c>
      <c r="DH209">
        <v>22.6074</v>
      </c>
      <c r="DI209">
        <v>22.5813</v>
      </c>
      <c r="DJ209">
        <v>414.786</v>
      </c>
      <c r="DK209">
        <v>22.2959666666667</v>
      </c>
      <c r="DL209">
        <v>500.021</v>
      </c>
      <c r="DM209">
        <v>89.8049</v>
      </c>
      <c r="DN209">
        <v>0.0341106333333333</v>
      </c>
      <c r="DO209">
        <v>30.8005666666667</v>
      </c>
      <c r="DP209">
        <v>30.0052333333333</v>
      </c>
      <c r="DQ209">
        <v>999.9</v>
      </c>
      <c r="DR209">
        <v>0</v>
      </c>
      <c r="DS209">
        <v>0</v>
      </c>
      <c r="DT209">
        <v>10007.51</v>
      </c>
      <c r="DU209">
        <v>0</v>
      </c>
      <c r="DV209">
        <v>0.556418</v>
      </c>
      <c r="DW209">
        <v>0.465159</v>
      </c>
      <c r="DX209">
        <v>430.210666666667</v>
      </c>
      <c r="DY209">
        <v>429.723333333333</v>
      </c>
      <c r="DZ209">
        <v>0.0260950666666667</v>
      </c>
      <c r="EA209">
        <v>420.019666666667</v>
      </c>
      <c r="EB209">
        <v>22.5813</v>
      </c>
      <c r="EC209">
        <v>2.03025</v>
      </c>
      <c r="ED209">
        <v>2.02791</v>
      </c>
      <c r="EE209">
        <v>17.6822666666667</v>
      </c>
      <c r="EF209">
        <v>17.6639333333333</v>
      </c>
      <c r="EG209">
        <v>0.00500016</v>
      </c>
      <c r="EH209">
        <v>0</v>
      </c>
      <c r="EI209">
        <v>0</v>
      </c>
      <c r="EJ209">
        <v>0</v>
      </c>
      <c r="EK209">
        <v>480.333333333333</v>
      </c>
      <c r="EL209">
        <v>0.00500016</v>
      </c>
      <c r="EM209">
        <v>-30.0666666666667</v>
      </c>
      <c r="EN209">
        <v>-1.5</v>
      </c>
      <c r="EO209">
        <v>38.062</v>
      </c>
      <c r="EP209">
        <v>42.1663333333333</v>
      </c>
      <c r="EQ209">
        <v>40.187</v>
      </c>
      <c r="ER209">
        <v>42.354</v>
      </c>
      <c r="ES209">
        <v>41.375</v>
      </c>
      <c r="ET209">
        <v>0</v>
      </c>
      <c r="EU209">
        <v>0</v>
      </c>
      <c r="EV209">
        <v>0</v>
      </c>
      <c r="EW209">
        <v>1758505347.2</v>
      </c>
      <c r="EX209">
        <v>0</v>
      </c>
      <c r="EY209">
        <v>476.528</v>
      </c>
      <c r="EZ209">
        <v>22.553846380649</v>
      </c>
      <c r="FA209">
        <v>-26.8615385813591</v>
      </c>
      <c r="FB209">
        <v>-24.852</v>
      </c>
      <c r="FC209">
        <v>15</v>
      </c>
      <c r="FD209">
        <v>0</v>
      </c>
      <c r="FE209" t="s">
        <v>424</v>
      </c>
      <c r="FF209">
        <v>1747249705.1</v>
      </c>
      <c r="FG209">
        <v>1747249711.1</v>
      </c>
      <c r="FH209">
        <v>0</v>
      </c>
      <c r="FI209">
        <v>0.871</v>
      </c>
      <c r="FJ209">
        <v>0.066</v>
      </c>
      <c r="FK209">
        <v>5.486</v>
      </c>
      <c r="FL209">
        <v>0.145</v>
      </c>
      <c r="FM209">
        <v>420</v>
      </c>
      <c r="FN209">
        <v>16</v>
      </c>
      <c r="FO209">
        <v>0.27</v>
      </c>
      <c r="FP209">
        <v>0.16</v>
      </c>
      <c r="FQ209">
        <v>0.4492966</v>
      </c>
      <c r="FR209">
        <v>0.0937638496240599</v>
      </c>
      <c r="FS209">
        <v>0.0229521859359844</v>
      </c>
      <c r="FT209">
        <v>1</v>
      </c>
      <c r="FU209">
        <v>475.982352941176</v>
      </c>
      <c r="FV209">
        <v>18.5729564047099</v>
      </c>
      <c r="FW209">
        <v>5.54964071906701</v>
      </c>
      <c r="FX209">
        <v>-1</v>
      </c>
      <c r="FY209">
        <v>0.02450228</v>
      </c>
      <c r="FZ209">
        <v>0.00861558496240601</v>
      </c>
      <c r="GA209">
        <v>0.00162644259677371</v>
      </c>
      <c r="GB209">
        <v>1</v>
      </c>
      <c r="GC209">
        <v>2</v>
      </c>
      <c r="GD209">
        <v>2</v>
      </c>
      <c r="GE209" t="s">
        <v>443</v>
      </c>
      <c r="GF209">
        <v>3.12579</v>
      </c>
      <c r="GG209">
        <v>2.66013</v>
      </c>
      <c r="GH209">
        <v>0.0882519</v>
      </c>
      <c r="GI209">
        <v>0.0890515</v>
      </c>
      <c r="GJ209">
        <v>0.0966064</v>
      </c>
      <c r="GK209">
        <v>0.0969429</v>
      </c>
      <c r="GL209">
        <v>23488.7</v>
      </c>
      <c r="GM209">
        <v>22183.7</v>
      </c>
      <c r="GN209">
        <v>23041.6</v>
      </c>
      <c r="GO209">
        <v>23714.8</v>
      </c>
      <c r="GP209">
        <v>35482.9</v>
      </c>
      <c r="GQ209">
        <v>35448.1</v>
      </c>
      <c r="GR209">
        <v>41548.6</v>
      </c>
      <c r="GS209">
        <v>42290.7</v>
      </c>
      <c r="GT209">
        <v>1.89468</v>
      </c>
      <c r="GU209">
        <v>1.79237</v>
      </c>
      <c r="GV209">
        <v>0.093542</v>
      </c>
      <c r="GW209">
        <v>0</v>
      </c>
      <c r="GX209">
        <v>28.4774</v>
      </c>
      <c r="GY209">
        <v>999.9</v>
      </c>
      <c r="GZ209">
        <v>55.073</v>
      </c>
      <c r="HA209">
        <v>30.504</v>
      </c>
      <c r="HB209">
        <v>26.8945</v>
      </c>
      <c r="HC209">
        <v>54.2528</v>
      </c>
      <c r="HD209">
        <v>39.8237</v>
      </c>
      <c r="HE209">
        <v>1</v>
      </c>
      <c r="HF209">
        <v>0.095033</v>
      </c>
      <c r="HG209">
        <v>-1.47208</v>
      </c>
      <c r="HH209">
        <v>20.2305</v>
      </c>
      <c r="HI209">
        <v>5.23002</v>
      </c>
      <c r="HJ209">
        <v>11.992</v>
      </c>
      <c r="HK209">
        <v>4.9557</v>
      </c>
      <c r="HL209">
        <v>3.304</v>
      </c>
      <c r="HM209">
        <v>999.9</v>
      </c>
      <c r="HN209">
        <v>9999</v>
      </c>
      <c r="HO209">
        <v>9999</v>
      </c>
      <c r="HP209">
        <v>9999</v>
      </c>
      <c r="HQ209">
        <v>1.86853</v>
      </c>
      <c r="HR209">
        <v>1.86419</v>
      </c>
      <c r="HS209">
        <v>1.8718</v>
      </c>
      <c r="HT209">
        <v>1.86274</v>
      </c>
      <c r="HU209">
        <v>1.86215</v>
      </c>
      <c r="HV209">
        <v>1.86858</v>
      </c>
      <c r="HW209">
        <v>1.85869</v>
      </c>
      <c r="HX209">
        <v>1.86508</v>
      </c>
      <c r="HY209">
        <v>5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5.699</v>
      </c>
      <c r="IM209">
        <v>0.3115</v>
      </c>
      <c r="IN209">
        <v>4.24591870636989</v>
      </c>
      <c r="IO209">
        <v>0.00406324532283829</v>
      </c>
      <c r="IP209">
        <v>-1.45373754250553e-06</v>
      </c>
      <c r="IQ209">
        <v>2.45784242640463e-10</v>
      </c>
      <c r="IR209">
        <v>0.0444475935836347</v>
      </c>
      <c r="IS209">
        <v>0.00491888386651684</v>
      </c>
      <c r="IT209">
        <v>0.000226889049496401</v>
      </c>
      <c r="IU209">
        <v>4.01595507822366e-06</v>
      </c>
      <c r="IV209">
        <v>-0</v>
      </c>
      <c r="IW209">
        <v>2035</v>
      </c>
      <c r="IX209">
        <v>2</v>
      </c>
      <c r="IY209">
        <v>30</v>
      </c>
      <c r="IZ209">
        <v>187594</v>
      </c>
      <c r="JA209">
        <v>187593.9</v>
      </c>
      <c r="JB209">
        <v>0.999756</v>
      </c>
      <c r="JC209">
        <v>2.40234</v>
      </c>
      <c r="JD209">
        <v>1.49902</v>
      </c>
      <c r="JE209">
        <v>2.32788</v>
      </c>
      <c r="JF209">
        <v>1.54419</v>
      </c>
      <c r="JG209">
        <v>2.26929</v>
      </c>
      <c r="JH209">
        <v>35.9645</v>
      </c>
      <c r="JI209">
        <v>24.1488</v>
      </c>
      <c r="JJ209">
        <v>18</v>
      </c>
      <c r="JK209">
        <v>545.411</v>
      </c>
      <c r="JL209">
        <v>423.317</v>
      </c>
      <c r="JM209">
        <v>31.4036</v>
      </c>
      <c r="JN209">
        <v>28.8306</v>
      </c>
      <c r="JO209">
        <v>30.0001</v>
      </c>
      <c r="JP209">
        <v>28.6461</v>
      </c>
      <c r="JQ209">
        <v>28.6672</v>
      </c>
      <c r="JR209">
        <v>20.0515</v>
      </c>
      <c r="JS209">
        <v>29.2993</v>
      </c>
      <c r="JT209">
        <v>65.2926</v>
      </c>
      <c r="JU209">
        <v>31.395</v>
      </c>
      <c r="JV209">
        <v>420</v>
      </c>
      <c r="JW209">
        <v>22.5765</v>
      </c>
      <c r="JX209">
        <v>93.1145</v>
      </c>
      <c r="JY209">
        <v>98.561</v>
      </c>
    </row>
    <row r="210" spans="1:285">
      <c r="A210">
        <v>194</v>
      </c>
      <c r="B210">
        <v>1758505347</v>
      </c>
      <c r="C210">
        <v>2104.90000009537</v>
      </c>
      <c r="D210" t="s">
        <v>816</v>
      </c>
      <c r="E210" t="s">
        <v>817</v>
      </c>
      <c r="F210">
        <v>5</v>
      </c>
      <c r="G210" t="s">
        <v>419</v>
      </c>
      <c r="H210" t="s">
        <v>599</v>
      </c>
      <c r="I210" t="s">
        <v>421</v>
      </c>
      <c r="J210">
        <v>1758505344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2.7</v>
      </c>
      <c r="DB210">
        <v>0.5</v>
      </c>
      <c r="DC210" t="s">
        <v>423</v>
      </c>
      <c r="DD210">
        <v>2</v>
      </c>
      <c r="DE210">
        <v>1758505344</v>
      </c>
      <c r="DF210">
        <v>420.487</v>
      </c>
      <c r="DG210">
        <v>420.028333333333</v>
      </c>
      <c r="DH210">
        <v>22.6070666666667</v>
      </c>
      <c r="DI210">
        <v>22.5803</v>
      </c>
      <c r="DJ210">
        <v>414.788333333333</v>
      </c>
      <c r="DK210">
        <v>22.2956333333333</v>
      </c>
      <c r="DL210">
        <v>500.003333333333</v>
      </c>
      <c r="DM210">
        <v>89.8043666666667</v>
      </c>
      <c r="DN210">
        <v>0.0343239</v>
      </c>
      <c r="DO210">
        <v>30.8022</v>
      </c>
      <c r="DP210">
        <v>30.0031333333333</v>
      </c>
      <c r="DQ210">
        <v>999.9</v>
      </c>
      <c r="DR210">
        <v>0</v>
      </c>
      <c r="DS210">
        <v>0</v>
      </c>
      <c r="DT210">
        <v>10001.8866666667</v>
      </c>
      <c r="DU210">
        <v>0</v>
      </c>
      <c r="DV210">
        <v>0.556418</v>
      </c>
      <c r="DW210">
        <v>0.458831666666667</v>
      </c>
      <c r="DX210">
        <v>430.213</v>
      </c>
      <c r="DY210">
        <v>429.732</v>
      </c>
      <c r="DZ210">
        <v>0.0267467666666667</v>
      </c>
      <c r="EA210">
        <v>420.028333333333</v>
      </c>
      <c r="EB210">
        <v>22.5803</v>
      </c>
      <c r="EC210">
        <v>2.03021</v>
      </c>
      <c r="ED210">
        <v>2.02780666666667</v>
      </c>
      <c r="EE210">
        <v>17.6819333333333</v>
      </c>
      <c r="EF210">
        <v>17.6631666666667</v>
      </c>
      <c r="EG210">
        <v>0.00500016</v>
      </c>
      <c r="EH210">
        <v>0</v>
      </c>
      <c r="EI210">
        <v>0</v>
      </c>
      <c r="EJ210">
        <v>0</v>
      </c>
      <c r="EK210">
        <v>475.5</v>
      </c>
      <c r="EL210">
        <v>0.00500016</v>
      </c>
      <c r="EM210">
        <v>-29.7333333333333</v>
      </c>
      <c r="EN210">
        <v>-2.33333333333333</v>
      </c>
      <c r="EO210">
        <v>38.062</v>
      </c>
      <c r="EP210">
        <v>42.1663333333333</v>
      </c>
      <c r="EQ210">
        <v>40.187</v>
      </c>
      <c r="ER210">
        <v>42.354</v>
      </c>
      <c r="ES210">
        <v>41.375</v>
      </c>
      <c r="ET210">
        <v>0</v>
      </c>
      <c r="EU210">
        <v>0</v>
      </c>
      <c r="EV210">
        <v>0</v>
      </c>
      <c r="EW210">
        <v>1758505349</v>
      </c>
      <c r="EX210">
        <v>0</v>
      </c>
      <c r="EY210">
        <v>476.284615384615</v>
      </c>
      <c r="EZ210">
        <v>4.54017099141494</v>
      </c>
      <c r="FA210">
        <v>-23.1760683082079</v>
      </c>
      <c r="FB210">
        <v>-25.3115384615385</v>
      </c>
      <c r="FC210">
        <v>15</v>
      </c>
      <c r="FD210">
        <v>0</v>
      </c>
      <c r="FE210" t="s">
        <v>424</v>
      </c>
      <c r="FF210">
        <v>1747249705.1</v>
      </c>
      <c r="FG210">
        <v>1747249711.1</v>
      </c>
      <c r="FH210">
        <v>0</v>
      </c>
      <c r="FI210">
        <v>0.871</v>
      </c>
      <c r="FJ210">
        <v>0.066</v>
      </c>
      <c r="FK210">
        <v>5.486</v>
      </c>
      <c r="FL210">
        <v>0.145</v>
      </c>
      <c r="FM210">
        <v>420</v>
      </c>
      <c r="FN210">
        <v>16</v>
      </c>
      <c r="FO210">
        <v>0.27</v>
      </c>
      <c r="FP210">
        <v>0.16</v>
      </c>
      <c r="FQ210">
        <v>0.45129855</v>
      </c>
      <c r="FR210">
        <v>0.127513037593985</v>
      </c>
      <c r="FS210">
        <v>0.0239409635196142</v>
      </c>
      <c r="FT210">
        <v>1</v>
      </c>
      <c r="FU210">
        <v>476.173529411765</v>
      </c>
      <c r="FV210">
        <v>13.2880061209523</v>
      </c>
      <c r="FW210">
        <v>5.69444046848634</v>
      </c>
      <c r="FX210">
        <v>-1</v>
      </c>
      <c r="FY210">
        <v>0.02502404</v>
      </c>
      <c r="FZ210">
        <v>0.00840911278195486</v>
      </c>
      <c r="GA210">
        <v>0.00161701924954529</v>
      </c>
      <c r="GB210">
        <v>1</v>
      </c>
      <c r="GC210">
        <v>2</v>
      </c>
      <c r="GD210">
        <v>2</v>
      </c>
      <c r="GE210" t="s">
        <v>443</v>
      </c>
      <c r="GF210">
        <v>3.12582</v>
      </c>
      <c r="GG210">
        <v>2.66018</v>
      </c>
      <c r="GH210">
        <v>0.0882555</v>
      </c>
      <c r="GI210">
        <v>0.0890692</v>
      </c>
      <c r="GJ210">
        <v>0.0966016</v>
      </c>
      <c r="GK210">
        <v>0.0969434</v>
      </c>
      <c r="GL210">
        <v>23488.6</v>
      </c>
      <c r="GM210">
        <v>22183.3</v>
      </c>
      <c r="GN210">
        <v>23041.6</v>
      </c>
      <c r="GO210">
        <v>23714.9</v>
      </c>
      <c r="GP210">
        <v>35483</v>
      </c>
      <c r="GQ210">
        <v>35448</v>
      </c>
      <c r="GR210">
        <v>41548.5</v>
      </c>
      <c r="GS210">
        <v>42290.6</v>
      </c>
      <c r="GT210">
        <v>1.8948</v>
      </c>
      <c r="GU210">
        <v>1.79215</v>
      </c>
      <c r="GV210">
        <v>0.0933036</v>
      </c>
      <c r="GW210">
        <v>0</v>
      </c>
      <c r="GX210">
        <v>28.4774</v>
      </c>
      <c r="GY210">
        <v>999.9</v>
      </c>
      <c r="GZ210">
        <v>55.073</v>
      </c>
      <c r="HA210">
        <v>30.494</v>
      </c>
      <c r="HB210">
        <v>26.8784</v>
      </c>
      <c r="HC210">
        <v>54.4128</v>
      </c>
      <c r="HD210">
        <v>39.8718</v>
      </c>
      <c r="HE210">
        <v>1</v>
      </c>
      <c r="HF210">
        <v>0.0950965</v>
      </c>
      <c r="HG210">
        <v>-1.44813</v>
      </c>
      <c r="HH210">
        <v>20.2306</v>
      </c>
      <c r="HI210">
        <v>5.22957</v>
      </c>
      <c r="HJ210">
        <v>11.992</v>
      </c>
      <c r="HK210">
        <v>4.95565</v>
      </c>
      <c r="HL210">
        <v>3.304</v>
      </c>
      <c r="HM210">
        <v>999.9</v>
      </c>
      <c r="HN210">
        <v>9999</v>
      </c>
      <c r="HO210">
        <v>9999</v>
      </c>
      <c r="HP210">
        <v>9999</v>
      </c>
      <c r="HQ210">
        <v>1.86854</v>
      </c>
      <c r="HR210">
        <v>1.86418</v>
      </c>
      <c r="HS210">
        <v>1.8718</v>
      </c>
      <c r="HT210">
        <v>1.86272</v>
      </c>
      <c r="HU210">
        <v>1.86215</v>
      </c>
      <c r="HV210">
        <v>1.86857</v>
      </c>
      <c r="HW210">
        <v>1.85868</v>
      </c>
      <c r="HX210">
        <v>1.86509</v>
      </c>
      <c r="HY210">
        <v>5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5.699</v>
      </c>
      <c r="IM210">
        <v>0.3114</v>
      </c>
      <c r="IN210">
        <v>4.24591870636989</v>
      </c>
      <c r="IO210">
        <v>0.00406324532283829</v>
      </c>
      <c r="IP210">
        <v>-1.45373754250553e-06</v>
      </c>
      <c r="IQ210">
        <v>2.45784242640463e-10</v>
      </c>
      <c r="IR210">
        <v>0.0444475935836347</v>
      </c>
      <c r="IS210">
        <v>0.00491888386651684</v>
      </c>
      <c r="IT210">
        <v>0.000226889049496401</v>
      </c>
      <c r="IU210">
        <v>4.01595507822366e-06</v>
      </c>
      <c r="IV210">
        <v>-0</v>
      </c>
      <c r="IW210">
        <v>2035</v>
      </c>
      <c r="IX210">
        <v>2</v>
      </c>
      <c r="IY210">
        <v>30</v>
      </c>
      <c r="IZ210">
        <v>187594</v>
      </c>
      <c r="JA210">
        <v>187593.9</v>
      </c>
      <c r="JB210">
        <v>0.999756</v>
      </c>
      <c r="JC210">
        <v>2.38892</v>
      </c>
      <c r="JD210">
        <v>1.49902</v>
      </c>
      <c r="JE210">
        <v>2.32788</v>
      </c>
      <c r="JF210">
        <v>1.54419</v>
      </c>
      <c r="JG210">
        <v>2.32178</v>
      </c>
      <c r="JH210">
        <v>35.9645</v>
      </c>
      <c r="JI210">
        <v>24.1575</v>
      </c>
      <c r="JJ210">
        <v>18</v>
      </c>
      <c r="JK210">
        <v>545.498</v>
      </c>
      <c r="JL210">
        <v>423.19</v>
      </c>
      <c r="JM210">
        <v>31.4038</v>
      </c>
      <c r="JN210">
        <v>28.8306</v>
      </c>
      <c r="JO210">
        <v>30.0002</v>
      </c>
      <c r="JP210">
        <v>28.6469</v>
      </c>
      <c r="JQ210">
        <v>28.6677</v>
      </c>
      <c r="JR210">
        <v>20.0477</v>
      </c>
      <c r="JS210">
        <v>29.2993</v>
      </c>
      <c r="JT210">
        <v>65.2926</v>
      </c>
      <c r="JU210">
        <v>31.395</v>
      </c>
      <c r="JV210">
        <v>420</v>
      </c>
      <c r="JW210">
        <v>22.5765</v>
      </c>
      <c r="JX210">
        <v>93.1143</v>
      </c>
      <c r="JY210">
        <v>98.5609</v>
      </c>
    </row>
    <row r="211" spans="1:285">
      <c r="A211">
        <v>195</v>
      </c>
      <c r="B211">
        <v>1758505349</v>
      </c>
      <c r="C211">
        <v>2106.90000009537</v>
      </c>
      <c r="D211" t="s">
        <v>818</v>
      </c>
      <c r="E211" t="s">
        <v>819</v>
      </c>
      <c r="F211">
        <v>5</v>
      </c>
      <c r="G211" t="s">
        <v>419</v>
      </c>
      <c r="H211" t="s">
        <v>599</v>
      </c>
      <c r="I211" t="s">
        <v>421</v>
      </c>
      <c r="J211">
        <v>1758505346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2.7</v>
      </c>
      <c r="DB211">
        <v>0.5</v>
      </c>
      <c r="DC211" t="s">
        <v>423</v>
      </c>
      <c r="DD211">
        <v>2</v>
      </c>
      <c r="DE211">
        <v>1758505346</v>
      </c>
      <c r="DF211">
        <v>420.482</v>
      </c>
      <c r="DG211">
        <v>420.056666666667</v>
      </c>
      <c r="DH211">
        <v>22.6059333333333</v>
      </c>
      <c r="DI211">
        <v>22.5796333333333</v>
      </c>
      <c r="DJ211">
        <v>414.783</v>
      </c>
      <c r="DK211">
        <v>22.2945333333333</v>
      </c>
      <c r="DL211">
        <v>499.972333333333</v>
      </c>
      <c r="DM211">
        <v>89.8047333333333</v>
      </c>
      <c r="DN211">
        <v>0.0346915</v>
      </c>
      <c r="DO211">
        <v>30.8037</v>
      </c>
      <c r="DP211">
        <v>29.999</v>
      </c>
      <c r="DQ211">
        <v>999.9</v>
      </c>
      <c r="DR211">
        <v>0</v>
      </c>
      <c r="DS211">
        <v>0</v>
      </c>
      <c r="DT211">
        <v>9980.00333333333</v>
      </c>
      <c r="DU211">
        <v>0</v>
      </c>
      <c r="DV211">
        <v>0.556418</v>
      </c>
      <c r="DW211">
        <v>0.425384333333333</v>
      </c>
      <c r="DX211">
        <v>430.207333333333</v>
      </c>
      <c r="DY211">
        <v>429.760666666667</v>
      </c>
      <c r="DZ211">
        <v>0.026275</v>
      </c>
      <c r="EA211">
        <v>420.056666666667</v>
      </c>
      <c r="EB211">
        <v>22.5796333333333</v>
      </c>
      <c r="EC211">
        <v>2.03011666666667</v>
      </c>
      <c r="ED211">
        <v>2.02775666666667</v>
      </c>
      <c r="EE211">
        <v>17.6812</v>
      </c>
      <c r="EF211">
        <v>17.6627666666667</v>
      </c>
      <c r="EG211">
        <v>0.00500016</v>
      </c>
      <c r="EH211">
        <v>0</v>
      </c>
      <c r="EI211">
        <v>0</v>
      </c>
      <c r="EJ211">
        <v>0</v>
      </c>
      <c r="EK211">
        <v>473.2</v>
      </c>
      <c r="EL211">
        <v>0.00500016</v>
      </c>
      <c r="EM211">
        <v>-29.1666666666667</v>
      </c>
      <c r="EN211">
        <v>-2.63333333333333</v>
      </c>
      <c r="EO211">
        <v>38.062</v>
      </c>
      <c r="EP211">
        <v>42.187</v>
      </c>
      <c r="EQ211">
        <v>40.187</v>
      </c>
      <c r="ER211">
        <v>42.354</v>
      </c>
      <c r="ES211">
        <v>41.375</v>
      </c>
      <c r="ET211">
        <v>0</v>
      </c>
      <c r="EU211">
        <v>0</v>
      </c>
      <c r="EV211">
        <v>0</v>
      </c>
      <c r="EW211">
        <v>1758505350.8</v>
      </c>
      <c r="EX211">
        <v>0</v>
      </c>
      <c r="EY211">
        <v>476.948</v>
      </c>
      <c r="EZ211">
        <v>-6.56923081743118</v>
      </c>
      <c r="FA211">
        <v>-13.6615385680979</v>
      </c>
      <c r="FB211">
        <v>-25.744</v>
      </c>
      <c r="FC211">
        <v>15</v>
      </c>
      <c r="FD211">
        <v>0</v>
      </c>
      <c r="FE211" t="s">
        <v>424</v>
      </c>
      <c r="FF211">
        <v>1747249705.1</v>
      </c>
      <c r="FG211">
        <v>1747249711.1</v>
      </c>
      <c r="FH211">
        <v>0</v>
      </c>
      <c r="FI211">
        <v>0.871</v>
      </c>
      <c r="FJ211">
        <v>0.066</v>
      </c>
      <c r="FK211">
        <v>5.486</v>
      </c>
      <c r="FL211">
        <v>0.145</v>
      </c>
      <c r="FM211">
        <v>420</v>
      </c>
      <c r="FN211">
        <v>16</v>
      </c>
      <c r="FO211">
        <v>0.27</v>
      </c>
      <c r="FP211">
        <v>0.16</v>
      </c>
      <c r="FQ211">
        <v>0.4466217</v>
      </c>
      <c r="FR211">
        <v>0.0891316691729316</v>
      </c>
      <c r="FS211">
        <v>0.0262513005774952</v>
      </c>
      <c r="FT211">
        <v>1</v>
      </c>
      <c r="FU211">
        <v>475.817647058824</v>
      </c>
      <c r="FV211">
        <v>8.11917494723415</v>
      </c>
      <c r="FW211">
        <v>5.81956490127384</v>
      </c>
      <c r="FX211">
        <v>-1</v>
      </c>
      <c r="FY211">
        <v>0.02532054</v>
      </c>
      <c r="FZ211">
        <v>0.00849378045112778</v>
      </c>
      <c r="GA211">
        <v>0.00158800578821363</v>
      </c>
      <c r="GB211">
        <v>1</v>
      </c>
      <c r="GC211">
        <v>2</v>
      </c>
      <c r="GD211">
        <v>2</v>
      </c>
      <c r="GE211" t="s">
        <v>443</v>
      </c>
      <c r="GF211">
        <v>3.12576</v>
      </c>
      <c r="GG211">
        <v>2.6602</v>
      </c>
      <c r="GH211">
        <v>0.0882493</v>
      </c>
      <c r="GI211">
        <v>0.0890696</v>
      </c>
      <c r="GJ211">
        <v>0.096595</v>
      </c>
      <c r="GK211">
        <v>0.0969426</v>
      </c>
      <c r="GL211">
        <v>23488.5</v>
      </c>
      <c r="GM211">
        <v>22183.1</v>
      </c>
      <c r="GN211">
        <v>23041.4</v>
      </c>
      <c r="GO211">
        <v>23714.6</v>
      </c>
      <c r="GP211">
        <v>35483.2</v>
      </c>
      <c r="GQ211">
        <v>35447.6</v>
      </c>
      <c r="GR211">
        <v>41548.4</v>
      </c>
      <c r="GS211">
        <v>42290.1</v>
      </c>
      <c r="GT211">
        <v>1.89482</v>
      </c>
      <c r="GU211">
        <v>1.79212</v>
      </c>
      <c r="GV211">
        <v>0.0931621</v>
      </c>
      <c r="GW211">
        <v>0</v>
      </c>
      <c r="GX211">
        <v>28.4781</v>
      </c>
      <c r="GY211">
        <v>999.9</v>
      </c>
      <c r="GZ211">
        <v>55.073</v>
      </c>
      <c r="HA211">
        <v>30.494</v>
      </c>
      <c r="HB211">
        <v>26.876</v>
      </c>
      <c r="HC211">
        <v>54.0928</v>
      </c>
      <c r="HD211">
        <v>40.0361</v>
      </c>
      <c r="HE211">
        <v>1</v>
      </c>
      <c r="HF211">
        <v>0.0953023</v>
      </c>
      <c r="HG211">
        <v>-1.43163</v>
      </c>
      <c r="HH211">
        <v>20.2307</v>
      </c>
      <c r="HI211">
        <v>5.23017</v>
      </c>
      <c r="HJ211">
        <v>11.992</v>
      </c>
      <c r="HK211">
        <v>4.95565</v>
      </c>
      <c r="HL211">
        <v>3.304</v>
      </c>
      <c r="HM211">
        <v>999.9</v>
      </c>
      <c r="HN211">
        <v>9999</v>
      </c>
      <c r="HO211">
        <v>9999</v>
      </c>
      <c r="HP211">
        <v>9999</v>
      </c>
      <c r="HQ211">
        <v>1.86853</v>
      </c>
      <c r="HR211">
        <v>1.86418</v>
      </c>
      <c r="HS211">
        <v>1.8718</v>
      </c>
      <c r="HT211">
        <v>1.86271</v>
      </c>
      <c r="HU211">
        <v>1.86217</v>
      </c>
      <c r="HV211">
        <v>1.86857</v>
      </c>
      <c r="HW211">
        <v>1.85869</v>
      </c>
      <c r="HX211">
        <v>1.86508</v>
      </c>
      <c r="HY211">
        <v>5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5.699</v>
      </c>
      <c r="IM211">
        <v>0.3114</v>
      </c>
      <c r="IN211">
        <v>4.24591870636989</v>
      </c>
      <c r="IO211">
        <v>0.00406324532283829</v>
      </c>
      <c r="IP211">
        <v>-1.45373754250553e-06</v>
      </c>
      <c r="IQ211">
        <v>2.45784242640463e-10</v>
      </c>
      <c r="IR211">
        <v>0.0444475935836347</v>
      </c>
      <c r="IS211">
        <v>0.00491888386651684</v>
      </c>
      <c r="IT211">
        <v>0.000226889049496401</v>
      </c>
      <c r="IU211">
        <v>4.01595507822366e-06</v>
      </c>
      <c r="IV211">
        <v>-0</v>
      </c>
      <c r="IW211">
        <v>2035</v>
      </c>
      <c r="IX211">
        <v>2</v>
      </c>
      <c r="IY211">
        <v>30</v>
      </c>
      <c r="IZ211">
        <v>187594.1</v>
      </c>
      <c r="JA211">
        <v>187594</v>
      </c>
      <c r="JB211">
        <v>0.998535</v>
      </c>
      <c r="JC211">
        <v>2.38281</v>
      </c>
      <c r="JD211">
        <v>1.4978</v>
      </c>
      <c r="JE211">
        <v>2.32666</v>
      </c>
      <c r="JF211">
        <v>1.54419</v>
      </c>
      <c r="JG211">
        <v>2.36328</v>
      </c>
      <c r="JH211">
        <v>35.9645</v>
      </c>
      <c r="JI211">
        <v>24.1663</v>
      </c>
      <c r="JJ211">
        <v>18</v>
      </c>
      <c r="JK211">
        <v>545.525</v>
      </c>
      <c r="JL211">
        <v>423.175</v>
      </c>
      <c r="JM211">
        <v>31.4011</v>
      </c>
      <c r="JN211">
        <v>28.8306</v>
      </c>
      <c r="JO211">
        <v>30.0002</v>
      </c>
      <c r="JP211">
        <v>28.6481</v>
      </c>
      <c r="JQ211">
        <v>28.6677</v>
      </c>
      <c r="JR211">
        <v>20.0478</v>
      </c>
      <c r="JS211">
        <v>29.2993</v>
      </c>
      <c r="JT211">
        <v>65.2926</v>
      </c>
      <c r="JU211">
        <v>31.395</v>
      </c>
      <c r="JV211">
        <v>420</v>
      </c>
      <c r="JW211">
        <v>22.5765</v>
      </c>
      <c r="JX211">
        <v>93.1139</v>
      </c>
      <c r="JY211">
        <v>98.5598</v>
      </c>
    </row>
    <row r="212" spans="1:285">
      <c r="A212">
        <v>196</v>
      </c>
      <c r="B212">
        <v>1758505351</v>
      </c>
      <c r="C212">
        <v>2108.90000009537</v>
      </c>
      <c r="D212" t="s">
        <v>820</v>
      </c>
      <c r="E212" t="s">
        <v>821</v>
      </c>
      <c r="F212">
        <v>5</v>
      </c>
      <c r="G212" t="s">
        <v>419</v>
      </c>
      <c r="H212" t="s">
        <v>599</v>
      </c>
      <c r="I212" t="s">
        <v>421</v>
      </c>
      <c r="J212">
        <v>1758505348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2.7</v>
      </c>
      <c r="DB212">
        <v>0.5</v>
      </c>
      <c r="DC212" t="s">
        <v>423</v>
      </c>
      <c r="DD212">
        <v>2</v>
      </c>
      <c r="DE212">
        <v>1758505348</v>
      </c>
      <c r="DF212">
        <v>420.477666666667</v>
      </c>
      <c r="DG212">
        <v>420.073333333333</v>
      </c>
      <c r="DH212">
        <v>22.6049</v>
      </c>
      <c r="DI212">
        <v>22.5792</v>
      </c>
      <c r="DJ212">
        <v>414.778666666667</v>
      </c>
      <c r="DK212">
        <v>22.2935666666667</v>
      </c>
      <c r="DL212">
        <v>499.963333333333</v>
      </c>
      <c r="DM212">
        <v>89.8058666666667</v>
      </c>
      <c r="DN212">
        <v>0.0347707</v>
      </c>
      <c r="DO212">
        <v>30.8045333333333</v>
      </c>
      <c r="DP212">
        <v>29.9982666666667</v>
      </c>
      <c r="DQ212">
        <v>999.9</v>
      </c>
      <c r="DR212">
        <v>0</v>
      </c>
      <c r="DS212">
        <v>0</v>
      </c>
      <c r="DT212">
        <v>9978.12666666667</v>
      </c>
      <c r="DU212">
        <v>0</v>
      </c>
      <c r="DV212">
        <v>0.556418</v>
      </c>
      <c r="DW212">
        <v>0.404164333333333</v>
      </c>
      <c r="DX212">
        <v>430.202</v>
      </c>
      <c r="DY212">
        <v>429.777666666667</v>
      </c>
      <c r="DZ212">
        <v>0.0256881666666667</v>
      </c>
      <c r="EA212">
        <v>420.073333333333</v>
      </c>
      <c r="EB212">
        <v>22.5792</v>
      </c>
      <c r="EC212">
        <v>2.03005333333333</v>
      </c>
      <c r="ED212">
        <v>2.02774666666667</v>
      </c>
      <c r="EE212">
        <v>17.6807</v>
      </c>
      <c r="EF212">
        <v>17.6626666666667</v>
      </c>
      <c r="EG212">
        <v>0.00500016</v>
      </c>
      <c r="EH212">
        <v>0</v>
      </c>
      <c r="EI212">
        <v>0</v>
      </c>
      <c r="EJ212">
        <v>0</v>
      </c>
      <c r="EK212">
        <v>474.166666666667</v>
      </c>
      <c r="EL212">
        <v>0.00500016</v>
      </c>
      <c r="EM212">
        <v>-29.5666666666667</v>
      </c>
      <c r="EN212">
        <v>-2.9</v>
      </c>
      <c r="EO212">
        <v>38.062</v>
      </c>
      <c r="EP212">
        <v>42.187</v>
      </c>
      <c r="EQ212">
        <v>40.187</v>
      </c>
      <c r="ER212">
        <v>42.354</v>
      </c>
      <c r="ES212">
        <v>41.375</v>
      </c>
      <c r="ET212">
        <v>0</v>
      </c>
      <c r="EU212">
        <v>0</v>
      </c>
      <c r="EV212">
        <v>0</v>
      </c>
      <c r="EW212">
        <v>1758505353.2</v>
      </c>
      <c r="EX212">
        <v>0</v>
      </c>
      <c r="EY212">
        <v>477.396</v>
      </c>
      <c r="EZ212">
        <v>-8.87692318818373</v>
      </c>
      <c r="FA212">
        <v>-15.0153847290919</v>
      </c>
      <c r="FB212">
        <v>-27.212</v>
      </c>
      <c r="FC212">
        <v>15</v>
      </c>
      <c r="FD212">
        <v>0</v>
      </c>
      <c r="FE212" t="s">
        <v>424</v>
      </c>
      <c r="FF212">
        <v>1747249705.1</v>
      </c>
      <c r="FG212">
        <v>1747249711.1</v>
      </c>
      <c r="FH212">
        <v>0</v>
      </c>
      <c r="FI212">
        <v>0.871</v>
      </c>
      <c r="FJ212">
        <v>0.066</v>
      </c>
      <c r="FK212">
        <v>5.486</v>
      </c>
      <c r="FL212">
        <v>0.145</v>
      </c>
      <c r="FM212">
        <v>420</v>
      </c>
      <c r="FN212">
        <v>16</v>
      </c>
      <c r="FO212">
        <v>0.27</v>
      </c>
      <c r="FP212">
        <v>0.16</v>
      </c>
      <c r="FQ212">
        <v>0.4412872</v>
      </c>
      <c r="FR212">
        <v>-0.0840283308270684</v>
      </c>
      <c r="FS212">
        <v>0.034863250728525</v>
      </c>
      <c r="FT212">
        <v>1</v>
      </c>
      <c r="FU212">
        <v>476.138235294118</v>
      </c>
      <c r="FV212">
        <v>7.03896106925953</v>
      </c>
      <c r="FW212">
        <v>5.71144437824734</v>
      </c>
      <c r="FX212">
        <v>-1</v>
      </c>
      <c r="FY212">
        <v>0.025262745</v>
      </c>
      <c r="FZ212">
        <v>0.00742869924812031</v>
      </c>
      <c r="GA212">
        <v>0.00160040141823075</v>
      </c>
      <c r="GB212">
        <v>1</v>
      </c>
      <c r="GC212">
        <v>2</v>
      </c>
      <c r="GD212">
        <v>2</v>
      </c>
      <c r="GE212" t="s">
        <v>443</v>
      </c>
      <c r="GF212">
        <v>3.12575</v>
      </c>
      <c r="GG212">
        <v>2.66021</v>
      </c>
      <c r="GH212">
        <v>0.0882559</v>
      </c>
      <c r="GI212">
        <v>0.0890623</v>
      </c>
      <c r="GJ212">
        <v>0.0965946</v>
      </c>
      <c r="GK212">
        <v>0.0969409</v>
      </c>
      <c r="GL212">
        <v>23488.4</v>
      </c>
      <c r="GM212">
        <v>22183.3</v>
      </c>
      <c r="GN212">
        <v>23041.4</v>
      </c>
      <c r="GO212">
        <v>23714.6</v>
      </c>
      <c r="GP212">
        <v>35483.2</v>
      </c>
      <c r="GQ212">
        <v>35447.7</v>
      </c>
      <c r="GR212">
        <v>41548.4</v>
      </c>
      <c r="GS212">
        <v>42290.2</v>
      </c>
      <c r="GT212">
        <v>1.89463</v>
      </c>
      <c r="GU212">
        <v>1.79212</v>
      </c>
      <c r="GV212">
        <v>0.0935011</v>
      </c>
      <c r="GW212">
        <v>0</v>
      </c>
      <c r="GX212">
        <v>28.4794</v>
      </c>
      <c r="GY212">
        <v>999.9</v>
      </c>
      <c r="GZ212">
        <v>55.073</v>
      </c>
      <c r="HA212">
        <v>30.504</v>
      </c>
      <c r="HB212">
        <v>26.8934</v>
      </c>
      <c r="HC212">
        <v>54.1928</v>
      </c>
      <c r="HD212">
        <v>39.9479</v>
      </c>
      <c r="HE212">
        <v>1</v>
      </c>
      <c r="HF212">
        <v>0.0952591</v>
      </c>
      <c r="HG212">
        <v>-1.44302</v>
      </c>
      <c r="HH212">
        <v>20.2306</v>
      </c>
      <c r="HI212">
        <v>5.23092</v>
      </c>
      <c r="HJ212">
        <v>11.992</v>
      </c>
      <c r="HK212">
        <v>4.9557</v>
      </c>
      <c r="HL212">
        <v>3.304</v>
      </c>
      <c r="HM212">
        <v>999.9</v>
      </c>
      <c r="HN212">
        <v>9999</v>
      </c>
      <c r="HO212">
        <v>9999</v>
      </c>
      <c r="HP212">
        <v>9999</v>
      </c>
      <c r="HQ212">
        <v>1.86853</v>
      </c>
      <c r="HR212">
        <v>1.86419</v>
      </c>
      <c r="HS212">
        <v>1.8718</v>
      </c>
      <c r="HT212">
        <v>1.86273</v>
      </c>
      <c r="HU212">
        <v>1.86216</v>
      </c>
      <c r="HV212">
        <v>1.86856</v>
      </c>
      <c r="HW212">
        <v>1.85871</v>
      </c>
      <c r="HX212">
        <v>1.86508</v>
      </c>
      <c r="HY212">
        <v>5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5.699</v>
      </c>
      <c r="IM212">
        <v>0.3113</v>
      </c>
      <c r="IN212">
        <v>4.24591870636989</v>
      </c>
      <c r="IO212">
        <v>0.00406324532283829</v>
      </c>
      <c r="IP212">
        <v>-1.45373754250553e-06</v>
      </c>
      <c r="IQ212">
        <v>2.45784242640463e-10</v>
      </c>
      <c r="IR212">
        <v>0.0444475935836347</v>
      </c>
      <c r="IS212">
        <v>0.00491888386651684</v>
      </c>
      <c r="IT212">
        <v>0.000226889049496401</v>
      </c>
      <c r="IU212">
        <v>4.01595507822366e-06</v>
      </c>
      <c r="IV212">
        <v>-0</v>
      </c>
      <c r="IW212">
        <v>2035</v>
      </c>
      <c r="IX212">
        <v>2</v>
      </c>
      <c r="IY212">
        <v>30</v>
      </c>
      <c r="IZ212">
        <v>187594.1</v>
      </c>
      <c r="JA212">
        <v>187594</v>
      </c>
      <c r="JB212">
        <v>0.998535</v>
      </c>
      <c r="JC212">
        <v>2.39136</v>
      </c>
      <c r="JD212">
        <v>1.4978</v>
      </c>
      <c r="JE212">
        <v>2.32666</v>
      </c>
      <c r="JF212">
        <v>1.54419</v>
      </c>
      <c r="JG212">
        <v>2.36206</v>
      </c>
      <c r="JH212">
        <v>35.9645</v>
      </c>
      <c r="JI212">
        <v>24.1663</v>
      </c>
      <c r="JJ212">
        <v>18</v>
      </c>
      <c r="JK212">
        <v>545.398</v>
      </c>
      <c r="JL212">
        <v>423.175</v>
      </c>
      <c r="JM212">
        <v>31.3975</v>
      </c>
      <c r="JN212">
        <v>28.8306</v>
      </c>
      <c r="JO212">
        <v>30.0001</v>
      </c>
      <c r="JP212">
        <v>28.6485</v>
      </c>
      <c r="JQ212">
        <v>28.6677</v>
      </c>
      <c r="JR212">
        <v>20.0469</v>
      </c>
      <c r="JS212">
        <v>29.2993</v>
      </c>
      <c r="JT212">
        <v>65.2926</v>
      </c>
      <c r="JU212">
        <v>31.3971</v>
      </c>
      <c r="JV212">
        <v>420</v>
      </c>
      <c r="JW212">
        <v>22.5765</v>
      </c>
      <c r="JX212">
        <v>93.114</v>
      </c>
      <c r="JY212">
        <v>98.5599</v>
      </c>
    </row>
    <row r="213" spans="1:285">
      <c r="A213">
        <v>197</v>
      </c>
      <c r="B213">
        <v>1758505353</v>
      </c>
      <c r="C213">
        <v>2110.90000009537</v>
      </c>
      <c r="D213" t="s">
        <v>822</v>
      </c>
      <c r="E213" t="s">
        <v>823</v>
      </c>
      <c r="F213">
        <v>5</v>
      </c>
      <c r="G213" t="s">
        <v>419</v>
      </c>
      <c r="H213" t="s">
        <v>599</v>
      </c>
      <c r="I213" t="s">
        <v>421</v>
      </c>
      <c r="J213">
        <v>1758505350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2.7</v>
      </c>
      <c r="DB213">
        <v>0.5</v>
      </c>
      <c r="DC213" t="s">
        <v>423</v>
      </c>
      <c r="DD213">
        <v>2</v>
      </c>
      <c r="DE213">
        <v>1758505350</v>
      </c>
      <c r="DF213">
        <v>420.495333333333</v>
      </c>
      <c r="DG213">
        <v>420.068666666667</v>
      </c>
      <c r="DH213">
        <v>22.6037333333333</v>
      </c>
      <c r="DI213">
        <v>22.5787333333333</v>
      </c>
      <c r="DJ213">
        <v>414.796666666667</v>
      </c>
      <c r="DK213">
        <v>22.2924</v>
      </c>
      <c r="DL213">
        <v>499.996666666667</v>
      </c>
      <c r="DM213">
        <v>89.8074</v>
      </c>
      <c r="DN213">
        <v>0.0345443333333333</v>
      </c>
      <c r="DO213">
        <v>30.8054333333333</v>
      </c>
      <c r="DP213">
        <v>30.0014666666667</v>
      </c>
      <c r="DQ213">
        <v>999.9</v>
      </c>
      <c r="DR213">
        <v>0</v>
      </c>
      <c r="DS213">
        <v>0</v>
      </c>
      <c r="DT213">
        <v>10003.1333333333</v>
      </c>
      <c r="DU213">
        <v>0</v>
      </c>
      <c r="DV213">
        <v>0.556418</v>
      </c>
      <c r="DW213">
        <v>0.426788333333333</v>
      </c>
      <c r="DX213">
        <v>430.22</v>
      </c>
      <c r="DY213">
        <v>429.772666666667</v>
      </c>
      <c r="DZ213">
        <v>0.0249741666666667</v>
      </c>
      <c r="EA213">
        <v>420.068666666667</v>
      </c>
      <c r="EB213">
        <v>22.5787333333333</v>
      </c>
      <c r="EC213">
        <v>2.02998</v>
      </c>
      <c r="ED213">
        <v>2.02774</v>
      </c>
      <c r="EE213">
        <v>17.6801333333333</v>
      </c>
      <c r="EF213">
        <v>17.6626</v>
      </c>
      <c r="EG213">
        <v>0.00500016</v>
      </c>
      <c r="EH213">
        <v>0</v>
      </c>
      <c r="EI213">
        <v>0</v>
      </c>
      <c r="EJ213">
        <v>0</v>
      </c>
      <c r="EK213">
        <v>473.666666666667</v>
      </c>
      <c r="EL213">
        <v>0.00500016</v>
      </c>
      <c r="EM213">
        <v>-26.1</v>
      </c>
      <c r="EN213">
        <v>-2.2</v>
      </c>
      <c r="EO213">
        <v>38.062</v>
      </c>
      <c r="EP213">
        <v>42.1663333333333</v>
      </c>
      <c r="EQ213">
        <v>40.187</v>
      </c>
      <c r="ER213">
        <v>42.354</v>
      </c>
      <c r="ES213">
        <v>41.375</v>
      </c>
      <c r="ET213">
        <v>0</v>
      </c>
      <c r="EU213">
        <v>0</v>
      </c>
      <c r="EV213">
        <v>0</v>
      </c>
      <c r="EW213">
        <v>1758505355</v>
      </c>
      <c r="EX213">
        <v>0</v>
      </c>
      <c r="EY213">
        <v>476.773076923077</v>
      </c>
      <c r="EZ213">
        <v>-21.0700854927148</v>
      </c>
      <c r="FA213">
        <v>19.2683759557055</v>
      </c>
      <c r="FB213">
        <v>-26.8846153846154</v>
      </c>
      <c r="FC213">
        <v>15</v>
      </c>
      <c r="FD213">
        <v>0</v>
      </c>
      <c r="FE213" t="s">
        <v>424</v>
      </c>
      <c r="FF213">
        <v>1747249705.1</v>
      </c>
      <c r="FG213">
        <v>1747249711.1</v>
      </c>
      <c r="FH213">
        <v>0</v>
      </c>
      <c r="FI213">
        <v>0.871</v>
      </c>
      <c r="FJ213">
        <v>0.066</v>
      </c>
      <c r="FK213">
        <v>5.486</v>
      </c>
      <c r="FL213">
        <v>0.145</v>
      </c>
      <c r="FM213">
        <v>420</v>
      </c>
      <c r="FN213">
        <v>16</v>
      </c>
      <c r="FO213">
        <v>0.27</v>
      </c>
      <c r="FP213">
        <v>0.16</v>
      </c>
      <c r="FQ213">
        <v>0.44072565</v>
      </c>
      <c r="FR213">
        <v>-0.152446511278196</v>
      </c>
      <c r="FS213">
        <v>0.0348418981404214</v>
      </c>
      <c r="FT213">
        <v>1</v>
      </c>
      <c r="FU213">
        <v>476.605882352941</v>
      </c>
      <c r="FV213">
        <v>7.05271206349582</v>
      </c>
      <c r="FW213">
        <v>5.85812362934988</v>
      </c>
      <c r="FX213">
        <v>-1</v>
      </c>
      <c r="FY213">
        <v>0.025442035</v>
      </c>
      <c r="FZ213">
        <v>0.0025654060150376</v>
      </c>
      <c r="GA213">
        <v>0.0014322488796557</v>
      </c>
      <c r="GB213">
        <v>1</v>
      </c>
      <c r="GC213">
        <v>2</v>
      </c>
      <c r="GD213">
        <v>2</v>
      </c>
      <c r="GE213" t="s">
        <v>443</v>
      </c>
      <c r="GF213">
        <v>3.12586</v>
      </c>
      <c r="GG213">
        <v>2.66024</v>
      </c>
      <c r="GH213">
        <v>0.0882711</v>
      </c>
      <c r="GI213">
        <v>0.0890666</v>
      </c>
      <c r="GJ213">
        <v>0.0965978</v>
      </c>
      <c r="GK213">
        <v>0.0969424</v>
      </c>
      <c r="GL213">
        <v>23488</v>
      </c>
      <c r="GM213">
        <v>22183.1</v>
      </c>
      <c r="GN213">
        <v>23041.4</v>
      </c>
      <c r="GO213">
        <v>23714.6</v>
      </c>
      <c r="GP213">
        <v>35482.9</v>
      </c>
      <c r="GQ213">
        <v>35447.6</v>
      </c>
      <c r="GR213">
        <v>41548.2</v>
      </c>
      <c r="GS213">
        <v>42290.1</v>
      </c>
      <c r="GT213">
        <v>1.8947</v>
      </c>
      <c r="GU213">
        <v>1.79215</v>
      </c>
      <c r="GV213">
        <v>0.0940859</v>
      </c>
      <c r="GW213">
        <v>0</v>
      </c>
      <c r="GX213">
        <v>28.4799</v>
      </c>
      <c r="GY213">
        <v>999.9</v>
      </c>
      <c r="GZ213">
        <v>55.073</v>
      </c>
      <c r="HA213">
        <v>30.494</v>
      </c>
      <c r="HB213">
        <v>26.8784</v>
      </c>
      <c r="HC213">
        <v>54.4728</v>
      </c>
      <c r="HD213">
        <v>39.8317</v>
      </c>
      <c r="HE213">
        <v>1</v>
      </c>
      <c r="HF213">
        <v>0.0952591</v>
      </c>
      <c r="HG213">
        <v>-1.45344</v>
      </c>
      <c r="HH213">
        <v>20.2306</v>
      </c>
      <c r="HI213">
        <v>5.23182</v>
      </c>
      <c r="HJ213">
        <v>11.992</v>
      </c>
      <c r="HK213">
        <v>4.95585</v>
      </c>
      <c r="HL213">
        <v>3.304</v>
      </c>
      <c r="HM213">
        <v>999.9</v>
      </c>
      <c r="HN213">
        <v>9999</v>
      </c>
      <c r="HO213">
        <v>9999</v>
      </c>
      <c r="HP213">
        <v>9999</v>
      </c>
      <c r="HQ213">
        <v>1.86852</v>
      </c>
      <c r="HR213">
        <v>1.86418</v>
      </c>
      <c r="HS213">
        <v>1.8718</v>
      </c>
      <c r="HT213">
        <v>1.86274</v>
      </c>
      <c r="HU213">
        <v>1.86215</v>
      </c>
      <c r="HV213">
        <v>1.86856</v>
      </c>
      <c r="HW213">
        <v>1.8587</v>
      </c>
      <c r="HX213">
        <v>1.86508</v>
      </c>
      <c r="HY213">
        <v>5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5.699</v>
      </c>
      <c r="IM213">
        <v>0.3113</v>
      </c>
      <c r="IN213">
        <v>4.24591870636989</v>
      </c>
      <c r="IO213">
        <v>0.00406324532283829</v>
      </c>
      <c r="IP213">
        <v>-1.45373754250553e-06</v>
      </c>
      <c r="IQ213">
        <v>2.45784242640463e-10</v>
      </c>
      <c r="IR213">
        <v>0.0444475935836347</v>
      </c>
      <c r="IS213">
        <v>0.00491888386651684</v>
      </c>
      <c r="IT213">
        <v>0.000226889049496401</v>
      </c>
      <c r="IU213">
        <v>4.01595507822366e-06</v>
      </c>
      <c r="IV213">
        <v>-0</v>
      </c>
      <c r="IW213">
        <v>2035</v>
      </c>
      <c r="IX213">
        <v>2</v>
      </c>
      <c r="IY213">
        <v>30</v>
      </c>
      <c r="IZ213">
        <v>187594.1</v>
      </c>
      <c r="JA213">
        <v>187594</v>
      </c>
      <c r="JB213">
        <v>0.999756</v>
      </c>
      <c r="JC213">
        <v>2.40723</v>
      </c>
      <c r="JD213">
        <v>1.49902</v>
      </c>
      <c r="JE213">
        <v>2.32788</v>
      </c>
      <c r="JF213">
        <v>1.54419</v>
      </c>
      <c r="JG213">
        <v>2.27661</v>
      </c>
      <c r="JH213">
        <v>35.9645</v>
      </c>
      <c r="JI213">
        <v>24.1575</v>
      </c>
      <c r="JJ213">
        <v>18</v>
      </c>
      <c r="JK213">
        <v>545.447</v>
      </c>
      <c r="JL213">
        <v>423.19</v>
      </c>
      <c r="JM213">
        <v>31.396</v>
      </c>
      <c r="JN213">
        <v>28.8306</v>
      </c>
      <c r="JO213">
        <v>30.0001</v>
      </c>
      <c r="JP213">
        <v>28.6485</v>
      </c>
      <c r="JQ213">
        <v>28.6677</v>
      </c>
      <c r="JR213">
        <v>20.0449</v>
      </c>
      <c r="JS213">
        <v>29.2993</v>
      </c>
      <c r="JT213">
        <v>65.2926</v>
      </c>
      <c r="JU213">
        <v>31.3971</v>
      </c>
      <c r="JV213">
        <v>420</v>
      </c>
      <c r="JW213">
        <v>22.5765</v>
      </c>
      <c r="JX213">
        <v>93.1138</v>
      </c>
      <c r="JY213">
        <v>98.5598</v>
      </c>
    </row>
    <row r="214" spans="1:285">
      <c r="A214">
        <v>198</v>
      </c>
      <c r="B214">
        <v>1758505355</v>
      </c>
      <c r="C214">
        <v>2112.90000009537</v>
      </c>
      <c r="D214" t="s">
        <v>824</v>
      </c>
      <c r="E214" t="s">
        <v>825</v>
      </c>
      <c r="F214">
        <v>5</v>
      </c>
      <c r="G214" t="s">
        <v>419</v>
      </c>
      <c r="H214" t="s">
        <v>599</v>
      </c>
      <c r="I214" t="s">
        <v>421</v>
      </c>
      <c r="J214">
        <v>1758505352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2.7</v>
      </c>
      <c r="DB214">
        <v>0.5</v>
      </c>
      <c r="DC214" t="s">
        <v>423</v>
      </c>
      <c r="DD214">
        <v>2</v>
      </c>
      <c r="DE214">
        <v>1758505352</v>
      </c>
      <c r="DF214">
        <v>420.522333333333</v>
      </c>
      <c r="DG214">
        <v>420.063666666667</v>
      </c>
      <c r="DH214">
        <v>22.6031666666667</v>
      </c>
      <c r="DI214">
        <v>22.5782666666667</v>
      </c>
      <c r="DJ214">
        <v>414.823666666667</v>
      </c>
      <c r="DK214">
        <v>22.2918333333333</v>
      </c>
      <c r="DL214">
        <v>500.040666666667</v>
      </c>
      <c r="DM214">
        <v>89.8087333333333</v>
      </c>
      <c r="DN214">
        <v>0.0344246666666667</v>
      </c>
      <c r="DO214">
        <v>30.8065333333333</v>
      </c>
      <c r="DP214">
        <v>30.0062333333333</v>
      </c>
      <c r="DQ214">
        <v>999.9</v>
      </c>
      <c r="DR214">
        <v>0</v>
      </c>
      <c r="DS214">
        <v>0</v>
      </c>
      <c r="DT214">
        <v>10016.25</v>
      </c>
      <c r="DU214">
        <v>0</v>
      </c>
      <c r="DV214">
        <v>0.556418</v>
      </c>
      <c r="DW214">
        <v>0.458506333333333</v>
      </c>
      <c r="DX214">
        <v>430.247</v>
      </c>
      <c r="DY214">
        <v>429.767333333333</v>
      </c>
      <c r="DZ214">
        <v>0.0248902666666667</v>
      </c>
      <c r="EA214">
        <v>420.063666666667</v>
      </c>
      <c r="EB214">
        <v>22.5782666666667</v>
      </c>
      <c r="EC214">
        <v>2.02996</v>
      </c>
      <c r="ED214">
        <v>2.02772666666667</v>
      </c>
      <c r="EE214">
        <v>17.68</v>
      </c>
      <c r="EF214">
        <v>17.6625</v>
      </c>
      <c r="EG214">
        <v>0.00500016</v>
      </c>
      <c r="EH214">
        <v>0</v>
      </c>
      <c r="EI214">
        <v>0</v>
      </c>
      <c r="EJ214">
        <v>0</v>
      </c>
      <c r="EK214">
        <v>475.666666666667</v>
      </c>
      <c r="EL214">
        <v>0.00500016</v>
      </c>
      <c r="EM214">
        <v>-22.5333333333333</v>
      </c>
      <c r="EN214">
        <v>-1.4</v>
      </c>
      <c r="EO214">
        <v>38.062</v>
      </c>
      <c r="EP214">
        <v>42.1456666666667</v>
      </c>
      <c r="EQ214">
        <v>40.187</v>
      </c>
      <c r="ER214">
        <v>42.354</v>
      </c>
      <c r="ES214">
        <v>41.375</v>
      </c>
      <c r="ET214">
        <v>0</v>
      </c>
      <c r="EU214">
        <v>0</v>
      </c>
      <c r="EV214">
        <v>0</v>
      </c>
      <c r="EW214">
        <v>1758505356.8</v>
      </c>
      <c r="EX214">
        <v>0</v>
      </c>
      <c r="EY214">
        <v>476.56</v>
      </c>
      <c r="EZ214">
        <v>-3.68461543072436</v>
      </c>
      <c r="FA214">
        <v>3.56153852438784</v>
      </c>
      <c r="FB214">
        <v>-25.752</v>
      </c>
      <c r="FC214">
        <v>15</v>
      </c>
      <c r="FD214">
        <v>0</v>
      </c>
      <c r="FE214" t="s">
        <v>424</v>
      </c>
      <c r="FF214">
        <v>1747249705.1</v>
      </c>
      <c r="FG214">
        <v>1747249711.1</v>
      </c>
      <c r="FH214">
        <v>0</v>
      </c>
      <c r="FI214">
        <v>0.871</v>
      </c>
      <c r="FJ214">
        <v>0.066</v>
      </c>
      <c r="FK214">
        <v>5.486</v>
      </c>
      <c r="FL214">
        <v>0.145</v>
      </c>
      <c r="FM214">
        <v>420</v>
      </c>
      <c r="FN214">
        <v>16</v>
      </c>
      <c r="FO214">
        <v>0.27</v>
      </c>
      <c r="FP214">
        <v>0.16</v>
      </c>
      <c r="FQ214">
        <v>0.44791405</v>
      </c>
      <c r="FR214">
        <v>-0.054522992481203</v>
      </c>
      <c r="FS214">
        <v>0.0400448455240809</v>
      </c>
      <c r="FT214">
        <v>1</v>
      </c>
      <c r="FU214">
        <v>476.402941176471</v>
      </c>
      <c r="FV214">
        <v>-3.55233000884643</v>
      </c>
      <c r="FW214">
        <v>5.8575986494225</v>
      </c>
      <c r="FX214">
        <v>-1</v>
      </c>
      <c r="FY214">
        <v>0.025541505</v>
      </c>
      <c r="FZ214">
        <v>-0.000167815037594021</v>
      </c>
      <c r="GA214">
        <v>0.00135354373460003</v>
      </c>
      <c r="GB214">
        <v>1</v>
      </c>
      <c r="GC214">
        <v>2</v>
      </c>
      <c r="GD214">
        <v>2</v>
      </c>
      <c r="GE214" t="s">
        <v>443</v>
      </c>
      <c r="GF214">
        <v>3.12585</v>
      </c>
      <c r="GG214">
        <v>2.66012</v>
      </c>
      <c r="GH214">
        <v>0.0882648</v>
      </c>
      <c r="GI214">
        <v>0.0890733</v>
      </c>
      <c r="GJ214">
        <v>0.0965931</v>
      </c>
      <c r="GK214">
        <v>0.0969399</v>
      </c>
      <c r="GL214">
        <v>23487.9</v>
      </c>
      <c r="GM214">
        <v>22182.8</v>
      </c>
      <c r="GN214">
        <v>23041.2</v>
      </c>
      <c r="GO214">
        <v>23714.4</v>
      </c>
      <c r="GP214">
        <v>35482.8</v>
      </c>
      <c r="GQ214">
        <v>35447.5</v>
      </c>
      <c r="GR214">
        <v>41547.9</v>
      </c>
      <c r="GS214">
        <v>42289.8</v>
      </c>
      <c r="GT214">
        <v>1.89478</v>
      </c>
      <c r="GU214">
        <v>1.79233</v>
      </c>
      <c r="GV214">
        <v>0.0936911</v>
      </c>
      <c r="GW214">
        <v>0</v>
      </c>
      <c r="GX214">
        <v>28.4806</v>
      </c>
      <c r="GY214">
        <v>999.9</v>
      </c>
      <c r="GZ214">
        <v>55.048</v>
      </c>
      <c r="HA214">
        <v>30.494</v>
      </c>
      <c r="HB214">
        <v>26.8645</v>
      </c>
      <c r="HC214">
        <v>54.3028</v>
      </c>
      <c r="HD214">
        <v>39.8157</v>
      </c>
      <c r="HE214">
        <v>1</v>
      </c>
      <c r="HF214">
        <v>0.0952337</v>
      </c>
      <c r="HG214">
        <v>-1.45604</v>
      </c>
      <c r="HH214">
        <v>20.2306</v>
      </c>
      <c r="HI214">
        <v>5.23331</v>
      </c>
      <c r="HJ214">
        <v>11.992</v>
      </c>
      <c r="HK214">
        <v>4.95595</v>
      </c>
      <c r="HL214">
        <v>3.304</v>
      </c>
      <c r="HM214">
        <v>999.9</v>
      </c>
      <c r="HN214">
        <v>9999</v>
      </c>
      <c r="HO214">
        <v>9999</v>
      </c>
      <c r="HP214">
        <v>9999</v>
      </c>
      <c r="HQ214">
        <v>1.86853</v>
      </c>
      <c r="HR214">
        <v>1.86417</v>
      </c>
      <c r="HS214">
        <v>1.8718</v>
      </c>
      <c r="HT214">
        <v>1.86274</v>
      </c>
      <c r="HU214">
        <v>1.86215</v>
      </c>
      <c r="HV214">
        <v>1.86857</v>
      </c>
      <c r="HW214">
        <v>1.85868</v>
      </c>
      <c r="HX214">
        <v>1.86508</v>
      </c>
      <c r="HY214">
        <v>5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5.698</v>
      </c>
      <c r="IM214">
        <v>0.3113</v>
      </c>
      <c r="IN214">
        <v>4.24591870636989</v>
      </c>
      <c r="IO214">
        <v>0.00406324532283829</v>
      </c>
      <c r="IP214">
        <v>-1.45373754250553e-06</v>
      </c>
      <c r="IQ214">
        <v>2.45784242640463e-10</v>
      </c>
      <c r="IR214">
        <v>0.0444475935836347</v>
      </c>
      <c r="IS214">
        <v>0.00491888386651684</v>
      </c>
      <c r="IT214">
        <v>0.000226889049496401</v>
      </c>
      <c r="IU214">
        <v>4.01595507822366e-06</v>
      </c>
      <c r="IV214">
        <v>-0</v>
      </c>
      <c r="IW214">
        <v>2035</v>
      </c>
      <c r="IX214">
        <v>2</v>
      </c>
      <c r="IY214">
        <v>30</v>
      </c>
      <c r="IZ214">
        <v>187594.2</v>
      </c>
      <c r="JA214">
        <v>187594.1</v>
      </c>
      <c r="JB214">
        <v>0.999756</v>
      </c>
      <c r="JC214">
        <v>2.3938</v>
      </c>
      <c r="JD214">
        <v>1.49902</v>
      </c>
      <c r="JE214">
        <v>2.32788</v>
      </c>
      <c r="JF214">
        <v>1.54419</v>
      </c>
      <c r="JG214">
        <v>2.29004</v>
      </c>
      <c r="JH214">
        <v>35.9645</v>
      </c>
      <c r="JI214">
        <v>24.1488</v>
      </c>
      <c r="JJ214">
        <v>18</v>
      </c>
      <c r="JK214">
        <v>545.496</v>
      </c>
      <c r="JL214">
        <v>423.292</v>
      </c>
      <c r="JM214">
        <v>31.3963</v>
      </c>
      <c r="JN214">
        <v>28.8306</v>
      </c>
      <c r="JO214">
        <v>30</v>
      </c>
      <c r="JP214">
        <v>28.6485</v>
      </c>
      <c r="JQ214">
        <v>28.6677</v>
      </c>
      <c r="JR214">
        <v>20.0425</v>
      </c>
      <c r="JS214">
        <v>29.2993</v>
      </c>
      <c r="JT214">
        <v>65.2926</v>
      </c>
      <c r="JU214">
        <v>31.3967</v>
      </c>
      <c r="JV214">
        <v>420</v>
      </c>
      <c r="JW214">
        <v>22.5765</v>
      </c>
      <c r="JX214">
        <v>93.1129</v>
      </c>
      <c r="JY214">
        <v>98.5591</v>
      </c>
    </row>
    <row r="215" spans="1:285">
      <c r="A215">
        <v>199</v>
      </c>
      <c r="B215">
        <v>1758505357</v>
      </c>
      <c r="C215">
        <v>2114.90000009537</v>
      </c>
      <c r="D215" t="s">
        <v>826</v>
      </c>
      <c r="E215" t="s">
        <v>827</v>
      </c>
      <c r="F215">
        <v>5</v>
      </c>
      <c r="G215" t="s">
        <v>419</v>
      </c>
      <c r="H215" t="s">
        <v>599</v>
      </c>
      <c r="I215" t="s">
        <v>421</v>
      </c>
      <c r="J215">
        <v>1758505354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2.7</v>
      </c>
      <c r="DB215">
        <v>0.5</v>
      </c>
      <c r="DC215" t="s">
        <v>423</v>
      </c>
      <c r="DD215">
        <v>2</v>
      </c>
      <c r="DE215">
        <v>1758505354</v>
      </c>
      <c r="DF215">
        <v>420.550333333333</v>
      </c>
      <c r="DG215">
        <v>420.084666666667</v>
      </c>
      <c r="DH215">
        <v>22.6024333333333</v>
      </c>
      <c r="DI215">
        <v>22.5777333333333</v>
      </c>
      <c r="DJ215">
        <v>414.852</v>
      </c>
      <c r="DK215">
        <v>22.2911</v>
      </c>
      <c r="DL215">
        <v>500.029666666667</v>
      </c>
      <c r="DM215">
        <v>89.8093333333333</v>
      </c>
      <c r="DN215">
        <v>0.0345338666666667</v>
      </c>
      <c r="DO215">
        <v>30.8074333333333</v>
      </c>
      <c r="DP215">
        <v>30.0086333333333</v>
      </c>
      <c r="DQ215">
        <v>999.9</v>
      </c>
      <c r="DR215">
        <v>0</v>
      </c>
      <c r="DS215">
        <v>0</v>
      </c>
      <c r="DT215">
        <v>10004.3733333333</v>
      </c>
      <c r="DU215">
        <v>0</v>
      </c>
      <c r="DV215">
        <v>0.556418</v>
      </c>
      <c r="DW215">
        <v>0.465678</v>
      </c>
      <c r="DX215">
        <v>430.275666666667</v>
      </c>
      <c r="DY215">
        <v>429.788666666667</v>
      </c>
      <c r="DZ215">
        <v>0.0246753666666667</v>
      </c>
      <c r="EA215">
        <v>420.084666666667</v>
      </c>
      <c r="EB215">
        <v>22.5777333333333</v>
      </c>
      <c r="EC215">
        <v>2.02990666666667</v>
      </c>
      <c r="ED215">
        <v>2.02769</v>
      </c>
      <c r="EE215">
        <v>17.6796</v>
      </c>
      <c r="EF215">
        <v>17.6622333333333</v>
      </c>
      <c r="EG215">
        <v>0.00500016</v>
      </c>
      <c r="EH215">
        <v>0</v>
      </c>
      <c r="EI215">
        <v>0</v>
      </c>
      <c r="EJ215">
        <v>0</v>
      </c>
      <c r="EK215">
        <v>474.666666666667</v>
      </c>
      <c r="EL215">
        <v>0.00500016</v>
      </c>
      <c r="EM215">
        <v>-19.7</v>
      </c>
      <c r="EN215">
        <v>-0.966666666666667</v>
      </c>
      <c r="EO215">
        <v>38.062</v>
      </c>
      <c r="EP215">
        <v>42.125</v>
      </c>
      <c r="EQ215">
        <v>40.187</v>
      </c>
      <c r="ER215">
        <v>42.354</v>
      </c>
      <c r="ES215">
        <v>41.375</v>
      </c>
      <c r="ET215">
        <v>0</v>
      </c>
      <c r="EU215">
        <v>0</v>
      </c>
      <c r="EV215">
        <v>0</v>
      </c>
      <c r="EW215">
        <v>1758505359.2</v>
      </c>
      <c r="EX215">
        <v>0</v>
      </c>
      <c r="EY215">
        <v>476.152</v>
      </c>
      <c r="EZ215">
        <v>2.05384621864859</v>
      </c>
      <c r="FA215">
        <v>5.76923051552891</v>
      </c>
      <c r="FB215">
        <v>-26.116</v>
      </c>
      <c r="FC215">
        <v>15</v>
      </c>
      <c r="FD215">
        <v>0</v>
      </c>
      <c r="FE215" t="s">
        <v>424</v>
      </c>
      <c r="FF215">
        <v>1747249705.1</v>
      </c>
      <c r="FG215">
        <v>1747249711.1</v>
      </c>
      <c r="FH215">
        <v>0</v>
      </c>
      <c r="FI215">
        <v>0.871</v>
      </c>
      <c r="FJ215">
        <v>0.066</v>
      </c>
      <c r="FK215">
        <v>5.486</v>
      </c>
      <c r="FL215">
        <v>0.145</v>
      </c>
      <c r="FM215">
        <v>420</v>
      </c>
      <c r="FN215">
        <v>16</v>
      </c>
      <c r="FO215">
        <v>0.27</v>
      </c>
      <c r="FP215">
        <v>0.16</v>
      </c>
      <c r="FQ215">
        <v>0.44866325</v>
      </c>
      <c r="FR215">
        <v>-0.0518675639097737</v>
      </c>
      <c r="FS215">
        <v>0.0403343490797546</v>
      </c>
      <c r="FT215">
        <v>1</v>
      </c>
      <c r="FU215">
        <v>476.732352941176</v>
      </c>
      <c r="FV215">
        <v>-1.0129870164734</v>
      </c>
      <c r="FW215">
        <v>5.79775415891337</v>
      </c>
      <c r="FX215">
        <v>-1</v>
      </c>
      <c r="FY215">
        <v>0.02530185</v>
      </c>
      <c r="FZ215">
        <v>0.00172790075187972</v>
      </c>
      <c r="GA215">
        <v>0.00125177829007377</v>
      </c>
      <c r="GB215">
        <v>1</v>
      </c>
      <c r="GC215">
        <v>2</v>
      </c>
      <c r="GD215">
        <v>2</v>
      </c>
      <c r="GE215" t="s">
        <v>443</v>
      </c>
      <c r="GF215">
        <v>3.12567</v>
      </c>
      <c r="GG215">
        <v>2.66017</v>
      </c>
      <c r="GH215">
        <v>0.0882617</v>
      </c>
      <c r="GI215">
        <v>0.0890757</v>
      </c>
      <c r="GJ215">
        <v>0.0965861</v>
      </c>
      <c r="GK215">
        <v>0.0969351</v>
      </c>
      <c r="GL215">
        <v>23488</v>
      </c>
      <c r="GM215">
        <v>22182.9</v>
      </c>
      <c r="GN215">
        <v>23041.2</v>
      </c>
      <c r="GO215">
        <v>23714.6</v>
      </c>
      <c r="GP215">
        <v>35483.1</v>
      </c>
      <c r="GQ215">
        <v>35447.9</v>
      </c>
      <c r="GR215">
        <v>41547.9</v>
      </c>
      <c r="GS215">
        <v>42290.1</v>
      </c>
      <c r="GT215">
        <v>1.89447</v>
      </c>
      <c r="GU215">
        <v>1.7926</v>
      </c>
      <c r="GV215">
        <v>0.0935122</v>
      </c>
      <c r="GW215">
        <v>0</v>
      </c>
      <c r="GX215">
        <v>28.4818</v>
      </c>
      <c r="GY215">
        <v>999.9</v>
      </c>
      <c r="GZ215">
        <v>55.073</v>
      </c>
      <c r="HA215">
        <v>30.494</v>
      </c>
      <c r="HB215">
        <v>26.8755</v>
      </c>
      <c r="HC215">
        <v>53.9528</v>
      </c>
      <c r="HD215">
        <v>39.9599</v>
      </c>
      <c r="HE215">
        <v>1</v>
      </c>
      <c r="HF215">
        <v>0.0952642</v>
      </c>
      <c r="HG215">
        <v>-1.45431</v>
      </c>
      <c r="HH215">
        <v>20.2306</v>
      </c>
      <c r="HI215">
        <v>5.23391</v>
      </c>
      <c r="HJ215">
        <v>11.992</v>
      </c>
      <c r="HK215">
        <v>4.9558</v>
      </c>
      <c r="HL215">
        <v>3.304</v>
      </c>
      <c r="HM215">
        <v>999.9</v>
      </c>
      <c r="HN215">
        <v>9999</v>
      </c>
      <c r="HO215">
        <v>9999</v>
      </c>
      <c r="HP215">
        <v>9999</v>
      </c>
      <c r="HQ215">
        <v>1.86853</v>
      </c>
      <c r="HR215">
        <v>1.86419</v>
      </c>
      <c r="HS215">
        <v>1.8718</v>
      </c>
      <c r="HT215">
        <v>1.86273</v>
      </c>
      <c r="HU215">
        <v>1.86215</v>
      </c>
      <c r="HV215">
        <v>1.86857</v>
      </c>
      <c r="HW215">
        <v>1.85867</v>
      </c>
      <c r="HX215">
        <v>1.86508</v>
      </c>
      <c r="HY215">
        <v>5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5.699</v>
      </c>
      <c r="IM215">
        <v>0.3112</v>
      </c>
      <c r="IN215">
        <v>4.24591870636989</v>
      </c>
      <c r="IO215">
        <v>0.00406324532283829</v>
      </c>
      <c r="IP215">
        <v>-1.45373754250553e-06</v>
      </c>
      <c r="IQ215">
        <v>2.45784242640463e-10</v>
      </c>
      <c r="IR215">
        <v>0.0444475935836347</v>
      </c>
      <c r="IS215">
        <v>0.00491888386651684</v>
      </c>
      <c r="IT215">
        <v>0.000226889049496401</v>
      </c>
      <c r="IU215">
        <v>4.01595507822366e-06</v>
      </c>
      <c r="IV215">
        <v>-0</v>
      </c>
      <c r="IW215">
        <v>2035</v>
      </c>
      <c r="IX215">
        <v>2</v>
      </c>
      <c r="IY215">
        <v>30</v>
      </c>
      <c r="IZ215">
        <v>187594.2</v>
      </c>
      <c r="JA215">
        <v>187594.1</v>
      </c>
      <c r="JB215">
        <v>0.998535</v>
      </c>
      <c r="JC215">
        <v>2.38647</v>
      </c>
      <c r="JD215">
        <v>1.49902</v>
      </c>
      <c r="JE215">
        <v>2.32666</v>
      </c>
      <c r="JF215">
        <v>1.54419</v>
      </c>
      <c r="JG215">
        <v>2.31934</v>
      </c>
      <c r="JH215">
        <v>35.9645</v>
      </c>
      <c r="JI215">
        <v>24.1575</v>
      </c>
      <c r="JJ215">
        <v>18</v>
      </c>
      <c r="JK215">
        <v>545.3</v>
      </c>
      <c r="JL215">
        <v>423.453</v>
      </c>
      <c r="JM215">
        <v>31.3966</v>
      </c>
      <c r="JN215">
        <v>28.8306</v>
      </c>
      <c r="JO215">
        <v>30.0001</v>
      </c>
      <c r="JP215">
        <v>28.6485</v>
      </c>
      <c r="JQ215">
        <v>28.6677</v>
      </c>
      <c r="JR215">
        <v>20.0407</v>
      </c>
      <c r="JS215">
        <v>29.2993</v>
      </c>
      <c r="JT215">
        <v>65.2926</v>
      </c>
      <c r="JU215">
        <v>31.3967</v>
      </c>
      <c r="JV215">
        <v>420</v>
      </c>
      <c r="JW215">
        <v>22.5765</v>
      </c>
      <c r="JX215">
        <v>93.113</v>
      </c>
      <c r="JY215">
        <v>98.5598</v>
      </c>
    </row>
    <row r="216" spans="1:285">
      <c r="A216">
        <v>200</v>
      </c>
      <c r="B216">
        <v>1758505359</v>
      </c>
      <c r="C216">
        <v>2116.90000009537</v>
      </c>
      <c r="D216" t="s">
        <v>828</v>
      </c>
      <c r="E216" t="s">
        <v>829</v>
      </c>
      <c r="F216">
        <v>5</v>
      </c>
      <c r="G216" t="s">
        <v>419</v>
      </c>
      <c r="H216" t="s">
        <v>599</v>
      </c>
      <c r="I216" t="s">
        <v>421</v>
      </c>
      <c r="J216">
        <v>1758505356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2.7</v>
      </c>
      <c r="DB216">
        <v>0.5</v>
      </c>
      <c r="DC216" t="s">
        <v>423</v>
      </c>
      <c r="DD216">
        <v>2</v>
      </c>
      <c r="DE216">
        <v>1758505356</v>
      </c>
      <c r="DF216">
        <v>420.552333333333</v>
      </c>
      <c r="DG216">
        <v>420.111333333333</v>
      </c>
      <c r="DH216">
        <v>22.6015</v>
      </c>
      <c r="DI216">
        <v>22.5769</v>
      </c>
      <c r="DJ216">
        <v>414.853666666667</v>
      </c>
      <c r="DK216">
        <v>22.2902333333333</v>
      </c>
      <c r="DL216">
        <v>500.007333333333</v>
      </c>
      <c r="DM216">
        <v>89.809</v>
      </c>
      <c r="DN216">
        <v>0.0346695</v>
      </c>
      <c r="DO216">
        <v>30.8081</v>
      </c>
      <c r="DP216">
        <v>30.0083</v>
      </c>
      <c r="DQ216">
        <v>999.9</v>
      </c>
      <c r="DR216">
        <v>0</v>
      </c>
      <c r="DS216">
        <v>0</v>
      </c>
      <c r="DT216">
        <v>9981.86666666667</v>
      </c>
      <c r="DU216">
        <v>0</v>
      </c>
      <c r="DV216">
        <v>0.556418</v>
      </c>
      <c r="DW216">
        <v>0.440765333333333</v>
      </c>
      <c r="DX216">
        <v>430.277</v>
      </c>
      <c r="DY216">
        <v>429.815666666667</v>
      </c>
      <c r="DZ216">
        <v>0.0246060666666667</v>
      </c>
      <c r="EA216">
        <v>420.111333333333</v>
      </c>
      <c r="EB216">
        <v>22.5769</v>
      </c>
      <c r="EC216">
        <v>2.02982</v>
      </c>
      <c r="ED216">
        <v>2.02761</v>
      </c>
      <c r="EE216">
        <v>17.6789</v>
      </c>
      <c r="EF216">
        <v>17.6616</v>
      </c>
      <c r="EG216">
        <v>0.00500016</v>
      </c>
      <c r="EH216">
        <v>0</v>
      </c>
      <c r="EI216">
        <v>0</v>
      </c>
      <c r="EJ216">
        <v>0</v>
      </c>
      <c r="EK216">
        <v>477.933333333333</v>
      </c>
      <c r="EL216">
        <v>0.00500016</v>
      </c>
      <c r="EM216">
        <v>-19.5333333333333</v>
      </c>
      <c r="EN216">
        <v>-0.133333333333333</v>
      </c>
      <c r="EO216">
        <v>38.062</v>
      </c>
      <c r="EP216">
        <v>42.1456666666667</v>
      </c>
      <c r="EQ216">
        <v>40.187</v>
      </c>
      <c r="ER216">
        <v>42.375</v>
      </c>
      <c r="ES216">
        <v>41.375</v>
      </c>
      <c r="ET216">
        <v>0</v>
      </c>
      <c r="EU216">
        <v>0</v>
      </c>
      <c r="EV216">
        <v>0</v>
      </c>
      <c r="EW216">
        <v>1758505361</v>
      </c>
      <c r="EX216">
        <v>0</v>
      </c>
      <c r="EY216">
        <v>476.123076923077</v>
      </c>
      <c r="EZ216">
        <v>29.7367520054222</v>
      </c>
      <c r="FA216">
        <v>-6.48888902993263</v>
      </c>
      <c r="FB216">
        <v>-26.3846153846154</v>
      </c>
      <c r="FC216">
        <v>15</v>
      </c>
      <c r="FD216">
        <v>0</v>
      </c>
      <c r="FE216" t="s">
        <v>424</v>
      </c>
      <c r="FF216">
        <v>1747249705.1</v>
      </c>
      <c r="FG216">
        <v>1747249711.1</v>
      </c>
      <c r="FH216">
        <v>0</v>
      </c>
      <c r="FI216">
        <v>0.871</v>
      </c>
      <c r="FJ216">
        <v>0.066</v>
      </c>
      <c r="FK216">
        <v>5.486</v>
      </c>
      <c r="FL216">
        <v>0.145</v>
      </c>
      <c r="FM216">
        <v>420</v>
      </c>
      <c r="FN216">
        <v>16</v>
      </c>
      <c r="FO216">
        <v>0.27</v>
      </c>
      <c r="FP216">
        <v>0.16</v>
      </c>
      <c r="FQ216">
        <v>0.44355455</v>
      </c>
      <c r="FR216">
        <v>-0.107732165413535</v>
      </c>
      <c r="FS216">
        <v>0.042132223136781</v>
      </c>
      <c r="FT216">
        <v>1</v>
      </c>
      <c r="FU216">
        <v>476.808823529412</v>
      </c>
      <c r="FV216">
        <v>-6.37585949597888</v>
      </c>
      <c r="FW216">
        <v>5.6880870167425</v>
      </c>
      <c r="FX216">
        <v>-1</v>
      </c>
      <c r="FY216">
        <v>0.02525645</v>
      </c>
      <c r="FZ216">
        <v>-0.00164350375939853</v>
      </c>
      <c r="GA216">
        <v>0.00128268389539278</v>
      </c>
      <c r="GB216">
        <v>1</v>
      </c>
      <c r="GC216">
        <v>2</v>
      </c>
      <c r="GD216">
        <v>2</v>
      </c>
      <c r="GE216" t="s">
        <v>443</v>
      </c>
      <c r="GF216">
        <v>3.12583</v>
      </c>
      <c r="GG216">
        <v>2.66004</v>
      </c>
      <c r="GH216">
        <v>0.0882637</v>
      </c>
      <c r="GI216">
        <v>0.089068</v>
      </c>
      <c r="GJ216">
        <v>0.0965869</v>
      </c>
      <c r="GK216">
        <v>0.0969325</v>
      </c>
      <c r="GL216">
        <v>23488</v>
      </c>
      <c r="GM216">
        <v>22183.3</v>
      </c>
      <c r="GN216">
        <v>23041.2</v>
      </c>
      <c r="GO216">
        <v>23714.8</v>
      </c>
      <c r="GP216">
        <v>35483.2</v>
      </c>
      <c r="GQ216">
        <v>35448.4</v>
      </c>
      <c r="GR216">
        <v>41548</v>
      </c>
      <c r="GS216">
        <v>42290.6</v>
      </c>
      <c r="GT216">
        <v>1.8947</v>
      </c>
      <c r="GU216">
        <v>1.7923</v>
      </c>
      <c r="GV216">
        <v>0.0938885</v>
      </c>
      <c r="GW216">
        <v>0</v>
      </c>
      <c r="GX216">
        <v>28.4823</v>
      </c>
      <c r="GY216">
        <v>999.9</v>
      </c>
      <c r="GZ216">
        <v>55.048</v>
      </c>
      <c r="HA216">
        <v>30.494</v>
      </c>
      <c r="HB216">
        <v>26.8648</v>
      </c>
      <c r="HC216">
        <v>53.5728</v>
      </c>
      <c r="HD216">
        <v>39.8197</v>
      </c>
      <c r="HE216">
        <v>1</v>
      </c>
      <c r="HF216">
        <v>0.0952795</v>
      </c>
      <c r="HG216">
        <v>-1.45475</v>
      </c>
      <c r="HH216">
        <v>20.2306</v>
      </c>
      <c r="HI216">
        <v>5.23316</v>
      </c>
      <c r="HJ216">
        <v>11.992</v>
      </c>
      <c r="HK216">
        <v>4.95565</v>
      </c>
      <c r="HL216">
        <v>3.304</v>
      </c>
      <c r="HM216">
        <v>999.9</v>
      </c>
      <c r="HN216">
        <v>9999</v>
      </c>
      <c r="HO216">
        <v>9999</v>
      </c>
      <c r="HP216">
        <v>9999</v>
      </c>
      <c r="HQ216">
        <v>1.86854</v>
      </c>
      <c r="HR216">
        <v>1.86421</v>
      </c>
      <c r="HS216">
        <v>1.87181</v>
      </c>
      <c r="HT216">
        <v>1.8627</v>
      </c>
      <c r="HU216">
        <v>1.86216</v>
      </c>
      <c r="HV216">
        <v>1.86856</v>
      </c>
      <c r="HW216">
        <v>1.85868</v>
      </c>
      <c r="HX216">
        <v>1.86508</v>
      </c>
      <c r="HY216">
        <v>5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5.699</v>
      </c>
      <c r="IM216">
        <v>0.3113</v>
      </c>
      <c r="IN216">
        <v>4.24591870636989</v>
      </c>
      <c r="IO216">
        <v>0.00406324532283829</v>
      </c>
      <c r="IP216">
        <v>-1.45373754250553e-06</v>
      </c>
      <c r="IQ216">
        <v>2.45784242640463e-10</v>
      </c>
      <c r="IR216">
        <v>0.0444475935836347</v>
      </c>
      <c r="IS216">
        <v>0.00491888386651684</v>
      </c>
      <c r="IT216">
        <v>0.000226889049496401</v>
      </c>
      <c r="IU216">
        <v>4.01595507822366e-06</v>
      </c>
      <c r="IV216">
        <v>-0</v>
      </c>
      <c r="IW216">
        <v>2035</v>
      </c>
      <c r="IX216">
        <v>2</v>
      </c>
      <c r="IY216">
        <v>30</v>
      </c>
      <c r="IZ216">
        <v>187594.2</v>
      </c>
      <c r="JA216">
        <v>187594.1</v>
      </c>
      <c r="JB216">
        <v>0.998535</v>
      </c>
      <c r="JC216">
        <v>2.38403</v>
      </c>
      <c r="JD216">
        <v>1.4978</v>
      </c>
      <c r="JE216">
        <v>2.32666</v>
      </c>
      <c r="JF216">
        <v>1.54419</v>
      </c>
      <c r="JG216">
        <v>2.36938</v>
      </c>
      <c r="JH216">
        <v>35.9645</v>
      </c>
      <c r="JI216">
        <v>24.1663</v>
      </c>
      <c r="JJ216">
        <v>18</v>
      </c>
      <c r="JK216">
        <v>545.447</v>
      </c>
      <c r="JL216">
        <v>423.278</v>
      </c>
      <c r="JM216">
        <v>31.3964</v>
      </c>
      <c r="JN216">
        <v>28.8306</v>
      </c>
      <c r="JO216">
        <v>30.0001</v>
      </c>
      <c r="JP216">
        <v>28.6485</v>
      </c>
      <c r="JQ216">
        <v>28.6677</v>
      </c>
      <c r="JR216">
        <v>20.0399</v>
      </c>
      <c r="JS216">
        <v>29.2993</v>
      </c>
      <c r="JT216">
        <v>65.2926</v>
      </c>
      <c r="JU216">
        <v>31.3967</v>
      </c>
      <c r="JV216">
        <v>420</v>
      </c>
      <c r="JW216">
        <v>22.5765</v>
      </c>
      <c r="JX216">
        <v>93.1131</v>
      </c>
      <c r="JY216">
        <v>98.5607</v>
      </c>
    </row>
    <row r="217" spans="1:285">
      <c r="A217">
        <v>201</v>
      </c>
      <c r="B217">
        <v>1758505753</v>
      </c>
      <c r="C217">
        <v>2510.90000009537</v>
      </c>
      <c r="D217" t="s">
        <v>830</v>
      </c>
      <c r="E217" t="s">
        <v>831</v>
      </c>
      <c r="F217">
        <v>5</v>
      </c>
      <c r="G217" t="s">
        <v>419</v>
      </c>
      <c r="H217" t="s">
        <v>832</v>
      </c>
      <c r="I217" t="s">
        <v>421</v>
      </c>
      <c r="J217">
        <v>1758505750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3.46</v>
      </c>
      <c r="DB217">
        <v>0.5</v>
      </c>
      <c r="DC217" t="s">
        <v>423</v>
      </c>
      <c r="DD217">
        <v>2</v>
      </c>
      <c r="DE217">
        <v>1758505750</v>
      </c>
      <c r="DF217">
        <v>420.991</v>
      </c>
      <c r="DG217">
        <v>420.0194</v>
      </c>
      <c r="DH217">
        <v>22.63156</v>
      </c>
      <c r="DI217">
        <v>22.3492</v>
      </c>
      <c r="DJ217">
        <v>415.2908</v>
      </c>
      <c r="DK217">
        <v>22.31962</v>
      </c>
      <c r="DL217">
        <v>500.0194</v>
      </c>
      <c r="DM217">
        <v>89.81404</v>
      </c>
      <c r="DN217">
        <v>0.03541846</v>
      </c>
      <c r="DO217">
        <v>30.80492</v>
      </c>
      <c r="DP217">
        <v>29.9977</v>
      </c>
      <c r="DQ217">
        <v>999.9</v>
      </c>
      <c r="DR217">
        <v>0</v>
      </c>
      <c r="DS217">
        <v>0</v>
      </c>
      <c r="DT217">
        <v>9980.374</v>
      </c>
      <c r="DU217">
        <v>0</v>
      </c>
      <c r="DV217">
        <v>0.500777</v>
      </c>
      <c r="DW217">
        <v>0.971387</v>
      </c>
      <c r="DX217">
        <v>430.7392</v>
      </c>
      <c r="DY217">
        <v>429.621</v>
      </c>
      <c r="DZ217">
        <v>0.2823288</v>
      </c>
      <c r="EA217">
        <v>420.0194</v>
      </c>
      <c r="EB217">
        <v>22.3492</v>
      </c>
      <c r="EC217">
        <v>2.03263</v>
      </c>
      <c r="ED217">
        <v>2.007272</v>
      </c>
      <c r="EE217">
        <v>17.70086</v>
      </c>
      <c r="EF217">
        <v>17.50182</v>
      </c>
      <c r="EG217">
        <v>0.00500016</v>
      </c>
      <c r="EH217">
        <v>0</v>
      </c>
      <c r="EI217">
        <v>0</v>
      </c>
      <c r="EJ217">
        <v>0</v>
      </c>
      <c r="EK217">
        <v>320.96</v>
      </c>
      <c r="EL217">
        <v>0.00500016</v>
      </c>
      <c r="EM217">
        <v>-25.04</v>
      </c>
      <c r="EN217">
        <v>-1.9</v>
      </c>
      <c r="EO217">
        <v>38.062</v>
      </c>
      <c r="EP217">
        <v>42.062</v>
      </c>
      <c r="EQ217">
        <v>40.1746</v>
      </c>
      <c r="ER217">
        <v>42.312</v>
      </c>
      <c r="ES217">
        <v>41.3498</v>
      </c>
      <c r="ET217">
        <v>0</v>
      </c>
      <c r="EU217">
        <v>0</v>
      </c>
      <c r="EV217">
        <v>0</v>
      </c>
      <c r="EW217">
        <v>1758505755.2</v>
      </c>
      <c r="EX217">
        <v>0</v>
      </c>
      <c r="EY217">
        <v>321.388</v>
      </c>
      <c r="EZ217">
        <v>-15.8461541334792</v>
      </c>
      <c r="FA217">
        <v>34.5538462003072</v>
      </c>
      <c r="FB217">
        <v>-24.24</v>
      </c>
      <c r="FC217">
        <v>15</v>
      </c>
      <c r="FD217">
        <v>0</v>
      </c>
      <c r="FE217" t="s">
        <v>424</v>
      </c>
      <c r="FF217">
        <v>1747249705.1</v>
      </c>
      <c r="FG217">
        <v>1747249711.1</v>
      </c>
      <c r="FH217">
        <v>0</v>
      </c>
      <c r="FI217">
        <v>0.871</v>
      </c>
      <c r="FJ217">
        <v>0.066</v>
      </c>
      <c r="FK217">
        <v>5.486</v>
      </c>
      <c r="FL217">
        <v>0.145</v>
      </c>
      <c r="FM217">
        <v>420</v>
      </c>
      <c r="FN217">
        <v>16</v>
      </c>
      <c r="FO217">
        <v>0.27</v>
      </c>
      <c r="FP217">
        <v>0.16</v>
      </c>
      <c r="FQ217">
        <v>0.907380619047619</v>
      </c>
      <c r="FR217">
        <v>0.182350753246754</v>
      </c>
      <c r="FS217">
        <v>0.0714828668479885</v>
      </c>
      <c r="FT217">
        <v>1</v>
      </c>
      <c r="FU217">
        <v>321.235294117647</v>
      </c>
      <c r="FV217">
        <v>-0.18334627569212</v>
      </c>
      <c r="FW217">
        <v>4.71342777435733</v>
      </c>
      <c r="FX217">
        <v>-1</v>
      </c>
      <c r="FY217">
        <v>0.280578571428571</v>
      </c>
      <c r="FZ217">
        <v>0.0145019220779222</v>
      </c>
      <c r="GA217">
        <v>0.00214239840169017</v>
      </c>
      <c r="GB217">
        <v>1</v>
      </c>
      <c r="GC217">
        <v>2</v>
      </c>
      <c r="GD217">
        <v>2</v>
      </c>
      <c r="GE217" t="s">
        <v>443</v>
      </c>
      <c r="GF217">
        <v>3.12565</v>
      </c>
      <c r="GG217">
        <v>2.66112</v>
      </c>
      <c r="GH217">
        <v>0.088348</v>
      </c>
      <c r="GI217">
        <v>0.0890926</v>
      </c>
      <c r="GJ217">
        <v>0.0966914</v>
      </c>
      <c r="GK217">
        <v>0.0962534</v>
      </c>
      <c r="GL217">
        <v>23488.7</v>
      </c>
      <c r="GM217">
        <v>22187.8</v>
      </c>
      <c r="GN217">
        <v>23043.8</v>
      </c>
      <c r="GO217">
        <v>23720.1</v>
      </c>
      <c r="GP217">
        <v>35482.7</v>
      </c>
      <c r="GQ217">
        <v>35483.5</v>
      </c>
      <c r="GR217">
        <v>41552.4</v>
      </c>
      <c r="GS217">
        <v>42300.6</v>
      </c>
      <c r="GT217">
        <v>1.89405</v>
      </c>
      <c r="GU217">
        <v>1.79198</v>
      </c>
      <c r="GV217">
        <v>0.0917986</v>
      </c>
      <c r="GW217">
        <v>0</v>
      </c>
      <c r="GX217">
        <v>28.5104</v>
      </c>
      <c r="GY217">
        <v>999.9</v>
      </c>
      <c r="GZ217">
        <v>55.073</v>
      </c>
      <c r="HA217">
        <v>30.504</v>
      </c>
      <c r="HB217">
        <v>26.8914</v>
      </c>
      <c r="HC217">
        <v>53.9228</v>
      </c>
      <c r="HD217">
        <v>40.1402</v>
      </c>
      <c r="HE217">
        <v>1</v>
      </c>
      <c r="HF217">
        <v>0.0896672</v>
      </c>
      <c r="HG217">
        <v>-1.38026</v>
      </c>
      <c r="HH217">
        <v>20.2311</v>
      </c>
      <c r="HI217">
        <v>5.23481</v>
      </c>
      <c r="HJ217">
        <v>11.992</v>
      </c>
      <c r="HK217">
        <v>4.9557</v>
      </c>
      <c r="HL217">
        <v>3.304</v>
      </c>
      <c r="HM217">
        <v>999.9</v>
      </c>
      <c r="HN217">
        <v>9999</v>
      </c>
      <c r="HO217">
        <v>9999</v>
      </c>
      <c r="HP217">
        <v>9999</v>
      </c>
      <c r="HQ217">
        <v>1.86859</v>
      </c>
      <c r="HR217">
        <v>1.86424</v>
      </c>
      <c r="HS217">
        <v>1.87181</v>
      </c>
      <c r="HT217">
        <v>1.86276</v>
      </c>
      <c r="HU217">
        <v>1.86218</v>
      </c>
      <c r="HV217">
        <v>1.86859</v>
      </c>
      <c r="HW217">
        <v>1.85873</v>
      </c>
      <c r="HX217">
        <v>1.86508</v>
      </c>
      <c r="HY217">
        <v>5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5.7</v>
      </c>
      <c r="IM217">
        <v>0.3118</v>
      </c>
      <c r="IN217">
        <v>4.24591870636989</v>
      </c>
      <c r="IO217">
        <v>0.00406324532283829</v>
      </c>
      <c r="IP217">
        <v>-1.45373754250553e-06</v>
      </c>
      <c r="IQ217">
        <v>2.45784242640463e-10</v>
      </c>
      <c r="IR217">
        <v>0.0444475935836347</v>
      </c>
      <c r="IS217">
        <v>0.00491888386651684</v>
      </c>
      <c r="IT217">
        <v>0.000226889049496401</v>
      </c>
      <c r="IU217">
        <v>4.01595507822366e-06</v>
      </c>
      <c r="IV217">
        <v>-0</v>
      </c>
      <c r="IW217">
        <v>2035</v>
      </c>
      <c r="IX217">
        <v>2</v>
      </c>
      <c r="IY217">
        <v>30</v>
      </c>
      <c r="IZ217">
        <v>187600.8</v>
      </c>
      <c r="JA217">
        <v>187600.7</v>
      </c>
      <c r="JB217">
        <v>0.98877</v>
      </c>
      <c r="JC217">
        <v>2.38892</v>
      </c>
      <c r="JD217">
        <v>1.4978</v>
      </c>
      <c r="JE217">
        <v>2.32666</v>
      </c>
      <c r="JF217">
        <v>1.54419</v>
      </c>
      <c r="JG217">
        <v>2.35718</v>
      </c>
      <c r="JH217">
        <v>35.9879</v>
      </c>
      <c r="JI217">
        <v>24.1663</v>
      </c>
      <c r="JJ217">
        <v>18</v>
      </c>
      <c r="JK217">
        <v>544.679</v>
      </c>
      <c r="JL217">
        <v>422.813</v>
      </c>
      <c r="JM217">
        <v>31.1594</v>
      </c>
      <c r="JN217">
        <v>28.7762</v>
      </c>
      <c r="JO217">
        <v>30</v>
      </c>
      <c r="JP217">
        <v>28.6073</v>
      </c>
      <c r="JQ217">
        <v>28.6295</v>
      </c>
      <c r="JR217">
        <v>19.8368</v>
      </c>
      <c r="JS217">
        <v>30.7296</v>
      </c>
      <c r="JT217">
        <v>66.4438</v>
      </c>
      <c r="JU217">
        <v>31.1616</v>
      </c>
      <c r="JV217">
        <v>420</v>
      </c>
      <c r="JW217">
        <v>22.36</v>
      </c>
      <c r="JX217">
        <v>93.1232</v>
      </c>
      <c r="JY217">
        <v>98.5836</v>
      </c>
    </row>
    <row r="218" spans="1:285">
      <c r="A218">
        <v>202</v>
      </c>
      <c r="B218">
        <v>1758505755</v>
      </c>
      <c r="C218">
        <v>2512.90000009537</v>
      </c>
      <c r="D218" t="s">
        <v>833</v>
      </c>
      <c r="E218" t="s">
        <v>834</v>
      </c>
      <c r="F218">
        <v>5</v>
      </c>
      <c r="G218" t="s">
        <v>419</v>
      </c>
      <c r="H218" t="s">
        <v>832</v>
      </c>
      <c r="I218" t="s">
        <v>421</v>
      </c>
      <c r="J218">
        <v>1758505751.75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3.46</v>
      </c>
      <c r="DB218">
        <v>0.5</v>
      </c>
      <c r="DC218" t="s">
        <v>423</v>
      </c>
      <c r="DD218">
        <v>2</v>
      </c>
      <c r="DE218">
        <v>1758505751.75</v>
      </c>
      <c r="DF218">
        <v>420.98025</v>
      </c>
      <c r="DG218">
        <v>420.067</v>
      </c>
      <c r="DH218">
        <v>22.629975</v>
      </c>
      <c r="DI218">
        <v>22.348475</v>
      </c>
      <c r="DJ218">
        <v>415.28</v>
      </c>
      <c r="DK218">
        <v>22.3181</v>
      </c>
      <c r="DL218">
        <v>499.97175</v>
      </c>
      <c r="DM218">
        <v>89.81475</v>
      </c>
      <c r="DN218">
        <v>0.03547005</v>
      </c>
      <c r="DO218">
        <v>30.8052</v>
      </c>
      <c r="DP218">
        <v>30.001625</v>
      </c>
      <c r="DQ218">
        <v>999.9</v>
      </c>
      <c r="DR218">
        <v>0</v>
      </c>
      <c r="DS218">
        <v>0</v>
      </c>
      <c r="DT218">
        <v>9986.725</v>
      </c>
      <c r="DU218">
        <v>0</v>
      </c>
      <c r="DV218">
        <v>0.500777</v>
      </c>
      <c r="DW218">
        <v>0.913185</v>
      </c>
      <c r="DX218">
        <v>430.7275</v>
      </c>
      <c r="DY218">
        <v>429.66925</v>
      </c>
      <c r="DZ218">
        <v>0.28149425</v>
      </c>
      <c r="EA218">
        <v>420.067</v>
      </c>
      <c r="EB218">
        <v>22.348475</v>
      </c>
      <c r="EC218">
        <v>2.032505</v>
      </c>
      <c r="ED218">
        <v>2.0072225</v>
      </c>
      <c r="EE218">
        <v>17.699875</v>
      </c>
      <c r="EF218">
        <v>17.501425</v>
      </c>
      <c r="EG218">
        <v>0.00500016</v>
      </c>
      <c r="EH218">
        <v>0</v>
      </c>
      <c r="EI218">
        <v>0</v>
      </c>
      <c r="EJ218">
        <v>0</v>
      </c>
      <c r="EK218">
        <v>323.45</v>
      </c>
      <c r="EL218">
        <v>0.00500016</v>
      </c>
      <c r="EM218">
        <v>-27.4</v>
      </c>
      <c r="EN218">
        <v>-2.325</v>
      </c>
      <c r="EO218">
        <v>38.062</v>
      </c>
      <c r="EP218">
        <v>42.062</v>
      </c>
      <c r="EQ218">
        <v>40.1715</v>
      </c>
      <c r="ER218">
        <v>42.312</v>
      </c>
      <c r="ES218">
        <v>41.35925</v>
      </c>
      <c r="ET218">
        <v>0</v>
      </c>
      <c r="EU218">
        <v>0</v>
      </c>
      <c r="EV218">
        <v>0</v>
      </c>
      <c r="EW218">
        <v>1758505757</v>
      </c>
      <c r="EX218">
        <v>0</v>
      </c>
      <c r="EY218">
        <v>322.130769230769</v>
      </c>
      <c r="EZ218">
        <v>-3.86324805109296</v>
      </c>
      <c r="FA218">
        <v>14.222222045012</v>
      </c>
      <c r="FB218">
        <v>-24.6846153846154</v>
      </c>
      <c r="FC218">
        <v>15</v>
      </c>
      <c r="FD218">
        <v>0</v>
      </c>
      <c r="FE218" t="s">
        <v>424</v>
      </c>
      <c r="FF218">
        <v>1747249705.1</v>
      </c>
      <c r="FG218">
        <v>1747249711.1</v>
      </c>
      <c r="FH218">
        <v>0</v>
      </c>
      <c r="FI218">
        <v>0.871</v>
      </c>
      <c r="FJ218">
        <v>0.066</v>
      </c>
      <c r="FK218">
        <v>5.486</v>
      </c>
      <c r="FL218">
        <v>0.145</v>
      </c>
      <c r="FM218">
        <v>420</v>
      </c>
      <c r="FN218">
        <v>16</v>
      </c>
      <c r="FO218">
        <v>0.27</v>
      </c>
      <c r="FP218">
        <v>0.16</v>
      </c>
      <c r="FQ218">
        <v>0.89618995</v>
      </c>
      <c r="FR218">
        <v>0.244036827067669</v>
      </c>
      <c r="FS218">
        <v>0.0734561985148122</v>
      </c>
      <c r="FT218">
        <v>1</v>
      </c>
      <c r="FU218">
        <v>321.288235294118</v>
      </c>
      <c r="FV218">
        <v>-5.15202458260402</v>
      </c>
      <c r="FW218">
        <v>4.78882060304686</v>
      </c>
      <c r="FX218">
        <v>-1</v>
      </c>
      <c r="FY218">
        <v>0.2810485</v>
      </c>
      <c r="FZ218">
        <v>0.00870297744360907</v>
      </c>
      <c r="GA218">
        <v>0.00164464657297548</v>
      </c>
      <c r="GB218">
        <v>1</v>
      </c>
      <c r="GC218">
        <v>2</v>
      </c>
      <c r="GD218">
        <v>2</v>
      </c>
      <c r="GE218" t="s">
        <v>443</v>
      </c>
      <c r="GF218">
        <v>3.12571</v>
      </c>
      <c r="GG218">
        <v>2.66124</v>
      </c>
      <c r="GH218">
        <v>0.0883511</v>
      </c>
      <c r="GI218">
        <v>0.0890915</v>
      </c>
      <c r="GJ218">
        <v>0.0966905</v>
      </c>
      <c r="GK218">
        <v>0.0962515</v>
      </c>
      <c r="GL218">
        <v>23488.6</v>
      </c>
      <c r="GM218">
        <v>22188</v>
      </c>
      <c r="GN218">
        <v>23043.8</v>
      </c>
      <c r="GO218">
        <v>23720.2</v>
      </c>
      <c r="GP218">
        <v>35482.7</v>
      </c>
      <c r="GQ218">
        <v>35483.8</v>
      </c>
      <c r="GR218">
        <v>41552.2</v>
      </c>
      <c r="GS218">
        <v>42300.9</v>
      </c>
      <c r="GT218">
        <v>1.89417</v>
      </c>
      <c r="GU218">
        <v>1.79193</v>
      </c>
      <c r="GV218">
        <v>0.0916868</v>
      </c>
      <c r="GW218">
        <v>0</v>
      </c>
      <c r="GX218">
        <v>28.5116</v>
      </c>
      <c r="GY218">
        <v>999.9</v>
      </c>
      <c r="GZ218">
        <v>55.073</v>
      </c>
      <c r="HA218">
        <v>30.504</v>
      </c>
      <c r="HB218">
        <v>26.8893</v>
      </c>
      <c r="HC218">
        <v>54.1428</v>
      </c>
      <c r="HD218">
        <v>40.1282</v>
      </c>
      <c r="HE218">
        <v>1</v>
      </c>
      <c r="HF218">
        <v>0.0893725</v>
      </c>
      <c r="HG218">
        <v>-1.38275</v>
      </c>
      <c r="HH218">
        <v>20.2311</v>
      </c>
      <c r="HI218">
        <v>5.23496</v>
      </c>
      <c r="HJ218">
        <v>11.992</v>
      </c>
      <c r="HK218">
        <v>4.95575</v>
      </c>
      <c r="HL218">
        <v>3.304</v>
      </c>
      <c r="HM218">
        <v>999.9</v>
      </c>
      <c r="HN218">
        <v>9999</v>
      </c>
      <c r="HO218">
        <v>9999</v>
      </c>
      <c r="HP218">
        <v>9999</v>
      </c>
      <c r="HQ218">
        <v>1.86858</v>
      </c>
      <c r="HR218">
        <v>1.86423</v>
      </c>
      <c r="HS218">
        <v>1.8718</v>
      </c>
      <c r="HT218">
        <v>1.86274</v>
      </c>
      <c r="HU218">
        <v>1.86218</v>
      </c>
      <c r="HV218">
        <v>1.86858</v>
      </c>
      <c r="HW218">
        <v>1.85874</v>
      </c>
      <c r="HX218">
        <v>1.86508</v>
      </c>
      <c r="HY218">
        <v>5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5.7</v>
      </c>
      <c r="IM218">
        <v>0.3119</v>
      </c>
      <c r="IN218">
        <v>4.24591870636989</v>
      </c>
      <c r="IO218">
        <v>0.00406324532283829</v>
      </c>
      <c r="IP218">
        <v>-1.45373754250553e-06</v>
      </c>
      <c r="IQ218">
        <v>2.45784242640463e-10</v>
      </c>
      <c r="IR218">
        <v>0.0444475935836347</v>
      </c>
      <c r="IS218">
        <v>0.00491888386651684</v>
      </c>
      <c r="IT218">
        <v>0.000226889049496401</v>
      </c>
      <c r="IU218">
        <v>4.01595507822366e-06</v>
      </c>
      <c r="IV218">
        <v>-0</v>
      </c>
      <c r="IW218">
        <v>2035</v>
      </c>
      <c r="IX218">
        <v>2</v>
      </c>
      <c r="IY218">
        <v>30</v>
      </c>
      <c r="IZ218">
        <v>187600.8</v>
      </c>
      <c r="JA218">
        <v>187600.7</v>
      </c>
      <c r="JB218">
        <v>0.98877</v>
      </c>
      <c r="JC218">
        <v>2.39624</v>
      </c>
      <c r="JD218">
        <v>1.4978</v>
      </c>
      <c r="JE218">
        <v>2.32666</v>
      </c>
      <c r="JF218">
        <v>1.54419</v>
      </c>
      <c r="JG218">
        <v>2.35596</v>
      </c>
      <c r="JH218">
        <v>35.9879</v>
      </c>
      <c r="JI218">
        <v>24.1663</v>
      </c>
      <c r="JJ218">
        <v>18</v>
      </c>
      <c r="JK218">
        <v>544.76</v>
      </c>
      <c r="JL218">
        <v>422.779</v>
      </c>
      <c r="JM218">
        <v>31.1601</v>
      </c>
      <c r="JN218">
        <v>28.775</v>
      </c>
      <c r="JO218">
        <v>29.9999</v>
      </c>
      <c r="JP218">
        <v>28.6073</v>
      </c>
      <c r="JQ218">
        <v>28.6289</v>
      </c>
      <c r="JR218">
        <v>19.8365</v>
      </c>
      <c r="JS218">
        <v>30.7296</v>
      </c>
      <c r="JT218">
        <v>66.4438</v>
      </c>
      <c r="JU218">
        <v>31.1616</v>
      </c>
      <c r="JV218">
        <v>420</v>
      </c>
      <c r="JW218">
        <v>22.36</v>
      </c>
      <c r="JX218">
        <v>93.1229</v>
      </c>
      <c r="JY218">
        <v>98.5842</v>
      </c>
    </row>
    <row r="219" spans="1:285">
      <c r="A219">
        <v>203</v>
      </c>
      <c r="B219">
        <v>1758505758</v>
      </c>
      <c r="C219">
        <v>2515.90000009537</v>
      </c>
      <c r="D219" t="s">
        <v>835</v>
      </c>
      <c r="E219" t="s">
        <v>836</v>
      </c>
      <c r="F219">
        <v>5</v>
      </c>
      <c r="G219" t="s">
        <v>419</v>
      </c>
      <c r="H219" t="s">
        <v>832</v>
      </c>
      <c r="I219" t="s">
        <v>421</v>
      </c>
      <c r="J219">
        <v>1758505754.75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3.46</v>
      </c>
      <c r="DB219">
        <v>0.5</v>
      </c>
      <c r="DC219" t="s">
        <v>423</v>
      </c>
      <c r="DD219">
        <v>2</v>
      </c>
      <c r="DE219">
        <v>1758505754.75</v>
      </c>
      <c r="DF219">
        <v>421</v>
      </c>
      <c r="DG219">
        <v>420.11075</v>
      </c>
      <c r="DH219">
        <v>22.628525</v>
      </c>
      <c r="DI219">
        <v>22.347875</v>
      </c>
      <c r="DJ219">
        <v>415.3</v>
      </c>
      <c r="DK219">
        <v>22.3167</v>
      </c>
      <c r="DL219">
        <v>499.9715</v>
      </c>
      <c r="DM219">
        <v>89.8152</v>
      </c>
      <c r="DN219">
        <v>0.035500275</v>
      </c>
      <c r="DO219">
        <v>30.805125</v>
      </c>
      <c r="DP219">
        <v>30.002775</v>
      </c>
      <c r="DQ219">
        <v>999.9</v>
      </c>
      <c r="DR219">
        <v>0</v>
      </c>
      <c r="DS219">
        <v>0</v>
      </c>
      <c r="DT219">
        <v>10004.075</v>
      </c>
      <c r="DU219">
        <v>0</v>
      </c>
      <c r="DV219">
        <v>0.500777</v>
      </c>
      <c r="DW219">
        <v>0.88946525</v>
      </c>
      <c r="DX219">
        <v>430.74725</v>
      </c>
      <c r="DY219">
        <v>429.71375</v>
      </c>
      <c r="DZ219">
        <v>0.2806545</v>
      </c>
      <c r="EA219">
        <v>420.11075</v>
      </c>
      <c r="EB219">
        <v>22.347875</v>
      </c>
      <c r="EC219">
        <v>2.0323875</v>
      </c>
      <c r="ED219">
        <v>2.00718</v>
      </c>
      <c r="EE219">
        <v>17.698925</v>
      </c>
      <c r="EF219">
        <v>17.5011</v>
      </c>
      <c r="EG219">
        <v>0.00500016</v>
      </c>
      <c r="EH219">
        <v>0</v>
      </c>
      <c r="EI219">
        <v>0</v>
      </c>
      <c r="EJ219">
        <v>0</v>
      </c>
      <c r="EK219">
        <v>322.85</v>
      </c>
      <c r="EL219">
        <v>0.00500016</v>
      </c>
      <c r="EM219">
        <v>-27.775</v>
      </c>
      <c r="EN219">
        <v>-1.9</v>
      </c>
      <c r="EO219">
        <v>38.062</v>
      </c>
      <c r="EP219">
        <v>42.062</v>
      </c>
      <c r="EQ219">
        <v>40.156</v>
      </c>
      <c r="ER219">
        <v>42.312</v>
      </c>
      <c r="ES219">
        <v>41.375</v>
      </c>
      <c r="ET219">
        <v>0</v>
      </c>
      <c r="EU219">
        <v>0</v>
      </c>
      <c r="EV219">
        <v>0</v>
      </c>
      <c r="EW219">
        <v>1758505760</v>
      </c>
      <c r="EX219">
        <v>0</v>
      </c>
      <c r="EY219">
        <v>322.02</v>
      </c>
      <c r="EZ219">
        <v>-9.85384644345326</v>
      </c>
      <c r="FA219">
        <v>0.95384602927615</v>
      </c>
      <c r="FB219">
        <v>-24.536</v>
      </c>
      <c r="FC219">
        <v>15</v>
      </c>
      <c r="FD219">
        <v>0</v>
      </c>
      <c r="FE219" t="s">
        <v>424</v>
      </c>
      <c r="FF219">
        <v>1747249705.1</v>
      </c>
      <c r="FG219">
        <v>1747249711.1</v>
      </c>
      <c r="FH219">
        <v>0</v>
      </c>
      <c r="FI219">
        <v>0.871</v>
      </c>
      <c r="FJ219">
        <v>0.066</v>
      </c>
      <c r="FK219">
        <v>5.486</v>
      </c>
      <c r="FL219">
        <v>0.145</v>
      </c>
      <c r="FM219">
        <v>420</v>
      </c>
      <c r="FN219">
        <v>16</v>
      </c>
      <c r="FO219">
        <v>0.27</v>
      </c>
      <c r="FP219">
        <v>0.16</v>
      </c>
      <c r="FQ219">
        <v>0.88446355</v>
      </c>
      <c r="FR219">
        <v>0.25322584962406</v>
      </c>
      <c r="FS219">
        <v>0.0730433099739292</v>
      </c>
      <c r="FT219">
        <v>1</v>
      </c>
      <c r="FU219">
        <v>321.826470588235</v>
      </c>
      <c r="FV219">
        <v>1.7616499830808</v>
      </c>
      <c r="FW219">
        <v>4.97661051812727</v>
      </c>
      <c r="FX219">
        <v>-1</v>
      </c>
      <c r="FY219">
        <v>0.2814339</v>
      </c>
      <c r="FZ219">
        <v>0.0010246917293231</v>
      </c>
      <c r="GA219">
        <v>0.00104028332198493</v>
      </c>
      <c r="GB219">
        <v>1</v>
      </c>
      <c r="GC219">
        <v>2</v>
      </c>
      <c r="GD219">
        <v>2</v>
      </c>
      <c r="GE219" t="s">
        <v>443</v>
      </c>
      <c r="GF219">
        <v>3.12583</v>
      </c>
      <c r="GG219">
        <v>2.66108</v>
      </c>
      <c r="GH219">
        <v>0.0883547</v>
      </c>
      <c r="GI219">
        <v>0.0890803</v>
      </c>
      <c r="GJ219">
        <v>0.096691</v>
      </c>
      <c r="GK219">
        <v>0.0962514</v>
      </c>
      <c r="GL219">
        <v>23488.7</v>
      </c>
      <c r="GM219">
        <v>22188.2</v>
      </c>
      <c r="GN219">
        <v>23044</v>
      </c>
      <c r="GO219">
        <v>23720.1</v>
      </c>
      <c r="GP219">
        <v>35482.9</v>
      </c>
      <c r="GQ219">
        <v>35483.8</v>
      </c>
      <c r="GR219">
        <v>41552.6</v>
      </c>
      <c r="GS219">
        <v>42300.9</v>
      </c>
      <c r="GT219">
        <v>1.8943</v>
      </c>
      <c r="GU219">
        <v>1.79185</v>
      </c>
      <c r="GV219">
        <v>0.0908747</v>
      </c>
      <c r="GW219">
        <v>0</v>
      </c>
      <c r="GX219">
        <v>28.5116</v>
      </c>
      <c r="GY219">
        <v>999.9</v>
      </c>
      <c r="GZ219">
        <v>55.073</v>
      </c>
      <c r="HA219">
        <v>30.504</v>
      </c>
      <c r="HB219">
        <v>26.8922</v>
      </c>
      <c r="HC219">
        <v>54.3828</v>
      </c>
      <c r="HD219">
        <v>39.9439</v>
      </c>
      <c r="HE219">
        <v>1</v>
      </c>
      <c r="HF219">
        <v>0.0891692</v>
      </c>
      <c r="HG219">
        <v>-1.3804</v>
      </c>
      <c r="HH219">
        <v>20.2311</v>
      </c>
      <c r="HI219">
        <v>5.23496</v>
      </c>
      <c r="HJ219">
        <v>11.992</v>
      </c>
      <c r="HK219">
        <v>4.95575</v>
      </c>
      <c r="HL219">
        <v>3.304</v>
      </c>
      <c r="HM219">
        <v>999.9</v>
      </c>
      <c r="HN219">
        <v>9999</v>
      </c>
      <c r="HO219">
        <v>9999</v>
      </c>
      <c r="HP219">
        <v>9999</v>
      </c>
      <c r="HQ219">
        <v>1.86857</v>
      </c>
      <c r="HR219">
        <v>1.86426</v>
      </c>
      <c r="HS219">
        <v>1.8718</v>
      </c>
      <c r="HT219">
        <v>1.86277</v>
      </c>
      <c r="HU219">
        <v>1.86218</v>
      </c>
      <c r="HV219">
        <v>1.86858</v>
      </c>
      <c r="HW219">
        <v>1.85875</v>
      </c>
      <c r="HX219">
        <v>1.86508</v>
      </c>
      <c r="HY219">
        <v>5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5.7</v>
      </c>
      <c r="IM219">
        <v>0.3119</v>
      </c>
      <c r="IN219">
        <v>4.24591870636989</v>
      </c>
      <c r="IO219">
        <v>0.00406324532283829</v>
      </c>
      <c r="IP219">
        <v>-1.45373754250553e-06</v>
      </c>
      <c r="IQ219">
        <v>2.45784242640463e-10</v>
      </c>
      <c r="IR219">
        <v>0.0444475935836347</v>
      </c>
      <c r="IS219">
        <v>0.00491888386651684</v>
      </c>
      <c r="IT219">
        <v>0.000226889049496401</v>
      </c>
      <c r="IU219">
        <v>4.01595507822366e-06</v>
      </c>
      <c r="IV219">
        <v>-0</v>
      </c>
      <c r="IW219">
        <v>2035</v>
      </c>
      <c r="IX219">
        <v>2</v>
      </c>
      <c r="IY219">
        <v>30</v>
      </c>
      <c r="IZ219">
        <v>187600.9</v>
      </c>
      <c r="JA219">
        <v>187600.8</v>
      </c>
      <c r="JB219">
        <v>0.98877</v>
      </c>
      <c r="JC219">
        <v>2.40601</v>
      </c>
      <c r="JD219">
        <v>1.49902</v>
      </c>
      <c r="JE219">
        <v>2.32666</v>
      </c>
      <c r="JF219">
        <v>1.54419</v>
      </c>
      <c r="JG219">
        <v>2.26929</v>
      </c>
      <c r="JH219">
        <v>36.0113</v>
      </c>
      <c r="JI219">
        <v>24.1488</v>
      </c>
      <c r="JJ219">
        <v>18</v>
      </c>
      <c r="JK219">
        <v>544.83</v>
      </c>
      <c r="JL219">
        <v>422.735</v>
      </c>
      <c r="JM219">
        <v>31.161</v>
      </c>
      <c r="JN219">
        <v>28.7739</v>
      </c>
      <c r="JO219">
        <v>30</v>
      </c>
      <c r="JP219">
        <v>28.606</v>
      </c>
      <c r="JQ219">
        <v>28.6289</v>
      </c>
      <c r="JR219">
        <v>19.8347</v>
      </c>
      <c r="JS219">
        <v>30.7296</v>
      </c>
      <c r="JT219">
        <v>66.4438</v>
      </c>
      <c r="JU219">
        <v>31.1598</v>
      </c>
      <c r="JV219">
        <v>420</v>
      </c>
      <c r="JW219">
        <v>22.36</v>
      </c>
      <c r="JX219">
        <v>93.1237</v>
      </c>
      <c r="JY219">
        <v>98.5841</v>
      </c>
    </row>
    <row r="220" spans="1:285">
      <c r="A220">
        <v>204</v>
      </c>
      <c r="B220">
        <v>1758505760</v>
      </c>
      <c r="C220">
        <v>2517.90000009537</v>
      </c>
      <c r="D220" t="s">
        <v>837</v>
      </c>
      <c r="E220" t="s">
        <v>838</v>
      </c>
      <c r="F220">
        <v>5</v>
      </c>
      <c r="G220" t="s">
        <v>419</v>
      </c>
      <c r="H220" t="s">
        <v>832</v>
      </c>
      <c r="I220" t="s">
        <v>421</v>
      </c>
      <c r="J220">
        <v>1758505757.33333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3.46</v>
      </c>
      <c r="DB220">
        <v>0.5</v>
      </c>
      <c r="DC220" t="s">
        <v>423</v>
      </c>
      <c r="DD220">
        <v>2</v>
      </c>
      <c r="DE220">
        <v>1758505757.33333</v>
      </c>
      <c r="DF220">
        <v>421.02</v>
      </c>
      <c r="DG220">
        <v>420.084</v>
      </c>
      <c r="DH220">
        <v>22.6278333333333</v>
      </c>
      <c r="DI220">
        <v>22.3474666666667</v>
      </c>
      <c r="DJ220">
        <v>415.319666666667</v>
      </c>
      <c r="DK220">
        <v>22.316</v>
      </c>
      <c r="DL220">
        <v>500.026333333333</v>
      </c>
      <c r="DM220">
        <v>89.8152333333333</v>
      </c>
      <c r="DN220">
        <v>0.0355424</v>
      </c>
      <c r="DO220">
        <v>30.8045333333333</v>
      </c>
      <c r="DP220">
        <v>29.9958</v>
      </c>
      <c r="DQ220">
        <v>999.9</v>
      </c>
      <c r="DR220">
        <v>0</v>
      </c>
      <c r="DS220">
        <v>0</v>
      </c>
      <c r="DT220">
        <v>10000.6333333333</v>
      </c>
      <c r="DU220">
        <v>0</v>
      </c>
      <c r="DV220">
        <v>0.500777</v>
      </c>
      <c r="DW220">
        <v>0.936238333333333</v>
      </c>
      <c r="DX220">
        <v>430.767333333333</v>
      </c>
      <c r="DY220">
        <v>429.686</v>
      </c>
      <c r="DZ220">
        <v>0.280360666666667</v>
      </c>
      <c r="EA220">
        <v>420.084</v>
      </c>
      <c r="EB220">
        <v>22.3474666666667</v>
      </c>
      <c r="EC220">
        <v>2.03232666666667</v>
      </c>
      <c r="ED220">
        <v>2.00714666666667</v>
      </c>
      <c r="EE220">
        <v>17.6984333333333</v>
      </c>
      <c r="EF220">
        <v>17.5008333333333</v>
      </c>
      <c r="EG220">
        <v>0.00500016</v>
      </c>
      <c r="EH220">
        <v>0</v>
      </c>
      <c r="EI220">
        <v>0</v>
      </c>
      <c r="EJ220">
        <v>0</v>
      </c>
      <c r="EK220">
        <v>320.133333333333</v>
      </c>
      <c r="EL220">
        <v>0.00500016</v>
      </c>
      <c r="EM220">
        <v>-26.1666666666667</v>
      </c>
      <c r="EN220">
        <v>-1.56666666666667</v>
      </c>
      <c r="EO220">
        <v>38.062</v>
      </c>
      <c r="EP220">
        <v>42.062</v>
      </c>
      <c r="EQ220">
        <v>40.1456666666667</v>
      </c>
      <c r="ER220">
        <v>42.312</v>
      </c>
      <c r="ES220">
        <v>41.354</v>
      </c>
      <c r="ET220">
        <v>0</v>
      </c>
      <c r="EU220">
        <v>0</v>
      </c>
      <c r="EV220">
        <v>0</v>
      </c>
      <c r="EW220">
        <v>1758505761.8</v>
      </c>
      <c r="EX220">
        <v>0</v>
      </c>
      <c r="EY220">
        <v>321.2</v>
      </c>
      <c r="EZ220">
        <v>-24.6495726966463</v>
      </c>
      <c r="FA220">
        <v>0.601709082838053</v>
      </c>
      <c r="FB220">
        <v>-24.4307692307692</v>
      </c>
      <c r="FC220">
        <v>15</v>
      </c>
      <c r="FD220">
        <v>0</v>
      </c>
      <c r="FE220" t="s">
        <v>424</v>
      </c>
      <c r="FF220">
        <v>1747249705.1</v>
      </c>
      <c r="FG220">
        <v>1747249711.1</v>
      </c>
      <c r="FH220">
        <v>0</v>
      </c>
      <c r="FI220">
        <v>0.871</v>
      </c>
      <c r="FJ220">
        <v>0.066</v>
      </c>
      <c r="FK220">
        <v>5.486</v>
      </c>
      <c r="FL220">
        <v>0.145</v>
      </c>
      <c r="FM220">
        <v>420</v>
      </c>
      <c r="FN220">
        <v>16</v>
      </c>
      <c r="FO220">
        <v>0.27</v>
      </c>
      <c r="FP220">
        <v>0.16</v>
      </c>
      <c r="FQ220">
        <v>0.893121666666667</v>
      </c>
      <c r="FR220">
        <v>0.237381116883119</v>
      </c>
      <c r="FS220">
        <v>0.0721691981317801</v>
      </c>
      <c r="FT220">
        <v>1</v>
      </c>
      <c r="FU220">
        <v>321.744117647059</v>
      </c>
      <c r="FV220">
        <v>0.142093004479697</v>
      </c>
      <c r="FW220">
        <v>5.18800603068216</v>
      </c>
      <c r="FX220">
        <v>-1</v>
      </c>
      <c r="FY220">
        <v>0.281385238095238</v>
      </c>
      <c r="FZ220">
        <v>-0.0016069090909084</v>
      </c>
      <c r="GA220">
        <v>0.00105135200506241</v>
      </c>
      <c r="GB220">
        <v>1</v>
      </c>
      <c r="GC220">
        <v>2</v>
      </c>
      <c r="GD220">
        <v>2</v>
      </c>
      <c r="GE220" t="s">
        <v>443</v>
      </c>
      <c r="GF220">
        <v>3.12577</v>
      </c>
      <c r="GG220">
        <v>2.66102</v>
      </c>
      <c r="GH220">
        <v>0.0883606</v>
      </c>
      <c r="GI220">
        <v>0.0890757</v>
      </c>
      <c r="GJ220">
        <v>0.0966895</v>
      </c>
      <c r="GK220">
        <v>0.096248</v>
      </c>
      <c r="GL220">
        <v>23488.8</v>
      </c>
      <c r="GM220">
        <v>22188.4</v>
      </c>
      <c r="GN220">
        <v>23044.2</v>
      </c>
      <c r="GO220">
        <v>23720.2</v>
      </c>
      <c r="GP220">
        <v>35483.1</v>
      </c>
      <c r="GQ220">
        <v>35484</v>
      </c>
      <c r="GR220">
        <v>41552.7</v>
      </c>
      <c r="GS220">
        <v>42300.9</v>
      </c>
      <c r="GT220">
        <v>1.89415</v>
      </c>
      <c r="GU220">
        <v>1.79183</v>
      </c>
      <c r="GV220">
        <v>0.0906363</v>
      </c>
      <c r="GW220">
        <v>0</v>
      </c>
      <c r="GX220">
        <v>28.5116</v>
      </c>
      <c r="GY220">
        <v>999.9</v>
      </c>
      <c r="GZ220">
        <v>55.073</v>
      </c>
      <c r="HA220">
        <v>30.504</v>
      </c>
      <c r="HB220">
        <v>26.8901</v>
      </c>
      <c r="HC220">
        <v>54.3328</v>
      </c>
      <c r="HD220">
        <v>40.0962</v>
      </c>
      <c r="HE220">
        <v>1</v>
      </c>
      <c r="HF220">
        <v>0.089375</v>
      </c>
      <c r="HG220">
        <v>-1.37574</v>
      </c>
      <c r="HH220">
        <v>20.2311</v>
      </c>
      <c r="HI220">
        <v>5.23481</v>
      </c>
      <c r="HJ220">
        <v>11.992</v>
      </c>
      <c r="HK220">
        <v>4.95565</v>
      </c>
      <c r="HL220">
        <v>3.304</v>
      </c>
      <c r="HM220">
        <v>999.9</v>
      </c>
      <c r="HN220">
        <v>9999</v>
      </c>
      <c r="HO220">
        <v>9999</v>
      </c>
      <c r="HP220">
        <v>9999</v>
      </c>
      <c r="HQ220">
        <v>1.86857</v>
      </c>
      <c r="HR220">
        <v>1.86424</v>
      </c>
      <c r="HS220">
        <v>1.8718</v>
      </c>
      <c r="HT220">
        <v>1.86276</v>
      </c>
      <c r="HU220">
        <v>1.86218</v>
      </c>
      <c r="HV220">
        <v>1.86856</v>
      </c>
      <c r="HW220">
        <v>1.85876</v>
      </c>
      <c r="HX220">
        <v>1.86508</v>
      </c>
      <c r="HY220">
        <v>5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5.7</v>
      </c>
      <c r="IM220">
        <v>0.3119</v>
      </c>
      <c r="IN220">
        <v>4.24591870636989</v>
      </c>
      <c r="IO220">
        <v>0.00406324532283829</v>
      </c>
      <c r="IP220">
        <v>-1.45373754250553e-06</v>
      </c>
      <c r="IQ220">
        <v>2.45784242640463e-10</v>
      </c>
      <c r="IR220">
        <v>0.0444475935836347</v>
      </c>
      <c r="IS220">
        <v>0.00491888386651684</v>
      </c>
      <c r="IT220">
        <v>0.000226889049496401</v>
      </c>
      <c r="IU220">
        <v>4.01595507822366e-06</v>
      </c>
      <c r="IV220">
        <v>-0</v>
      </c>
      <c r="IW220">
        <v>2035</v>
      </c>
      <c r="IX220">
        <v>2</v>
      </c>
      <c r="IY220">
        <v>30</v>
      </c>
      <c r="IZ220">
        <v>187600.9</v>
      </c>
      <c r="JA220">
        <v>187600.8</v>
      </c>
      <c r="JB220">
        <v>0.98877</v>
      </c>
      <c r="JC220">
        <v>2.3938</v>
      </c>
      <c r="JD220">
        <v>1.49902</v>
      </c>
      <c r="JE220">
        <v>2.32666</v>
      </c>
      <c r="JF220">
        <v>1.54419</v>
      </c>
      <c r="JG220">
        <v>2.30469</v>
      </c>
      <c r="JH220">
        <v>36.0113</v>
      </c>
      <c r="JI220">
        <v>24.1575</v>
      </c>
      <c r="JJ220">
        <v>18</v>
      </c>
      <c r="JK220">
        <v>544.723</v>
      </c>
      <c r="JL220">
        <v>422.72</v>
      </c>
      <c r="JM220">
        <v>31.1611</v>
      </c>
      <c r="JN220">
        <v>28.7739</v>
      </c>
      <c r="JO220">
        <v>30.0002</v>
      </c>
      <c r="JP220">
        <v>28.6049</v>
      </c>
      <c r="JQ220">
        <v>28.6289</v>
      </c>
      <c r="JR220">
        <v>19.8347</v>
      </c>
      <c r="JS220">
        <v>30.7296</v>
      </c>
      <c r="JT220">
        <v>66.4438</v>
      </c>
      <c r="JU220">
        <v>31.1598</v>
      </c>
      <c r="JV220">
        <v>420</v>
      </c>
      <c r="JW220">
        <v>22.36</v>
      </c>
      <c r="JX220">
        <v>93.1241</v>
      </c>
      <c r="JY220">
        <v>98.5843</v>
      </c>
    </row>
    <row r="221" spans="1:285">
      <c r="A221">
        <v>205</v>
      </c>
      <c r="B221">
        <v>1758505762</v>
      </c>
      <c r="C221">
        <v>2519.90000009537</v>
      </c>
      <c r="D221" t="s">
        <v>839</v>
      </c>
      <c r="E221" t="s">
        <v>840</v>
      </c>
      <c r="F221">
        <v>5</v>
      </c>
      <c r="G221" t="s">
        <v>419</v>
      </c>
      <c r="H221" t="s">
        <v>832</v>
      </c>
      <c r="I221" t="s">
        <v>421</v>
      </c>
      <c r="J221">
        <v>1758505758.25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3.46</v>
      </c>
      <c r="DB221">
        <v>0.5</v>
      </c>
      <c r="DC221" t="s">
        <v>423</v>
      </c>
      <c r="DD221">
        <v>2</v>
      </c>
      <c r="DE221">
        <v>1758505758.25</v>
      </c>
      <c r="DF221">
        <v>421.0105</v>
      </c>
      <c r="DG221">
        <v>420.0615</v>
      </c>
      <c r="DH221">
        <v>22.62795</v>
      </c>
      <c r="DI221">
        <v>22.34685</v>
      </c>
      <c r="DJ221">
        <v>415.31</v>
      </c>
      <c r="DK221">
        <v>22.316125</v>
      </c>
      <c r="DL221">
        <v>500.0235</v>
      </c>
      <c r="DM221">
        <v>89.81535</v>
      </c>
      <c r="DN221">
        <v>0.03552365</v>
      </c>
      <c r="DO221">
        <v>30.8041</v>
      </c>
      <c r="DP221">
        <v>29.99425</v>
      </c>
      <c r="DQ221">
        <v>999.9</v>
      </c>
      <c r="DR221">
        <v>0</v>
      </c>
      <c r="DS221">
        <v>0</v>
      </c>
      <c r="DT221">
        <v>10000.95</v>
      </c>
      <c r="DU221">
        <v>0</v>
      </c>
      <c r="DV221">
        <v>0.500777</v>
      </c>
      <c r="DW221">
        <v>0.9490735</v>
      </c>
      <c r="DX221">
        <v>430.7575</v>
      </c>
      <c r="DY221">
        <v>429.66275</v>
      </c>
      <c r="DZ221">
        <v>0.2811095</v>
      </c>
      <c r="EA221">
        <v>420.0615</v>
      </c>
      <c r="EB221">
        <v>22.34685</v>
      </c>
      <c r="EC221">
        <v>2.03234</v>
      </c>
      <c r="ED221">
        <v>2.0070925</v>
      </c>
      <c r="EE221">
        <v>17.69855</v>
      </c>
      <c r="EF221">
        <v>17.5004</v>
      </c>
      <c r="EG221">
        <v>0.00500016</v>
      </c>
      <c r="EH221">
        <v>0</v>
      </c>
      <c r="EI221">
        <v>0</v>
      </c>
      <c r="EJ221">
        <v>0</v>
      </c>
      <c r="EK221">
        <v>320.025</v>
      </c>
      <c r="EL221">
        <v>0.00500016</v>
      </c>
      <c r="EM221">
        <v>-26.4</v>
      </c>
      <c r="EN221">
        <v>-1.675</v>
      </c>
      <c r="EO221">
        <v>38.062</v>
      </c>
      <c r="EP221">
        <v>42.062</v>
      </c>
      <c r="EQ221">
        <v>40.156</v>
      </c>
      <c r="ER221">
        <v>42.312</v>
      </c>
      <c r="ES221">
        <v>41.35925</v>
      </c>
      <c r="ET221">
        <v>0</v>
      </c>
      <c r="EU221">
        <v>0</v>
      </c>
      <c r="EV221">
        <v>0</v>
      </c>
      <c r="EW221">
        <v>1758505764.2</v>
      </c>
      <c r="EX221">
        <v>0</v>
      </c>
      <c r="EY221">
        <v>320.8</v>
      </c>
      <c r="EZ221">
        <v>-1.23076924059162</v>
      </c>
      <c r="FA221">
        <v>-13.6478636620023</v>
      </c>
      <c r="FB221">
        <v>-24</v>
      </c>
      <c r="FC221">
        <v>15</v>
      </c>
      <c r="FD221">
        <v>0</v>
      </c>
      <c r="FE221" t="s">
        <v>424</v>
      </c>
      <c r="FF221">
        <v>1747249705.1</v>
      </c>
      <c r="FG221">
        <v>1747249711.1</v>
      </c>
      <c r="FH221">
        <v>0</v>
      </c>
      <c r="FI221">
        <v>0.871</v>
      </c>
      <c r="FJ221">
        <v>0.066</v>
      </c>
      <c r="FK221">
        <v>5.486</v>
      </c>
      <c r="FL221">
        <v>0.145</v>
      </c>
      <c r="FM221">
        <v>420</v>
      </c>
      <c r="FN221">
        <v>16</v>
      </c>
      <c r="FO221">
        <v>0.27</v>
      </c>
      <c r="FP221">
        <v>0.16</v>
      </c>
      <c r="FQ221">
        <v>0.913427476190476</v>
      </c>
      <c r="FR221">
        <v>0.124620311688312</v>
      </c>
      <c r="FS221">
        <v>0.0615958251071482</v>
      </c>
      <c r="FT221">
        <v>1</v>
      </c>
      <c r="FU221">
        <v>321.385294117647</v>
      </c>
      <c r="FV221">
        <v>-13.893048196898</v>
      </c>
      <c r="FW221">
        <v>5.60226489665728</v>
      </c>
      <c r="FX221">
        <v>-1</v>
      </c>
      <c r="FY221">
        <v>0.281231761904762</v>
      </c>
      <c r="FZ221">
        <v>0.00147397402597417</v>
      </c>
      <c r="GA221">
        <v>0.00093165091074991</v>
      </c>
      <c r="GB221">
        <v>1</v>
      </c>
      <c r="GC221">
        <v>2</v>
      </c>
      <c r="GD221">
        <v>2</v>
      </c>
      <c r="GE221" t="s">
        <v>443</v>
      </c>
      <c r="GF221">
        <v>3.12569</v>
      </c>
      <c r="GG221">
        <v>2.66132</v>
      </c>
      <c r="GH221">
        <v>0.0883484</v>
      </c>
      <c r="GI221">
        <v>0.0890642</v>
      </c>
      <c r="GJ221">
        <v>0.0966854</v>
      </c>
      <c r="GK221">
        <v>0.0962408</v>
      </c>
      <c r="GL221">
        <v>23488.8</v>
      </c>
      <c r="GM221">
        <v>22188.7</v>
      </c>
      <c r="GN221">
        <v>23044</v>
      </c>
      <c r="GO221">
        <v>23720.2</v>
      </c>
      <c r="GP221">
        <v>35483.2</v>
      </c>
      <c r="GQ221">
        <v>35484.3</v>
      </c>
      <c r="GR221">
        <v>41552.6</v>
      </c>
      <c r="GS221">
        <v>42300.9</v>
      </c>
      <c r="GT221">
        <v>1.89405</v>
      </c>
      <c r="GU221">
        <v>1.7919</v>
      </c>
      <c r="GV221">
        <v>0.0910535</v>
      </c>
      <c r="GW221">
        <v>0</v>
      </c>
      <c r="GX221">
        <v>28.5116</v>
      </c>
      <c r="GY221">
        <v>999.9</v>
      </c>
      <c r="GZ221">
        <v>55.073</v>
      </c>
      <c r="HA221">
        <v>30.504</v>
      </c>
      <c r="HB221">
        <v>26.8883</v>
      </c>
      <c r="HC221">
        <v>54.1328</v>
      </c>
      <c r="HD221">
        <v>40.1082</v>
      </c>
      <c r="HE221">
        <v>1</v>
      </c>
      <c r="HF221">
        <v>0.0893445</v>
      </c>
      <c r="HG221">
        <v>-1.37434</v>
      </c>
      <c r="HH221">
        <v>20.2311</v>
      </c>
      <c r="HI221">
        <v>5.23466</v>
      </c>
      <c r="HJ221">
        <v>11.992</v>
      </c>
      <c r="HK221">
        <v>4.9557</v>
      </c>
      <c r="HL221">
        <v>3.304</v>
      </c>
      <c r="HM221">
        <v>999.9</v>
      </c>
      <c r="HN221">
        <v>9999</v>
      </c>
      <c r="HO221">
        <v>9999</v>
      </c>
      <c r="HP221">
        <v>9999</v>
      </c>
      <c r="HQ221">
        <v>1.86856</v>
      </c>
      <c r="HR221">
        <v>1.86423</v>
      </c>
      <c r="HS221">
        <v>1.8718</v>
      </c>
      <c r="HT221">
        <v>1.86275</v>
      </c>
      <c r="HU221">
        <v>1.86218</v>
      </c>
      <c r="HV221">
        <v>1.86857</v>
      </c>
      <c r="HW221">
        <v>1.85876</v>
      </c>
      <c r="HX221">
        <v>1.86508</v>
      </c>
      <c r="HY221">
        <v>5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5.7</v>
      </c>
      <c r="IM221">
        <v>0.3118</v>
      </c>
      <c r="IN221">
        <v>4.24591870636989</v>
      </c>
      <c r="IO221">
        <v>0.00406324532283829</v>
      </c>
      <c r="IP221">
        <v>-1.45373754250553e-06</v>
      </c>
      <c r="IQ221">
        <v>2.45784242640463e-10</v>
      </c>
      <c r="IR221">
        <v>0.0444475935836347</v>
      </c>
      <c r="IS221">
        <v>0.00491888386651684</v>
      </c>
      <c r="IT221">
        <v>0.000226889049496401</v>
      </c>
      <c r="IU221">
        <v>4.01595507822366e-06</v>
      </c>
      <c r="IV221">
        <v>-0</v>
      </c>
      <c r="IW221">
        <v>2035</v>
      </c>
      <c r="IX221">
        <v>2</v>
      </c>
      <c r="IY221">
        <v>30</v>
      </c>
      <c r="IZ221">
        <v>187600.9</v>
      </c>
      <c r="JA221">
        <v>187600.8</v>
      </c>
      <c r="JB221">
        <v>0.98877</v>
      </c>
      <c r="JC221">
        <v>2.39014</v>
      </c>
      <c r="JD221">
        <v>1.4978</v>
      </c>
      <c r="JE221">
        <v>2.32666</v>
      </c>
      <c r="JF221">
        <v>1.54419</v>
      </c>
      <c r="JG221">
        <v>2.3584</v>
      </c>
      <c r="JH221">
        <v>35.9879</v>
      </c>
      <c r="JI221">
        <v>24.1663</v>
      </c>
      <c r="JJ221">
        <v>18</v>
      </c>
      <c r="JK221">
        <v>544.658</v>
      </c>
      <c r="JL221">
        <v>422.76</v>
      </c>
      <c r="JM221">
        <v>31.1605</v>
      </c>
      <c r="JN221">
        <v>28.7739</v>
      </c>
      <c r="JO221">
        <v>30.0002</v>
      </c>
      <c r="JP221">
        <v>28.6049</v>
      </c>
      <c r="JQ221">
        <v>28.6283</v>
      </c>
      <c r="JR221">
        <v>19.8355</v>
      </c>
      <c r="JS221">
        <v>30.7296</v>
      </c>
      <c r="JT221">
        <v>66.4438</v>
      </c>
      <c r="JU221">
        <v>31.1602</v>
      </c>
      <c r="JV221">
        <v>420</v>
      </c>
      <c r="JW221">
        <v>22.36</v>
      </c>
      <c r="JX221">
        <v>93.1237</v>
      </c>
      <c r="JY221">
        <v>98.5843</v>
      </c>
    </row>
    <row r="222" spans="1:285">
      <c r="A222">
        <v>206</v>
      </c>
      <c r="B222">
        <v>1758505764</v>
      </c>
      <c r="C222">
        <v>2521.90000009537</v>
      </c>
      <c r="D222" t="s">
        <v>841</v>
      </c>
      <c r="E222" t="s">
        <v>842</v>
      </c>
      <c r="F222">
        <v>5</v>
      </c>
      <c r="G222" t="s">
        <v>419</v>
      </c>
      <c r="H222" t="s">
        <v>832</v>
      </c>
      <c r="I222" t="s">
        <v>421</v>
      </c>
      <c r="J222">
        <v>1758505761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3.46</v>
      </c>
      <c r="DB222">
        <v>0.5</v>
      </c>
      <c r="DC222" t="s">
        <v>423</v>
      </c>
      <c r="DD222">
        <v>2</v>
      </c>
      <c r="DE222">
        <v>1758505761</v>
      </c>
      <c r="DF222">
        <v>420.979</v>
      </c>
      <c r="DG222">
        <v>420.006</v>
      </c>
      <c r="DH222">
        <v>22.6272666666667</v>
      </c>
      <c r="DI222">
        <v>22.3449333333333</v>
      </c>
      <c r="DJ222">
        <v>415.278333333333</v>
      </c>
      <c r="DK222">
        <v>22.3154333333333</v>
      </c>
      <c r="DL222">
        <v>500.004333333333</v>
      </c>
      <c r="DM222">
        <v>89.8155</v>
      </c>
      <c r="DN222">
        <v>0.0355632</v>
      </c>
      <c r="DO222">
        <v>30.8032</v>
      </c>
      <c r="DP222">
        <v>29.9911666666667</v>
      </c>
      <c r="DQ222">
        <v>999.9</v>
      </c>
      <c r="DR222">
        <v>0</v>
      </c>
      <c r="DS222">
        <v>0</v>
      </c>
      <c r="DT222">
        <v>9999.17333333333</v>
      </c>
      <c r="DU222">
        <v>0</v>
      </c>
      <c r="DV222">
        <v>0.500777</v>
      </c>
      <c r="DW222">
        <v>0.972961333333333</v>
      </c>
      <c r="DX222">
        <v>430.724666666667</v>
      </c>
      <c r="DY222">
        <v>429.605</v>
      </c>
      <c r="DZ222">
        <v>0.282347</v>
      </c>
      <c r="EA222">
        <v>420.006</v>
      </c>
      <c r="EB222">
        <v>22.3449333333333</v>
      </c>
      <c r="EC222">
        <v>2.03228</v>
      </c>
      <c r="ED222">
        <v>2.00692333333333</v>
      </c>
      <c r="EE222">
        <v>17.6981</v>
      </c>
      <c r="EF222">
        <v>17.4990333333333</v>
      </c>
      <c r="EG222">
        <v>0.00500016</v>
      </c>
      <c r="EH222">
        <v>0</v>
      </c>
      <c r="EI222">
        <v>0</v>
      </c>
      <c r="EJ222">
        <v>0</v>
      </c>
      <c r="EK222">
        <v>321.1</v>
      </c>
      <c r="EL222">
        <v>0.00500016</v>
      </c>
      <c r="EM222">
        <v>-26.0666666666667</v>
      </c>
      <c r="EN222">
        <v>-2.03333333333333</v>
      </c>
      <c r="EO222">
        <v>38.062</v>
      </c>
      <c r="EP222">
        <v>42.062</v>
      </c>
      <c r="EQ222">
        <v>40.1456666666667</v>
      </c>
      <c r="ER222">
        <v>42.312</v>
      </c>
      <c r="ES222">
        <v>41.354</v>
      </c>
      <c r="ET222">
        <v>0</v>
      </c>
      <c r="EU222">
        <v>0</v>
      </c>
      <c r="EV222">
        <v>0</v>
      </c>
      <c r="EW222">
        <v>1758505766</v>
      </c>
      <c r="EX222">
        <v>0</v>
      </c>
      <c r="EY222">
        <v>321.116</v>
      </c>
      <c r="EZ222">
        <v>6.31538465965763</v>
      </c>
      <c r="FA222">
        <v>-16.0153850108678</v>
      </c>
      <c r="FB222">
        <v>-24.136</v>
      </c>
      <c r="FC222">
        <v>15</v>
      </c>
      <c r="FD222">
        <v>0</v>
      </c>
      <c r="FE222" t="s">
        <v>424</v>
      </c>
      <c r="FF222">
        <v>1747249705.1</v>
      </c>
      <c r="FG222">
        <v>1747249711.1</v>
      </c>
      <c r="FH222">
        <v>0</v>
      </c>
      <c r="FI222">
        <v>0.871</v>
      </c>
      <c r="FJ222">
        <v>0.066</v>
      </c>
      <c r="FK222">
        <v>5.486</v>
      </c>
      <c r="FL222">
        <v>0.145</v>
      </c>
      <c r="FM222">
        <v>420</v>
      </c>
      <c r="FN222">
        <v>16</v>
      </c>
      <c r="FO222">
        <v>0.27</v>
      </c>
      <c r="FP222">
        <v>0.16</v>
      </c>
      <c r="FQ222">
        <v>0.926534</v>
      </c>
      <c r="FR222">
        <v>0.109879402597404</v>
      </c>
      <c r="FS222">
        <v>0.060575150458316</v>
      </c>
      <c r="FT222">
        <v>1</v>
      </c>
      <c r="FU222">
        <v>321.529411764706</v>
      </c>
      <c r="FV222">
        <v>-10.056531756651</v>
      </c>
      <c r="FW222">
        <v>5.46956979767389</v>
      </c>
      <c r="FX222">
        <v>-1</v>
      </c>
      <c r="FY222">
        <v>0.281474666666667</v>
      </c>
      <c r="FZ222">
        <v>0.0037644155844158</v>
      </c>
      <c r="GA222">
        <v>0.00108508293882402</v>
      </c>
      <c r="GB222">
        <v>1</v>
      </c>
      <c r="GC222">
        <v>2</v>
      </c>
      <c r="GD222">
        <v>2</v>
      </c>
      <c r="GE222" t="s">
        <v>443</v>
      </c>
      <c r="GF222">
        <v>3.12571</v>
      </c>
      <c r="GG222">
        <v>2.6615</v>
      </c>
      <c r="GH222">
        <v>0.0883304</v>
      </c>
      <c r="GI222">
        <v>0.0890649</v>
      </c>
      <c r="GJ222">
        <v>0.0966811</v>
      </c>
      <c r="GK222">
        <v>0.0962344</v>
      </c>
      <c r="GL222">
        <v>23489.1</v>
      </c>
      <c r="GM222">
        <v>22188.6</v>
      </c>
      <c r="GN222">
        <v>23043.8</v>
      </c>
      <c r="GO222">
        <v>23720.1</v>
      </c>
      <c r="GP222">
        <v>35483.2</v>
      </c>
      <c r="GQ222">
        <v>35484.4</v>
      </c>
      <c r="GR222">
        <v>41552.4</v>
      </c>
      <c r="GS222">
        <v>42300.7</v>
      </c>
      <c r="GT222">
        <v>1.89415</v>
      </c>
      <c r="GU222">
        <v>1.79207</v>
      </c>
      <c r="GV222">
        <v>0.0910088</v>
      </c>
      <c r="GW222">
        <v>0</v>
      </c>
      <c r="GX222">
        <v>28.5116</v>
      </c>
      <c r="GY222">
        <v>999.9</v>
      </c>
      <c r="GZ222">
        <v>55.073</v>
      </c>
      <c r="HA222">
        <v>30.504</v>
      </c>
      <c r="HB222">
        <v>26.8908</v>
      </c>
      <c r="HC222">
        <v>54.0828</v>
      </c>
      <c r="HD222">
        <v>40.1082</v>
      </c>
      <c r="HE222">
        <v>1</v>
      </c>
      <c r="HF222">
        <v>0.0892378</v>
      </c>
      <c r="HG222">
        <v>-1.37763</v>
      </c>
      <c r="HH222">
        <v>20.2312</v>
      </c>
      <c r="HI222">
        <v>5.23466</v>
      </c>
      <c r="HJ222">
        <v>11.992</v>
      </c>
      <c r="HK222">
        <v>4.9558</v>
      </c>
      <c r="HL222">
        <v>3.304</v>
      </c>
      <c r="HM222">
        <v>999.9</v>
      </c>
      <c r="HN222">
        <v>9999</v>
      </c>
      <c r="HO222">
        <v>9999</v>
      </c>
      <c r="HP222">
        <v>9999</v>
      </c>
      <c r="HQ222">
        <v>1.86856</v>
      </c>
      <c r="HR222">
        <v>1.86424</v>
      </c>
      <c r="HS222">
        <v>1.8718</v>
      </c>
      <c r="HT222">
        <v>1.86275</v>
      </c>
      <c r="HU222">
        <v>1.86217</v>
      </c>
      <c r="HV222">
        <v>1.86857</v>
      </c>
      <c r="HW222">
        <v>1.85872</v>
      </c>
      <c r="HX222">
        <v>1.86508</v>
      </c>
      <c r="HY222">
        <v>5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5.7</v>
      </c>
      <c r="IM222">
        <v>0.3118</v>
      </c>
      <c r="IN222">
        <v>4.24591870636989</v>
      </c>
      <c r="IO222">
        <v>0.00406324532283829</v>
      </c>
      <c r="IP222">
        <v>-1.45373754250553e-06</v>
      </c>
      <c r="IQ222">
        <v>2.45784242640463e-10</v>
      </c>
      <c r="IR222">
        <v>0.0444475935836347</v>
      </c>
      <c r="IS222">
        <v>0.00491888386651684</v>
      </c>
      <c r="IT222">
        <v>0.000226889049496401</v>
      </c>
      <c r="IU222">
        <v>4.01595507822366e-06</v>
      </c>
      <c r="IV222">
        <v>-0</v>
      </c>
      <c r="IW222">
        <v>2035</v>
      </c>
      <c r="IX222">
        <v>2</v>
      </c>
      <c r="IY222">
        <v>30</v>
      </c>
      <c r="IZ222">
        <v>187601</v>
      </c>
      <c r="JA222">
        <v>187600.9</v>
      </c>
      <c r="JB222">
        <v>0.98877</v>
      </c>
      <c r="JC222">
        <v>2.39502</v>
      </c>
      <c r="JD222">
        <v>1.4978</v>
      </c>
      <c r="JE222">
        <v>2.32788</v>
      </c>
      <c r="JF222">
        <v>1.54419</v>
      </c>
      <c r="JG222">
        <v>2.37305</v>
      </c>
      <c r="JH222">
        <v>36.0113</v>
      </c>
      <c r="JI222">
        <v>24.1663</v>
      </c>
      <c r="JJ222">
        <v>18</v>
      </c>
      <c r="JK222">
        <v>544.723</v>
      </c>
      <c r="JL222">
        <v>422.854</v>
      </c>
      <c r="JM222">
        <v>31.1599</v>
      </c>
      <c r="JN222">
        <v>28.7731</v>
      </c>
      <c r="JO222">
        <v>30.0001</v>
      </c>
      <c r="JP222">
        <v>28.6049</v>
      </c>
      <c r="JQ222">
        <v>28.627</v>
      </c>
      <c r="JR222">
        <v>19.8355</v>
      </c>
      <c r="JS222">
        <v>30.7296</v>
      </c>
      <c r="JT222">
        <v>66.4438</v>
      </c>
      <c r="JU222">
        <v>31.1602</v>
      </c>
      <c r="JV222">
        <v>420</v>
      </c>
      <c r="JW222">
        <v>22.36</v>
      </c>
      <c r="JX222">
        <v>93.1232</v>
      </c>
      <c r="JY222">
        <v>98.5839</v>
      </c>
    </row>
    <row r="223" spans="1:285">
      <c r="A223">
        <v>207</v>
      </c>
      <c r="B223">
        <v>1758505766</v>
      </c>
      <c r="C223">
        <v>2523.90000009537</v>
      </c>
      <c r="D223" t="s">
        <v>843</v>
      </c>
      <c r="E223" t="s">
        <v>844</v>
      </c>
      <c r="F223">
        <v>5</v>
      </c>
      <c r="G223" t="s">
        <v>419</v>
      </c>
      <c r="H223" t="s">
        <v>832</v>
      </c>
      <c r="I223" t="s">
        <v>421</v>
      </c>
      <c r="J223">
        <v>1758505763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3.46</v>
      </c>
      <c r="DB223">
        <v>0.5</v>
      </c>
      <c r="DC223" t="s">
        <v>423</v>
      </c>
      <c r="DD223">
        <v>2</v>
      </c>
      <c r="DE223">
        <v>1758505763</v>
      </c>
      <c r="DF223">
        <v>420.912666666667</v>
      </c>
      <c r="DG223">
        <v>419.999666666667</v>
      </c>
      <c r="DH223">
        <v>22.6264333333333</v>
      </c>
      <c r="DI223">
        <v>22.3433666666667</v>
      </c>
      <c r="DJ223">
        <v>415.212333333333</v>
      </c>
      <c r="DK223">
        <v>22.3146333333333</v>
      </c>
      <c r="DL223">
        <v>500.002</v>
      </c>
      <c r="DM223">
        <v>89.8154</v>
      </c>
      <c r="DN223">
        <v>0.0355989</v>
      </c>
      <c r="DO223">
        <v>30.8025333333333</v>
      </c>
      <c r="DP223">
        <v>29.9941666666667</v>
      </c>
      <c r="DQ223">
        <v>999.9</v>
      </c>
      <c r="DR223">
        <v>0</v>
      </c>
      <c r="DS223">
        <v>0</v>
      </c>
      <c r="DT223">
        <v>10007.3</v>
      </c>
      <c r="DU223">
        <v>0</v>
      </c>
      <c r="DV223">
        <v>0.500777</v>
      </c>
      <c r="DW223">
        <v>0.912842</v>
      </c>
      <c r="DX223">
        <v>430.656333333333</v>
      </c>
      <c r="DY223">
        <v>429.598</v>
      </c>
      <c r="DZ223">
        <v>0.283088666666667</v>
      </c>
      <c r="EA223">
        <v>419.999666666667</v>
      </c>
      <c r="EB223">
        <v>22.3433666666667</v>
      </c>
      <c r="EC223">
        <v>2.03220333333333</v>
      </c>
      <c r="ED223">
        <v>2.00678</v>
      </c>
      <c r="EE223">
        <v>17.6975</v>
      </c>
      <c r="EF223">
        <v>17.4979</v>
      </c>
      <c r="EG223">
        <v>0.00500016</v>
      </c>
      <c r="EH223">
        <v>0</v>
      </c>
      <c r="EI223">
        <v>0</v>
      </c>
      <c r="EJ223">
        <v>0</v>
      </c>
      <c r="EK223">
        <v>322</v>
      </c>
      <c r="EL223">
        <v>0.00500016</v>
      </c>
      <c r="EM223">
        <v>-25.2666666666667</v>
      </c>
      <c r="EN223">
        <v>-1.76666666666667</v>
      </c>
      <c r="EO223">
        <v>38.062</v>
      </c>
      <c r="EP223">
        <v>42.062</v>
      </c>
      <c r="EQ223">
        <v>40.1663333333333</v>
      </c>
      <c r="ER223">
        <v>42.312</v>
      </c>
      <c r="ES223">
        <v>41.354</v>
      </c>
      <c r="ET223">
        <v>0</v>
      </c>
      <c r="EU223">
        <v>0</v>
      </c>
      <c r="EV223">
        <v>0</v>
      </c>
      <c r="EW223">
        <v>1758505767.8</v>
      </c>
      <c r="EX223">
        <v>0</v>
      </c>
      <c r="EY223">
        <v>321.411538461538</v>
      </c>
      <c r="EZ223">
        <v>17.2136752735308</v>
      </c>
      <c r="FA223">
        <v>-11.0564105723091</v>
      </c>
      <c r="FB223">
        <v>-24.3692307692308</v>
      </c>
      <c r="FC223">
        <v>15</v>
      </c>
      <c r="FD223">
        <v>0</v>
      </c>
      <c r="FE223" t="s">
        <v>424</v>
      </c>
      <c r="FF223">
        <v>1747249705.1</v>
      </c>
      <c r="FG223">
        <v>1747249711.1</v>
      </c>
      <c r="FH223">
        <v>0</v>
      </c>
      <c r="FI223">
        <v>0.871</v>
      </c>
      <c r="FJ223">
        <v>0.066</v>
      </c>
      <c r="FK223">
        <v>5.486</v>
      </c>
      <c r="FL223">
        <v>0.145</v>
      </c>
      <c r="FM223">
        <v>420</v>
      </c>
      <c r="FN223">
        <v>16</v>
      </c>
      <c r="FO223">
        <v>0.27</v>
      </c>
      <c r="FP223">
        <v>0.16</v>
      </c>
      <c r="FQ223">
        <v>0.927423428571429</v>
      </c>
      <c r="FR223">
        <v>0.0565291948051946</v>
      </c>
      <c r="FS223">
        <v>0.0620138059402685</v>
      </c>
      <c r="FT223">
        <v>1</v>
      </c>
      <c r="FU223">
        <v>321.444117647059</v>
      </c>
      <c r="FV223">
        <v>-2.61115358800015</v>
      </c>
      <c r="FW223">
        <v>5.61569183713713</v>
      </c>
      <c r="FX223">
        <v>-1</v>
      </c>
      <c r="FY223">
        <v>0.281764333333333</v>
      </c>
      <c r="FZ223">
        <v>0.00514932467532546</v>
      </c>
      <c r="GA223">
        <v>0.00119978705782609</v>
      </c>
      <c r="GB223">
        <v>1</v>
      </c>
      <c r="GC223">
        <v>2</v>
      </c>
      <c r="GD223">
        <v>2</v>
      </c>
      <c r="GE223" t="s">
        <v>443</v>
      </c>
      <c r="GF223">
        <v>3.1258</v>
      </c>
      <c r="GG223">
        <v>2.66146</v>
      </c>
      <c r="GH223">
        <v>0.0883385</v>
      </c>
      <c r="GI223">
        <v>0.0890791</v>
      </c>
      <c r="GJ223">
        <v>0.0966781</v>
      </c>
      <c r="GK223">
        <v>0.0962373</v>
      </c>
      <c r="GL223">
        <v>23489</v>
      </c>
      <c r="GM223">
        <v>22188.2</v>
      </c>
      <c r="GN223">
        <v>23043.9</v>
      </c>
      <c r="GO223">
        <v>23720.1</v>
      </c>
      <c r="GP223">
        <v>35483.2</v>
      </c>
      <c r="GQ223">
        <v>35484.3</v>
      </c>
      <c r="GR223">
        <v>41552.3</v>
      </c>
      <c r="GS223">
        <v>42300.8</v>
      </c>
      <c r="GT223">
        <v>1.8942</v>
      </c>
      <c r="GU223">
        <v>1.79218</v>
      </c>
      <c r="GV223">
        <v>0.0913367</v>
      </c>
      <c r="GW223">
        <v>0</v>
      </c>
      <c r="GX223">
        <v>28.5116</v>
      </c>
      <c r="GY223">
        <v>999.9</v>
      </c>
      <c r="GZ223">
        <v>55.048</v>
      </c>
      <c r="HA223">
        <v>30.504</v>
      </c>
      <c r="HB223">
        <v>26.8782</v>
      </c>
      <c r="HC223">
        <v>54.4528</v>
      </c>
      <c r="HD223">
        <v>39.98</v>
      </c>
      <c r="HE223">
        <v>1</v>
      </c>
      <c r="HF223">
        <v>0.0892378</v>
      </c>
      <c r="HG223">
        <v>-1.37962</v>
      </c>
      <c r="HH223">
        <v>20.2311</v>
      </c>
      <c r="HI223">
        <v>5.23481</v>
      </c>
      <c r="HJ223">
        <v>11.992</v>
      </c>
      <c r="HK223">
        <v>4.9558</v>
      </c>
      <c r="HL223">
        <v>3.304</v>
      </c>
      <c r="HM223">
        <v>999.9</v>
      </c>
      <c r="HN223">
        <v>9999</v>
      </c>
      <c r="HO223">
        <v>9999</v>
      </c>
      <c r="HP223">
        <v>9999</v>
      </c>
      <c r="HQ223">
        <v>1.86854</v>
      </c>
      <c r="HR223">
        <v>1.86424</v>
      </c>
      <c r="HS223">
        <v>1.8718</v>
      </c>
      <c r="HT223">
        <v>1.86275</v>
      </c>
      <c r="HU223">
        <v>1.86217</v>
      </c>
      <c r="HV223">
        <v>1.86857</v>
      </c>
      <c r="HW223">
        <v>1.8587</v>
      </c>
      <c r="HX223">
        <v>1.86508</v>
      </c>
      <c r="HY223">
        <v>5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5.7</v>
      </c>
      <c r="IM223">
        <v>0.3117</v>
      </c>
      <c r="IN223">
        <v>4.24591870636989</v>
      </c>
      <c r="IO223">
        <v>0.00406324532283829</v>
      </c>
      <c r="IP223">
        <v>-1.45373754250553e-06</v>
      </c>
      <c r="IQ223">
        <v>2.45784242640463e-10</v>
      </c>
      <c r="IR223">
        <v>0.0444475935836347</v>
      </c>
      <c r="IS223">
        <v>0.00491888386651684</v>
      </c>
      <c r="IT223">
        <v>0.000226889049496401</v>
      </c>
      <c r="IU223">
        <v>4.01595507822366e-06</v>
      </c>
      <c r="IV223">
        <v>-0</v>
      </c>
      <c r="IW223">
        <v>2035</v>
      </c>
      <c r="IX223">
        <v>2</v>
      </c>
      <c r="IY223">
        <v>30</v>
      </c>
      <c r="IZ223">
        <v>187601</v>
      </c>
      <c r="JA223">
        <v>187600.9</v>
      </c>
      <c r="JB223">
        <v>0.98877</v>
      </c>
      <c r="JC223">
        <v>2.40356</v>
      </c>
      <c r="JD223">
        <v>1.49902</v>
      </c>
      <c r="JE223">
        <v>2.32666</v>
      </c>
      <c r="JF223">
        <v>1.54419</v>
      </c>
      <c r="JG223">
        <v>2.28394</v>
      </c>
      <c r="JH223">
        <v>36.0113</v>
      </c>
      <c r="JI223">
        <v>24.1575</v>
      </c>
      <c r="JJ223">
        <v>18</v>
      </c>
      <c r="JK223">
        <v>544.755</v>
      </c>
      <c r="JL223">
        <v>422.908</v>
      </c>
      <c r="JM223">
        <v>31.1597</v>
      </c>
      <c r="JN223">
        <v>28.7719</v>
      </c>
      <c r="JO223">
        <v>30.0001</v>
      </c>
      <c r="JP223">
        <v>28.6048</v>
      </c>
      <c r="JQ223">
        <v>28.6264</v>
      </c>
      <c r="JR223">
        <v>19.8325</v>
      </c>
      <c r="JS223">
        <v>30.7296</v>
      </c>
      <c r="JT223">
        <v>66.4438</v>
      </c>
      <c r="JU223">
        <v>31.1602</v>
      </c>
      <c r="JV223">
        <v>420</v>
      </c>
      <c r="JW223">
        <v>22.36</v>
      </c>
      <c r="JX223">
        <v>93.1231</v>
      </c>
      <c r="JY223">
        <v>98.5839</v>
      </c>
    </row>
    <row r="224" spans="1:285">
      <c r="A224">
        <v>208</v>
      </c>
      <c r="B224">
        <v>1758505768</v>
      </c>
      <c r="C224">
        <v>2525.90000009537</v>
      </c>
      <c r="D224" t="s">
        <v>845</v>
      </c>
      <c r="E224" t="s">
        <v>846</v>
      </c>
      <c r="F224">
        <v>5</v>
      </c>
      <c r="G224" t="s">
        <v>419</v>
      </c>
      <c r="H224" t="s">
        <v>832</v>
      </c>
      <c r="I224" t="s">
        <v>421</v>
      </c>
      <c r="J224">
        <v>1758505765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3.46</v>
      </c>
      <c r="DB224">
        <v>0.5</v>
      </c>
      <c r="DC224" t="s">
        <v>423</v>
      </c>
      <c r="DD224">
        <v>2</v>
      </c>
      <c r="DE224">
        <v>1758505765</v>
      </c>
      <c r="DF224">
        <v>420.889666666667</v>
      </c>
      <c r="DG224">
        <v>420.040333333333</v>
      </c>
      <c r="DH224">
        <v>22.6253</v>
      </c>
      <c r="DI224">
        <v>22.3427333333333</v>
      </c>
      <c r="DJ224">
        <v>415.189666666667</v>
      </c>
      <c r="DK224">
        <v>22.3135</v>
      </c>
      <c r="DL224">
        <v>500.013</v>
      </c>
      <c r="DM224">
        <v>89.815</v>
      </c>
      <c r="DN224">
        <v>0.0357658</v>
      </c>
      <c r="DO224">
        <v>30.8018333333333</v>
      </c>
      <c r="DP224">
        <v>29.9975666666667</v>
      </c>
      <c r="DQ224">
        <v>999.9</v>
      </c>
      <c r="DR224">
        <v>0</v>
      </c>
      <c r="DS224">
        <v>0</v>
      </c>
      <c r="DT224">
        <v>10000.2066666667</v>
      </c>
      <c r="DU224">
        <v>0</v>
      </c>
      <c r="DV224">
        <v>0.500777</v>
      </c>
      <c r="DW224">
        <v>0.849325</v>
      </c>
      <c r="DX224">
        <v>430.632333333333</v>
      </c>
      <c r="DY224">
        <v>429.639333333333</v>
      </c>
      <c r="DZ224">
        <v>0.282583666666667</v>
      </c>
      <c r="EA224">
        <v>420.040333333333</v>
      </c>
      <c r="EB224">
        <v>22.3427333333333</v>
      </c>
      <c r="EC224">
        <v>2.03209333333333</v>
      </c>
      <c r="ED224">
        <v>2.00671333333333</v>
      </c>
      <c r="EE224">
        <v>17.6966333333333</v>
      </c>
      <c r="EF224">
        <v>17.4974</v>
      </c>
      <c r="EG224">
        <v>0.00500016</v>
      </c>
      <c r="EH224">
        <v>0</v>
      </c>
      <c r="EI224">
        <v>0</v>
      </c>
      <c r="EJ224">
        <v>0</v>
      </c>
      <c r="EK224">
        <v>323.066666666667</v>
      </c>
      <c r="EL224">
        <v>0.00500016</v>
      </c>
      <c r="EM224">
        <v>-25.2</v>
      </c>
      <c r="EN224">
        <v>-1.53333333333333</v>
      </c>
      <c r="EO224">
        <v>38.062</v>
      </c>
      <c r="EP224">
        <v>42.062</v>
      </c>
      <c r="EQ224">
        <v>40.1663333333333</v>
      </c>
      <c r="ER224">
        <v>42.312</v>
      </c>
      <c r="ES224">
        <v>41.354</v>
      </c>
      <c r="ET224">
        <v>0</v>
      </c>
      <c r="EU224">
        <v>0</v>
      </c>
      <c r="EV224">
        <v>0</v>
      </c>
      <c r="EW224">
        <v>1758505770.2</v>
      </c>
      <c r="EX224">
        <v>0</v>
      </c>
      <c r="EY224">
        <v>322.311538461538</v>
      </c>
      <c r="EZ224">
        <v>-6.69059818563549</v>
      </c>
      <c r="FA224">
        <v>3.84273487356447</v>
      </c>
      <c r="FB224">
        <v>-25.9076923076923</v>
      </c>
      <c r="FC224">
        <v>15</v>
      </c>
      <c r="FD224">
        <v>0</v>
      </c>
      <c r="FE224" t="s">
        <v>424</v>
      </c>
      <c r="FF224">
        <v>1747249705.1</v>
      </c>
      <c r="FG224">
        <v>1747249711.1</v>
      </c>
      <c r="FH224">
        <v>0</v>
      </c>
      <c r="FI224">
        <v>0.871</v>
      </c>
      <c r="FJ224">
        <v>0.066</v>
      </c>
      <c r="FK224">
        <v>5.486</v>
      </c>
      <c r="FL224">
        <v>0.145</v>
      </c>
      <c r="FM224">
        <v>420</v>
      </c>
      <c r="FN224">
        <v>16</v>
      </c>
      <c r="FO224">
        <v>0.27</v>
      </c>
      <c r="FP224">
        <v>0.16</v>
      </c>
      <c r="FQ224">
        <v>0.919933571428571</v>
      </c>
      <c r="FR224">
        <v>-0.19191935064935</v>
      </c>
      <c r="FS224">
        <v>0.0709602095534106</v>
      </c>
      <c r="FT224">
        <v>1</v>
      </c>
      <c r="FU224">
        <v>321.479411764706</v>
      </c>
      <c r="FV224">
        <v>6.59893043309849</v>
      </c>
      <c r="FW224">
        <v>5.40292836784803</v>
      </c>
      <c r="FX224">
        <v>-1</v>
      </c>
      <c r="FY224">
        <v>0.281976047619048</v>
      </c>
      <c r="FZ224">
        <v>0.00356735064935016</v>
      </c>
      <c r="GA224">
        <v>0.00111826504551387</v>
      </c>
      <c r="GB224">
        <v>1</v>
      </c>
      <c r="GC224">
        <v>2</v>
      </c>
      <c r="GD224">
        <v>2</v>
      </c>
      <c r="GE224" t="s">
        <v>443</v>
      </c>
      <c r="GF224">
        <v>3.12569</v>
      </c>
      <c r="GG224">
        <v>2.6614</v>
      </c>
      <c r="GH224">
        <v>0.0883484</v>
      </c>
      <c r="GI224">
        <v>0.0890936</v>
      </c>
      <c r="GJ224">
        <v>0.0966744</v>
      </c>
      <c r="GK224">
        <v>0.0962389</v>
      </c>
      <c r="GL224">
        <v>23488.9</v>
      </c>
      <c r="GM224">
        <v>22187.9</v>
      </c>
      <c r="GN224">
        <v>23044</v>
      </c>
      <c r="GO224">
        <v>23720.1</v>
      </c>
      <c r="GP224">
        <v>35483.4</v>
      </c>
      <c r="GQ224">
        <v>35484.4</v>
      </c>
      <c r="GR224">
        <v>41552.3</v>
      </c>
      <c r="GS224">
        <v>42300.9</v>
      </c>
      <c r="GT224">
        <v>1.89393</v>
      </c>
      <c r="GU224">
        <v>1.7923</v>
      </c>
      <c r="GV224">
        <v>0.0915006</v>
      </c>
      <c r="GW224">
        <v>0</v>
      </c>
      <c r="GX224">
        <v>28.5116</v>
      </c>
      <c r="GY224">
        <v>999.9</v>
      </c>
      <c r="GZ224">
        <v>55.048</v>
      </c>
      <c r="HA224">
        <v>30.504</v>
      </c>
      <c r="HB224">
        <v>26.8779</v>
      </c>
      <c r="HC224">
        <v>54.2228</v>
      </c>
      <c r="HD224">
        <v>39.976</v>
      </c>
      <c r="HE224">
        <v>1</v>
      </c>
      <c r="HF224">
        <v>0.0891997</v>
      </c>
      <c r="HG224">
        <v>-1.38104</v>
      </c>
      <c r="HH224">
        <v>20.2311</v>
      </c>
      <c r="HI224">
        <v>5.23481</v>
      </c>
      <c r="HJ224">
        <v>11.992</v>
      </c>
      <c r="HK224">
        <v>4.95575</v>
      </c>
      <c r="HL224">
        <v>3.304</v>
      </c>
      <c r="HM224">
        <v>999.9</v>
      </c>
      <c r="HN224">
        <v>9999</v>
      </c>
      <c r="HO224">
        <v>9999</v>
      </c>
      <c r="HP224">
        <v>9999</v>
      </c>
      <c r="HQ224">
        <v>1.86852</v>
      </c>
      <c r="HR224">
        <v>1.86424</v>
      </c>
      <c r="HS224">
        <v>1.8718</v>
      </c>
      <c r="HT224">
        <v>1.86275</v>
      </c>
      <c r="HU224">
        <v>1.86217</v>
      </c>
      <c r="HV224">
        <v>1.86858</v>
      </c>
      <c r="HW224">
        <v>1.85872</v>
      </c>
      <c r="HX224">
        <v>1.86509</v>
      </c>
      <c r="HY224">
        <v>5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5.701</v>
      </c>
      <c r="IM224">
        <v>0.3118</v>
      </c>
      <c r="IN224">
        <v>4.24591870636989</v>
      </c>
      <c r="IO224">
        <v>0.00406324532283829</v>
      </c>
      <c r="IP224">
        <v>-1.45373754250553e-06</v>
      </c>
      <c r="IQ224">
        <v>2.45784242640463e-10</v>
      </c>
      <c r="IR224">
        <v>0.0444475935836347</v>
      </c>
      <c r="IS224">
        <v>0.00491888386651684</v>
      </c>
      <c r="IT224">
        <v>0.000226889049496401</v>
      </c>
      <c r="IU224">
        <v>4.01595507822366e-06</v>
      </c>
      <c r="IV224">
        <v>-0</v>
      </c>
      <c r="IW224">
        <v>2035</v>
      </c>
      <c r="IX224">
        <v>2</v>
      </c>
      <c r="IY224">
        <v>30</v>
      </c>
      <c r="IZ224">
        <v>187601</v>
      </c>
      <c r="JA224">
        <v>187600.9</v>
      </c>
      <c r="JB224">
        <v>0.98877</v>
      </c>
      <c r="JC224">
        <v>2.39868</v>
      </c>
      <c r="JD224">
        <v>1.49902</v>
      </c>
      <c r="JE224">
        <v>2.32666</v>
      </c>
      <c r="JF224">
        <v>1.54419</v>
      </c>
      <c r="JG224">
        <v>2.30103</v>
      </c>
      <c r="JH224">
        <v>35.9879</v>
      </c>
      <c r="JI224">
        <v>24.1575</v>
      </c>
      <c r="JJ224">
        <v>18</v>
      </c>
      <c r="JK224">
        <v>544.566</v>
      </c>
      <c r="JL224">
        <v>422.981</v>
      </c>
      <c r="JM224">
        <v>31.16</v>
      </c>
      <c r="JN224">
        <v>28.7714</v>
      </c>
      <c r="JO224">
        <v>30</v>
      </c>
      <c r="JP224">
        <v>28.6036</v>
      </c>
      <c r="JQ224">
        <v>28.6264</v>
      </c>
      <c r="JR224">
        <v>19.8288</v>
      </c>
      <c r="JS224">
        <v>30.7296</v>
      </c>
      <c r="JT224">
        <v>66.4438</v>
      </c>
      <c r="JU224">
        <v>31.162</v>
      </c>
      <c r="JV224">
        <v>420</v>
      </c>
      <c r="JW224">
        <v>22.36</v>
      </c>
      <c r="JX224">
        <v>93.1234</v>
      </c>
      <c r="JY224">
        <v>98.5841</v>
      </c>
    </row>
    <row r="225" spans="1:285">
      <c r="A225">
        <v>209</v>
      </c>
      <c r="B225">
        <v>1758505770</v>
      </c>
      <c r="C225">
        <v>2527.90000009537</v>
      </c>
      <c r="D225" t="s">
        <v>847</v>
      </c>
      <c r="E225" t="s">
        <v>848</v>
      </c>
      <c r="F225">
        <v>5</v>
      </c>
      <c r="G225" t="s">
        <v>419</v>
      </c>
      <c r="H225" t="s">
        <v>832</v>
      </c>
      <c r="I225" t="s">
        <v>421</v>
      </c>
      <c r="J225">
        <v>1758505767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3.46</v>
      </c>
      <c r="DB225">
        <v>0.5</v>
      </c>
      <c r="DC225" t="s">
        <v>423</v>
      </c>
      <c r="DD225">
        <v>2</v>
      </c>
      <c r="DE225">
        <v>1758505767</v>
      </c>
      <c r="DF225">
        <v>420.907</v>
      </c>
      <c r="DG225">
        <v>420.124333333333</v>
      </c>
      <c r="DH225">
        <v>22.6242666666667</v>
      </c>
      <c r="DI225">
        <v>22.3428666666667</v>
      </c>
      <c r="DJ225">
        <v>415.206666666667</v>
      </c>
      <c r="DK225">
        <v>22.3125</v>
      </c>
      <c r="DL225">
        <v>499.999333333333</v>
      </c>
      <c r="DM225">
        <v>89.8145333333333</v>
      </c>
      <c r="DN225">
        <v>0.0359286666666667</v>
      </c>
      <c r="DO225">
        <v>30.8009333333333</v>
      </c>
      <c r="DP225">
        <v>29.9994</v>
      </c>
      <c r="DQ225">
        <v>999.9</v>
      </c>
      <c r="DR225">
        <v>0</v>
      </c>
      <c r="DS225">
        <v>0</v>
      </c>
      <c r="DT225">
        <v>9988.74666666667</v>
      </c>
      <c r="DU225">
        <v>0</v>
      </c>
      <c r="DV225">
        <v>0.500777</v>
      </c>
      <c r="DW225">
        <v>0.78242</v>
      </c>
      <c r="DX225">
        <v>430.649666666667</v>
      </c>
      <c r="DY225">
        <v>429.725666666667</v>
      </c>
      <c r="DZ225">
        <v>0.281406</v>
      </c>
      <c r="EA225">
        <v>420.124333333333</v>
      </c>
      <c r="EB225">
        <v>22.3428666666667</v>
      </c>
      <c r="EC225">
        <v>2.03199</v>
      </c>
      <c r="ED225">
        <v>2.00671333333333</v>
      </c>
      <c r="EE225">
        <v>17.6958333333333</v>
      </c>
      <c r="EF225">
        <v>17.4974333333333</v>
      </c>
      <c r="EG225">
        <v>0.00500016</v>
      </c>
      <c r="EH225">
        <v>0</v>
      </c>
      <c r="EI225">
        <v>0</v>
      </c>
      <c r="EJ225">
        <v>0</v>
      </c>
      <c r="EK225">
        <v>325.166666666667</v>
      </c>
      <c r="EL225">
        <v>0.00500016</v>
      </c>
      <c r="EM225">
        <v>-28.8</v>
      </c>
      <c r="EN225">
        <v>-1.56666666666667</v>
      </c>
      <c r="EO225">
        <v>38.062</v>
      </c>
      <c r="EP225">
        <v>42.062</v>
      </c>
      <c r="EQ225">
        <v>40.187</v>
      </c>
      <c r="ER225">
        <v>42.312</v>
      </c>
      <c r="ES225">
        <v>41.354</v>
      </c>
      <c r="ET225">
        <v>0</v>
      </c>
      <c r="EU225">
        <v>0</v>
      </c>
      <c r="EV225">
        <v>0</v>
      </c>
      <c r="EW225">
        <v>1758505772</v>
      </c>
      <c r="EX225">
        <v>0</v>
      </c>
      <c r="EY225">
        <v>322.044</v>
      </c>
      <c r="EZ225">
        <v>22.1384616560229</v>
      </c>
      <c r="FA225">
        <v>-4.75384617844025</v>
      </c>
      <c r="FB225">
        <v>-25.44</v>
      </c>
      <c r="FC225">
        <v>15</v>
      </c>
      <c r="FD225">
        <v>0</v>
      </c>
      <c r="FE225" t="s">
        <v>424</v>
      </c>
      <c r="FF225">
        <v>1747249705.1</v>
      </c>
      <c r="FG225">
        <v>1747249711.1</v>
      </c>
      <c r="FH225">
        <v>0</v>
      </c>
      <c r="FI225">
        <v>0.871</v>
      </c>
      <c r="FJ225">
        <v>0.066</v>
      </c>
      <c r="FK225">
        <v>5.486</v>
      </c>
      <c r="FL225">
        <v>0.145</v>
      </c>
      <c r="FM225">
        <v>420</v>
      </c>
      <c r="FN225">
        <v>16</v>
      </c>
      <c r="FO225">
        <v>0.27</v>
      </c>
      <c r="FP225">
        <v>0.16</v>
      </c>
      <c r="FQ225">
        <v>0.907669857142857</v>
      </c>
      <c r="FR225">
        <v>-0.359548285714286</v>
      </c>
      <c r="FS225">
        <v>0.0789430912639791</v>
      </c>
      <c r="FT225">
        <v>1</v>
      </c>
      <c r="FU225">
        <v>321.229411764706</v>
      </c>
      <c r="FV225">
        <v>10.906035203226</v>
      </c>
      <c r="FW225">
        <v>5.39059799213434</v>
      </c>
      <c r="FX225">
        <v>-1</v>
      </c>
      <c r="FY225">
        <v>0.281945142857143</v>
      </c>
      <c r="FZ225">
        <v>0.00111623376623351</v>
      </c>
      <c r="GA225">
        <v>0.00114856126505809</v>
      </c>
      <c r="GB225">
        <v>1</v>
      </c>
      <c r="GC225">
        <v>2</v>
      </c>
      <c r="GD225">
        <v>2</v>
      </c>
      <c r="GE225" t="s">
        <v>443</v>
      </c>
      <c r="GF225">
        <v>3.12558</v>
      </c>
      <c r="GG225">
        <v>2.66153</v>
      </c>
      <c r="GH225">
        <v>0.0883484</v>
      </c>
      <c r="GI225">
        <v>0.0891135</v>
      </c>
      <c r="GJ225">
        <v>0.0966733</v>
      </c>
      <c r="GK225">
        <v>0.0962381</v>
      </c>
      <c r="GL225">
        <v>23489</v>
      </c>
      <c r="GM225">
        <v>22187.4</v>
      </c>
      <c r="GN225">
        <v>23044.1</v>
      </c>
      <c r="GO225">
        <v>23720.2</v>
      </c>
      <c r="GP225">
        <v>35483.5</v>
      </c>
      <c r="GQ225">
        <v>35484.5</v>
      </c>
      <c r="GR225">
        <v>41552.4</v>
      </c>
      <c r="GS225">
        <v>42301</v>
      </c>
      <c r="GT225">
        <v>1.89403</v>
      </c>
      <c r="GU225">
        <v>1.79218</v>
      </c>
      <c r="GV225">
        <v>0.0911206</v>
      </c>
      <c r="GW225">
        <v>0</v>
      </c>
      <c r="GX225">
        <v>28.5104</v>
      </c>
      <c r="GY225">
        <v>999.9</v>
      </c>
      <c r="GZ225">
        <v>55.048</v>
      </c>
      <c r="HA225">
        <v>30.524</v>
      </c>
      <c r="HB225">
        <v>26.9078</v>
      </c>
      <c r="HC225">
        <v>54.1128</v>
      </c>
      <c r="HD225">
        <v>40.1122</v>
      </c>
      <c r="HE225">
        <v>1</v>
      </c>
      <c r="HF225">
        <v>0.0891717</v>
      </c>
      <c r="HG225">
        <v>-1.38445</v>
      </c>
      <c r="HH225">
        <v>20.231</v>
      </c>
      <c r="HI225">
        <v>5.23496</v>
      </c>
      <c r="HJ225">
        <v>11.992</v>
      </c>
      <c r="HK225">
        <v>4.95575</v>
      </c>
      <c r="HL225">
        <v>3.304</v>
      </c>
      <c r="HM225">
        <v>999.9</v>
      </c>
      <c r="HN225">
        <v>9999</v>
      </c>
      <c r="HO225">
        <v>9999</v>
      </c>
      <c r="HP225">
        <v>9999</v>
      </c>
      <c r="HQ225">
        <v>1.86849</v>
      </c>
      <c r="HR225">
        <v>1.86422</v>
      </c>
      <c r="HS225">
        <v>1.8718</v>
      </c>
      <c r="HT225">
        <v>1.86275</v>
      </c>
      <c r="HU225">
        <v>1.86217</v>
      </c>
      <c r="HV225">
        <v>1.86859</v>
      </c>
      <c r="HW225">
        <v>1.85872</v>
      </c>
      <c r="HX225">
        <v>1.86509</v>
      </c>
      <c r="HY225">
        <v>5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5.7</v>
      </c>
      <c r="IM225">
        <v>0.3117</v>
      </c>
      <c r="IN225">
        <v>4.24591870636989</v>
      </c>
      <c r="IO225">
        <v>0.00406324532283829</v>
      </c>
      <c r="IP225">
        <v>-1.45373754250553e-06</v>
      </c>
      <c r="IQ225">
        <v>2.45784242640463e-10</v>
      </c>
      <c r="IR225">
        <v>0.0444475935836347</v>
      </c>
      <c r="IS225">
        <v>0.00491888386651684</v>
      </c>
      <c r="IT225">
        <v>0.000226889049496401</v>
      </c>
      <c r="IU225">
        <v>4.01595507822366e-06</v>
      </c>
      <c r="IV225">
        <v>-0</v>
      </c>
      <c r="IW225">
        <v>2035</v>
      </c>
      <c r="IX225">
        <v>2</v>
      </c>
      <c r="IY225">
        <v>30</v>
      </c>
      <c r="IZ225">
        <v>187601.1</v>
      </c>
      <c r="JA225">
        <v>187601</v>
      </c>
      <c r="JB225">
        <v>0.987549</v>
      </c>
      <c r="JC225">
        <v>2.39136</v>
      </c>
      <c r="JD225">
        <v>1.4978</v>
      </c>
      <c r="JE225">
        <v>2.32666</v>
      </c>
      <c r="JF225">
        <v>1.54419</v>
      </c>
      <c r="JG225">
        <v>2.34741</v>
      </c>
      <c r="JH225">
        <v>36.0113</v>
      </c>
      <c r="JI225">
        <v>24.1663</v>
      </c>
      <c r="JJ225">
        <v>18</v>
      </c>
      <c r="JK225">
        <v>544.622</v>
      </c>
      <c r="JL225">
        <v>422.908</v>
      </c>
      <c r="JM225">
        <v>31.1604</v>
      </c>
      <c r="JN225">
        <v>28.7714</v>
      </c>
      <c r="JO225">
        <v>30</v>
      </c>
      <c r="JP225">
        <v>28.6025</v>
      </c>
      <c r="JQ225">
        <v>28.6264</v>
      </c>
      <c r="JR225">
        <v>19.8221</v>
      </c>
      <c r="JS225">
        <v>30.7296</v>
      </c>
      <c r="JT225">
        <v>66.4438</v>
      </c>
      <c r="JU225">
        <v>31.162</v>
      </c>
      <c r="JV225">
        <v>420</v>
      </c>
      <c r="JW225">
        <v>22.36</v>
      </c>
      <c r="JX225">
        <v>93.1237</v>
      </c>
      <c r="JY225">
        <v>98.5844</v>
      </c>
    </row>
    <row r="226" spans="1:285">
      <c r="A226">
        <v>210</v>
      </c>
      <c r="B226">
        <v>1758505773</v>
      </c>
      <c r="C226">
        <v>2530.90000009537</v>
      </c>
      <c r="D226" t="s">
        <v>849</v>
      </c>
      <c r="E226" t="s">
        <v>850</v>
      </c>
      <c r="F226">
        <v>5</v>
      </c>
      <c r="G226" t="s">
        <v>419</v>
      </c>
      <c r="H226" t="s">
        <v>832</v>
      </c>
      <c r="I226" t="s">
        <v>421</v>
      </c>
      <c r="J226">
        <v>1758505769.75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3.46</v>
      </c>
      <c r="DB226">
        <v>0.5</v>
      </c>
      <c r="DC226" t="s">
        <v>423</v>
      </c>
      <c r="DD226">
        <v>2</v>
      </c>
      <c r="DE226">
        <v>1758505769.75</v>
      </c>
      <c r="DF226">
        <v>420.94</v>
      </c>
      <c r="DG226">
        <v>420.2355</v>
      </c>
      <c r="DH226">
        <v>22.62445</v>
      </c>
      <c r="DI226">
        <v>22.342525</v>
      </c>
      <c r="DJ226">
        <v>415.23975</v>
      </c>
      <c r="DK226">
        <v>22.312675</v>
      </c>
      <c r="DL226">
        <v>499.96275</v>
      </c>
      <c r="DM226">
        <v>89.81475</v>
      </c>
      <c r="DN226">
        <v>0.03593935</v>
      </c>
      <c r="DO226">
        <v>30.800475</v>
      </c>
      <c r="DP226">
        <v>29.995775</v>
      </c>
      <c r="DQ226">
        <v>999.9</v>
      </c>
      <c r="DR226">
        <v>0</v>
      </c>
      <c r="DS226">
        <v>0</v>
      </c>
      <c r="DT226">
        <v>9999.835</v>
      </c>
      <c r="DU226">
        <v>0</v>
      </c>
      <c r="DV226">
        <v>0.500777</v>
      </c>
      <c r="DW226">
        <v>0.7045975</v>
      </c>
      <c r="DX226">
        <v>430.684</v>
      </c>
      <c r="DY226">
        <v>429.83925</v>
      </c>
      <c r="DZ226">
        <v>0.281928</v>
      </c>
      <c r="EA226">
        <v>420.2355</v>
      </c>
      <c r="EB226">
        <v>22.342525</v>
      </c>
      <c r="EC226">
        <v>2.03201</v>
      </c>
      <c r="ED226">
        <v>2.0066875</v>
      </c>
      <c r="EE226">
        <v>17.696</v>
      </c>
      <c r="EF226">
        <v>17.497225</v>
      </c>
      <c r="EG226">
        <v>0.00500016</v>
      </c>
      <c r="EH226">
        <v>0</v>
      </c>
      <c r="EI226">
        <v>0</v>
      </c>
      <c r="EJ226">
        <v>0</v>
      </c>
      <c r="EK226">
        <v>320.025</v>
      </c>
      <c r="EL226">
        <v>0.00500016</v>
      </c>
      <c r="EM226">
        <v>-28.175</v>
      </c>
      <c r="EN226">
        <v>-1.6</v>
      </c>
      <c r="EO226">
        <v>38.062</v>
      </c>
      <c r="EP226">
        <v>42.062</v>
      </c>
      <c r="EQ226">
        <v>40.156</v>
      </c>
      <c r="ER226">
        <v>42.312</v>
      </c>
      <c r="ES226">
        <v>41.375</v>
      </c>
      <c r="ET226">
        <v>0</v>
      </c>
      <c r="EU226">
        <v>0</v>
      </c>
      <c r="EV226">
        <v>0</v>
      </c>
      <c r="EW226">
        <v>1758505775</v>
      </c>
      <c r="EX226">
        <v>0</v>
      </c>
      <c r="EY226">
        <v>321.592307692308</v>
      </c>
      <c r="EZ226">
        <v>12.9094022036035</v>
      </c>
      <c r="FA226">
        <v>-15.1692308573459</v>
      </c>
      <c r="FB226">
        <v>-25.7730769230769</v>
      </c>
      <c r="FC226">
        <v>15</v>
      </c>
      <c r="FD226">
        <v>0</v>
      </c>
      <c r="FE226" t="s">
        <v>424</v>
      </c>
      <c r="FF226">
        <v>1747249705.1</v>
      </c>
      <c r="FG226">
        <v>1747249711.1</v>
      </c>
      <c r="FH226">
        <v>0</v>
      </c>
      <c r="FI226">
        <v>0.871</v>
      </c>
      <c r="FJ226">
        <v>0.066</v>
      </c>
      <c r="FK226">
        <v>5.486</v>
      </c>
      <c r="FL226">
        <v>0.145</v>
      </c>
      <c r="FM226">
        <v>420</v>
      </c>
      <c r="FN226">
        <v>16</v>
      </c>
      <c r="FO226">
        <v>0.27</v>
      </c>
      <c r="FP226">
        <v>0.16</v>
      </c>
      <c r="FQ226">
        <v>0.879122761904762</v>
      </c>
      <c r="FR226">
        <v>-0.439540441558441</v>
      </c>
      <c r="FS226">
        <v>0.0878015781260195</v>
      </c>
      <c r="FT226">
        <v>1</v>
      </c>
      <c r="FU226">
        <v>321.882352941176</v>
      </c>
      <c r="FV226">
        <v>12.8342246942142</v>
      </c>
      <c r="FW226">
        <v>5.46300233055669</v>
      </c>
      <c r="FX226">
        <v>-1</v>
      </c>
      <c r="FY226">
        <v>0.281637714285714</v>
      </c>
      <c r="FZ226">
        <v>2.80519480531939e-06</v>
      </c>
      <c r="GA226">
        <v>0.0012344752169341</v>
      </c>
      <c r="GB226">
        <v>1</v>
      </c>
      <c r="GC226">
        <v>2</v>
      </c>
      <c r="GD226">
        <v>2</v>
      </c>
      <c r="GE226" t="s">
        <v>443</v>
      </c>
      <c r="GF226">
        <v>3.12577</v>
      </c>
      <c r="GG226">
        <v>2.66152</v>
      </c>
      <c r="GH226">
        <v>0.088358</v>
      </c>
      <c r="GI226">
        <v>0.0891076</v>
      </c>
      <c r="GJ226">
        <v>0.0966786</v>
      </c>
      <c r="GK226">
        <v>0.0962323</v>
      </c>
      <c r="GL226">
        <v>23488.5</v>
      </c>
      <c r="GM226">
        <v>22187.5</v>
      </c>
      <c r="GN226">
        <v>23043.9</v>
      </c>
      <c r="GO226">
        <v>23720</v>
      </c>
      <c r="GP226">
        <v>35483.4</v>
      </c>
      <c r="GQ226">
        <v>35484.5</v>
      </c>
      <c r="GR226">
        <v>41552.5</v>
      </c>
      <c r="GS226">
        <v>42300.8</v>
      </c>
      <c r="GT226">
        <v>1.8943</v>
      </c>
      <c r="GU226">
        <v>1.79195</v>
      </c>
      <c r="GV226">
        <v>0.0905916</v>
      </c>
      <c r="GW226">
        <v>0</v>
      </c>
      <c r="GX226">
        <v>28.5092</v>
      </c>
      <c r="GY226">
        <v>999.9</v>
      </c>
      <c r="GZ226">
        <v>55.048</v>
      </c>
      <c r="HA226">
        <v>30.504</v>
      </c>
      <c r="HB226">
        <v>26.8779</v>
      </c>
      <c r="HC226">
        <v>54.3228</v>
      </c>
      <c r="HD226">
        <v>40.1002</v>
      </c>
      <c r="HE226">
        <v>1</v>
      </c>
      <c r="HF226">
        <v>0.0891159</v>
      </c>
      <c r="HG226">
        <v>-1.3858</v>
      </c>
      <c r="HH226">
        <v>20.2309</v>
      </c>
      <c r="HI226">
        <v>5.23481</v>
      </c>
      <c r="HJ226">
        <v>11.992</v>
      </c>
      <c r="HK226">
        <v>4.95575</v>
      </c>
      <c r="HL226">
        <v>3.304</v>
      </c>
      <c r="HM226">
        <v>999.9</v>
      </c>
      <c r="HN226">
        <v>9999</v>
      </c>
      <c r="HO226">
        <v>9999</v>
      </c>
      <c r="HP226">
        <v>9999</v>
      </c>
      <c r="HQ226">
        <v>1.86853</v>
      </c>
      <c r="HR226">
        <v>1.86423</v>
      </c>
      <c r="HS226">
        <v>1.8718</v>
      </c>
      <c r="HT226">
        <v>1.86274</v>
      </c>
      <c r="HU226">
        <v>1.86217</v>
      </c>
      <c r="HV226">
        <v>1.86859</v>
      </c>
      <c r="HW226">
        <v>1.85873</v>
      </c>
      <c r="HX226">
        <v>1.86508</v>
      </c>
      <c r="HY226">
        <v>5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5.701</v>
      </c>
      <c r="IM226">
        <v>0.3118</v>
      </c>
      <c r="IN226">
        <v>4.24591870636989</v>
      </c>
      <c r="IO226">
        <v>0.00406324532283829</v>
      </c>
      <c r="IP226">
        <v>-1.45373754250553e-06</v>
      </c>
      <c r="IQ226">
        <v>2.45784242640463e-10</v>
      </c>
      <c r="IR226">
        <v>0.0444475935836347</v>
      </c>
      <c r="IS226">
        <v>0.00491888386651684</v>
      </c>
      <c r="IT226">
        <v>0.000226889049496401</v>
      </c>
      <c r="IU226">
        <v>4.01595507822366e-06</v>
      </c>
      <c r="IV226">
        <v>-0</v>
      </c>
      <c r="IW226">
        <v>2035</v>
      </c>
      <c r="IX226">
        <v>2</v>
      </c>
      <c r="IY226">
        <v>30</v>
      </c>
      <c r="IZ226">
        <v>187601.1</v>
      </c>
      <c r="JA226">
        <v>187601</v>
      </c>
      <c r="JB226">
        <v>0.987549</v>
      </c>
      <c r="JC226">
        <v>2.39624</v>
      </c>
      <c r="JD226">
        <v>1.4978</v>
      </c>
      <c r="JE226">
        <v>2.32666</v>
      </c>
      <c r="JF226">
        <v>1.54419</v>
      </c>
      <c r="JG226">
        <v>2.38281</v>
      </c>
      <c r="JH226">
        <v>35.9879</v>
      </c>
      <c r="JI226">
        <v>24.1663</v>
      </c>
      <c r="JJ226">
        <v>18</v>
      </c>
      <c r="JK226">
        <v>544.8</v>
      </c>
      <c r="JL226">
        <v>422.776</v>
      </c>
      <c r="JM226">
        <v>31.1617</v>
      </c>
      <c r="JN226">
        <v>28.7713</v>
      </c>
      <c r="JO226">
        <v>30</v>
      </c>
      <c r="JP226">
        <v>28.6025</v>
      </c>
      <c r="JQ226">
        <v>28.6264</v>
      </c>
      <c r="JR226">
        <v>19.8183</v>
      </c>
      <c r="JS226">
        <v>30.7296</v>
      </c>
      <c r="JT226">
        <v>66.4438</v>
      </c>
      <c r="JU226">
        <v>31.1647</v>
      </c>
      <c r="JV226">
        <v>420</v>
      </c>
      <c r="JW226">
        <v>22.36</v>
      </c>
      <c r="JX226">
        <v>93.1234</v>
      </c>
      <c r="JY226">
        <v>98.5839</v>
      </c>
    </row>
    <row r="227" spans="1:285">
      <c r="A227">
        <v>211</v>
      </c>
      <c r="B227">
        <v>1758505775</v>
      </c>
      <c r="C227">
        <v>2532.90000009537</v>
      </c>
      <c r="D227" t="s">
        <v>851</v>
      </c>
      <c r="E227" t="s">
        <v>852</v>
      </c>
      <c r="F227">
        <v>5</v>
      </c>
      <c r="G227" t="s">
        <v>419</v>
      </c>
      <c r="H227" t="s">
        <v>832</v>
      </c>
      <c r="I227" t="s">
        <v>421</v>
      </c>
      <c r="J227">
        <v>1758505772.33333</v>
      </c>
      <c r="K227">
        <f>(L227)/1000</f>
        <v>0</v>
      </c>
      <c r="L227">
        <f>1000*DL227*AJ227*(DH227-DI227)/(100*DA227*(1000-AJ227*DH227))</f>
        <v>0</v>
      </c>
      <c r="M227">
        <f>DL227*AJ227*(DG227-DF227*(1000-AJ227*DI227)/(1000-AJ227*DH227))/(100*DA227)</f>
        <v>0</v>
      </c>
      <c r="N227">
        <f>DF227 - IF(AJ227&gt;1, M227*DA227*100.0/(AL227), 0)</f>
        <v>0</v>
      </c>
      <c r="O227">
        <f>((U227-K227/2)*N227-M227)/(U227+K227/2)</f>
        <v>0</v>
      </c>
      <c r="P227">
        <f>O227*(DM227+DN227)/1000.0</f>
        <v>0</v>
      </c>
      <c r="Q227">
        <f>(DF227 - IF(AJ227&gt;1, M227*DA227*100.0/(AL227), 0))*(DM227+DN227)/1000.0</f>
        <v>0</v>
      </c>
      <c r="R227">
        <f>2.0/((1/T227-1/S227)+SIGN(T227)*SQRT((1/T227-1/S227)*(1/T227-1/S227) + 4*DB227/((DB227+1)*(DB227+1))*(2*1/T227*1/S227-1/S227*1/S227)))</f>
        <v>0</v>
      </c>
      <c r="S227">
        <f>IF(LEFT(DC227,1)&lt;&gt;"0",IF(LEFT(DC227,1)="1",3.0,DD227),$D$5+$E$5*(DT227*DM227/($K$5*1000))+$F$5*(DT227*DM227/($K$5*1000))*MAX(MIN(DA227,$J$5),$I$5)*MAX(MIN(DA227,$J$5),$I$5)+$G$5*MAX(MIN(DA227,$J$5),$I$5)*(DT227*DM227/($K$5*1000))+$H$5*(DT227*DM227/($K$5*1000))*(DT227*DM227/($K$5*1000)))</f>
        <v>0</v>
      </c>
      <c r="T227">
        <f>K227*(1000-(1000*0.61365*exp(17.502*X227/(240.97+X227))/(DM227+DN227)+DH227)/2)/(1000*0.61365*exp(17.502*X227/(240.97+X227))/(DM227+DN227)-DH227)</f>
        <v>0</v>
      </c>
      <c r="U227">
        <f>1/((DB227+1)/(R227/1.6)+1/(S227/1.37)) + DB227/((DB227+1)/(R227/1.6) + DB227/(S227/1.37))</f>
        <v>0</v>
      </c>
      <c r="V227">
        <f>(CW227*CZ227)</f>
        <v>0</v>
      </c>
      <c r="W227">
        <f>(DO227+(V227+2*0.95*5.67E-8*(((DO227+$B$7)+273)^4-(DO227+273)^4)-44100*K227)/(1.84*29.3*S227+8*0.95*5.67E-8*(DO227+273)^3))</f>
        <v>0</v>
      </c>
      <c r="X227">
        <f>($C$7*DP227+$D$7*DQ227+$E$7*W227)</f>
        <v>0</v>
      </c>
      <c r="Y227">
        <f>0.61365*exp(17.502*X227/(240.97+X227))</f>
        <v>0</v>
      </c>
      <c r="Z227">
        <f>(AA227/AB227*100)</f>
        <v>0</v>
      </c>
      <c r="AA227">
        <f>DH227*(DM227+DN227)/1000</f>
        <v>0</v>
      </c>
      <c r="AB227">
        <f>0.61365*exp(17.502*DO227/(240.97+DO227))</f>
        <v>0</v>
      </c>
      <c r="AC227">
        <f>(Y227-DH227*(DM227+DN227)/1000)</f>
        <v>0</v>
      </c>
      <c r="AD227">
        <f>(-K227*44100)</f>
        <v>0</v>
      </c>
      <c r="AE227">
        <f>2*29.3*S227*0.92*(DO227-X227)</f>
        <v>0</v>
      </c>
      <c r="AF227">
        <f>2*0.95*5.67E-8*(((DO227+$B$7)+273)^4-(X227+273)^4)</f>
        <v>0</v>
      </c>
      <c r="AG227">
        <f>V227+AF227+AD227+AE227</f>
        <v>0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MAX(0,($B$13+$C$13*DT227)/(1+$D$13*DT227)*DM227/(DO227+273)*$E$13)</f>
        <v>0</v>
      </c>
      <c r="AM227" t="s">
        <v>422</v>
      </c>
      <c r="AN227" t="s">
        <v>422</v>
      </c>
      <c r="AO227">
        <v>0</v>
      </c>
      <c r="AP227">
        <v>0</v>
      </c>
      <c r="AQ227">
        <f>1-AO227/AP227</f>
        <v>0</v>
      </c>
      <c r="AR227">
        <v>0</v>
      </c>
      <c r="AS227" t="s">
        <v>422</v>
      </c>
      <c r="AT227" t="s">
        <v>422</v>
      </c>
      <c r="AU227">
        <v>0</v>
      </c>
      <c r="AV227">
        <v>0</v>
      </c>
      <c r="AW227">
        <f>1-AU227/AV227</f>
        <v>0</v>
      </c>
      <c r="AX227">
        <v>0.5</v>
      </c>
      <c r="AY227">
        <f>CX227</f>
        <v>0</v>
      </c>
      <c r="AZ227">
        <f>M227</f>
        <v>0</v>
      </c>
      <c r="BA227">
        <f>AW227*AX227*AY227</f>
        <v>0</v>
      </c>
      <c r="BB227">
        <f>(AZ227-AR227)/AY227</f>
        <v>0</v>
      </c>
      <c r="BC227">
        <f>(AP227-AV227)/AV227</f>
        <v>0</v>
      </c>
      <c r="BD227">
        <f>AO227/(AQ227+AO227/AV227)</f>
        <v>0</v>
      </c>
      <c r="BE227" t="s">
        <v>422</v>
      </c>
      <c r="BF227">
        <v>0</v>
      </c>
      <c r="BG227">
        <f>IF(BF227&lt;&gt;0, BF227, BD227)</f>
        <v>0</v>
      </c>
      <c r="BH227">
        <f>1-BG227/AV227</f>
        <v>0</v>
      </c>
      <c r="BI227">
        <f>(AV227-AU227)/(AV227-BG227)</f>
        <v>0</v>
      </c>
      <c r="BJ227">
        <f>(AP227-AV227)/(AP227-BG227)</f>
        <v>0</v>
      </c>
      <c r="BK227">
        <f>(AV227-AU227)/(AV227-AO227)</f>
        <v>0</v>
      </c>
      <c r="BL227">
        <f>(AP227-AV227)/(AP227-AO227)</f>
        <v>0</v>
      </c>
      <c r="BM227">
        <f>(BI227*BG227/AU227)</f>
        <v>0</v>
      </c>
      <c r="BN227">
        <f>(1-BM227)</f>
        <v>0</v>
      </c>
      <c r="CW227">
        <f>$B$11*DU227+$C$11*DV227+$F$11*EG227*(1-EJ227)</f>
        <v>0</v>
      </c>
      <c r="CX227">
        <f>CW227*CY227</f>
        <v>0</v>
      </c>
      <c r="CY227">
        <f>($B$11*$D$9+$C$11*$D$9+$F$11*((ET227+EL227)/MAX(ET227+EL227+EU227, 0.1)*$I$9+EU227/MAX(ET227+EL227+EU227, 0.1)*$J$9))/($B$11+$C$11+$F$11)</f>
        <v>0</v>
      </c>
      <c r="CZ227">
        <f>($B$11*$K$9+$C$11*$K$9+$F$11*((ET227+EL227)/MAX(ET227+EL227+EU227, 0.1)*$P$9+EU227/MAX(ET227+EL227+EU227, 0.1)*$Q$9))/($B$11+$C$11+$F$11)</f>
        <v>0</v>
      </c>
      <c r="DA227">
        <v>3.46</v>
      </c>
      <c r="DB227">
        <v>0.5</v>
      </c>
      <c r="DC227" t="s">
        <v>423</v>
      </c>
      <c r="DD227">
        <v>2</v>
      </c>
      <c r="DE227">
        <v>1758505772.33333</v>
      </c>
      <c r="DF227">
        <v>420.97</v>
      </c>
      <c r="DG227">
        <v>420.253666666667</v>
      </c>
      <c r="DH227">
        <v>22.625</v>
      </c>
      <c r="DI227">
        <v>22.3413666666667</v>
      </c>
      <c r="DJ227">
        <v>415.27</v>
      </c>
      <c r="DK227">
        <v>22.3132333333333</v>
      </c>
      <c r="DL227">
        <v>499.982</v>
      </c>
      <c r="DM227">
        <v>89.8154666666667</v>
      </c>
      <c r="DN227">
        <v>0.0358241666666667</v>
      </c>
      <c r="DO227">
        <v>30.8006333333333</v>
      </c>
      <c r="DP227">
        <v>29.9893</v>
      </c>
      <c r="DQ227">
        <v>999.9</v>
      </c>
      <c r="DR227">
        <v>0</v>
      </c>
      <c r="DS227">
        <v>0</v>
      </c>
      <c r="DT227">
        <v>10018.1333333333</v>
      </c>
      <c r="DU227">
        <v>0</v>
      </c>
      <c r="DV227">
        <v>0.500777</v>
      </c>
      <c r="DW227">
        <v>0.716634</v>
      </c>
      <c r="DX227">
        <v>430.715333333333</v>
      </c>
      <c r="DY227">
        <v>429.857333333333</v>
      </c>
      <c r="DZ227">
        <v>0.283632333333333</v>
      </c>
      <c r="EA227">
        <v>420.253666666667</v>
      </c>
      <c r="EB227">
        <v>22.3413666666667</v>
      </c>
      <c r="EC227">
        <v>2.03207333333333</v>
      </c>
      <c r="ED227">
        <v>2.00660333333333</v>
      </c>
      <c r="EE227">
        <v>17.6965</v>
      </c>
      <c r="EF227">
        <v>17.4965333333333</v>
      </c>
      <c r="EG227">
        <v>0.00500016</v>
      </c>
      <c r="EH227">
        <v>0</v>
      </c>
      <c r="EI227">
        <v>0</v>
      </c>
      <c r="EJ227">
        <v>0</v>
      </c>
      <c r="EK227">
        <v>313.6</v>
      </c>
      <c r="EL227">
        <v>0.00500016</v>
      </c>
      <c r="EM227">
        <v>-22.3666666666667</v>
      </c>
      <c r="EN227">
        <v>-1.13333333333333</v>
      </c>
      <c r="EO227">
        <v>38.062</v>
      </c>
      <c r="EP227">
        <v>42.062</v>
      </c>
      <c r="EQ227">
        <v>40.125</v>
      </c>
      <c r="ER227">
        <v>42.312</v>
      </c>
      <c r="ES227">
        <v>41.375</v>
      </c>
      <c r="ET227">
        <v>0</v>
      </c>
      <c r="EU227">
        <v>0</v>
      </c>
      <c r="EV227">
        <v>0</v>
      </c>
      <c r="EW227">
        <v>1758505776.8</v>
      </c>
      <c r="EX227">
        <v>0</v>
      </c>
      <c r="EY227">
        <v>321.524</v>
      </c>
      <c r="EZ227">
        <v>-30.5769227711872</v>
      </c>
      <c r="FA227">
        <v>5.19230772957535</v>
      </c>
      <c r="FB227">
        <v>-25.44</v>
      </c>
      <c r="FC227">
        <v>15</v>
      </c>
      <c r="FD227">
        <v>0</v>
      </c>
      <c r="FE227" t="s">
        <v>424</v>
      </c>
      <c r="FF227">
        <v>1747249705.1</v>
      </c>
      <c r="FG227">
        <v>1747249711.1</v>
      </c>
      <c r="FH227">
        <v>0</v>
      </c>
      <c r="FI227">
        <v>0.871</v>
      </c>
      <c r="FJ227">
        <v>0.066</v>
      </c>
      <c r="FK227">
        <v>5.486</v>
      </c>
      <c r="FL227">
        <v>0.145</v>
      </c>
      <c r="FM227">
        <v>420</v>
      </c>
      <c r="FN227">
        <v>16</v>
      </c>
      <c r="FO227">
        <v>0.27</v>
      </c>
      <c r="FP227">
        <v>0.16</v>
      </c>
      <c r="FQ227">
        <v>0.8433975</v>
      </c>
      <c r="FR227">
        <v>-0.819825563909774</v>
      </c>
      <c r="FS227">
        <v>0.112353328419544</v>
      </c>
      <c r="FT227">
        <v>0</v>
      </c>
      <c r="FU227">
        <v>322.223529411765</v>
      </c>
      <c r="FV227">
        <v>-4.77616483793423</v>
      </c>
      <c r="FW227">
        <v>5.72476862227171</v>
      </c>
      <c r="FX227">
        <v>-1</v>
      </c>
      <c r="FY227">
        <v>0.28188885</v>
      </c>
      <c r="FZ227">
        <v>0.00448190977443617</v>
      </c>
      <c r="GA227">
        <v>0.00139999686696078</v>
      </c>
      <c r="GB227">
        <v>1</v>
      </c>
      <c r="GC227">
        <v>1</v>
      </c>
      <c r="GD227">
        <v>2</v>
      </c>
      <c r="GE227" t="s">
        <v>425</v>
      </c>
      <c r="GF227">
        <v>3.12577</v>
      </c>
      <c r="GG227">
        <v>2.66149</v>
      </c>
      <c r="GH227">
        <v>0.0883766</v>
      </c>
      <c r="GI227">
        <v>0.0890814</v>
      </c>
      <c r="GJ227">
        <v>0.0966751</v>
      </c>
      <c r="GK227">
        <v>0.0962313</v>
      </c>
      <c r="GL227">
        <v>23488.3</v>
      </c>
      <c r="GM227">
        <v>22188.2</v>
      </c>
      <c r="GN227">
        <v>23044.1</v>
      </c>
      <c r="GO227">
        <v>23720.1</v>
      </c>
      <c r="GP227">
        <v>35483.6</v>
      </c>
      <c r="GQ227">
        <v>35484.6</v>
      </c>
      <c r="GR227">
        <v>41552.6</v>
      </c>
      <c r="GS227">
        <v>42300.8</v>
      </c>
      <c r="GT227">
        <v>1.8942</v>
      </c>
      <c r="GU227">
        <v>1.79212</v>
      </c>
      <c r="GV227">
        <v>0.0908598</v>
      </c>
      <c r="GW227">
        <v>0</v>
      </c>
      <c r="GX227">
        <v>28.5085</v>
      </c>
      <c r="GY227">
        <v>999.9</v>
      </c>
      <c r="GZ227">
        <v>55.048</v>
      </c>
      <c r="HA227">
        <v>30.504</v>
      </c>
      <c r="HB227">
        <v>26.8785</v>
      </c>
      <c r="HC227">
        <v>54.1828</v>
      </c>
      <c r="HD227">
        <v>40.028</v>
      </c>
      <c r="HE227">
        <v>1</v>
      </c>
      <c r="HF227">
        <v>0.089093</v>
      </c>
      <c r="HG227">
        <v>-1.38948</v>
      </c>
      <c r="HH227">
        <v>20.2309</v>
      </c>
      <c r="HI227">
        <v>5.23496</v>
      </c>
      <c r="HJ227">
        <v>11.992</v>
      </c>
      <c r="HK227">
        <v>4.9558</v>
      </c>
      <c r="HL227">
        <v>3.304</v>
      </c>
      <c r="HM227">
        <v>999.9</v>
      </c>
      <c r="HN227">
        <v>9999</v>
      </c>
      <c r="HO227">
        <v>9999</v>
      </c>
      <c r="HP227">
        <v>9999</v>
      </c>
      <c r="HQ227">
        <v>1.86854</v>
      </c>
      <c r="HR227">
        <v>1.86425</v>
      </c>
      <c r="HS227">
        <v>1.8718</v>
      </c>
      <c r="HT227">
        <v>1.86274</v>
      </c>
      <c r="HU227">
        <v>1.86217</v>
      </c>
      <c r="HV227">
        <v>1.86858</v>
      </c>
      <c r="HW227">
        <v>1.85874</v>
      </c>
      <c r="HX227">
        <v>1.86508</v>
      </c>
      <c r="HY227">
        <v>5</v>
      </c>
      <c r="HZ227">
        <v>0</v>
      </c>
      <c r="IA227">
        <v>0</v>
      </c>
      <c r="IB227">
        <v>0</v>
      </c>
      <c r="IC227" t="s">
        <v>426</v>
      </c>
      <c r="ID227" t="s">
        <v>427</v>
      </c>
      <c r="IE227" t="s">
        <v>428</v>
      </c>
      <c r="IF227" t="s">
        <v>428</v>
      </c>
      <c r="IG227" t="s">
        <v>428</v>
      </c>
      <c r="IH227" t="s">
        <v>428</v>
      </c>
      <c r="II227">
        <v>0</v>
      </c>
      <c r="IJ227">
        <v>100</v>
      </c>
      <c r="IK227">
        <v>100</v>
      </c>
      <c r="IL227">
        <v>5.7</v>
      </c>
      <c r="IM227">
        <v>0.3118</v>
      </c>
      <c r="IN227">
        <v>4.24591870636989</v>
      </c>
      <c r="IO227">
        <v>0.00406324532283829</v>
      </c>
      <c r="IP227">
        <v>-1.45373754250553e-06</v>
      </c>
      <c r="IQ227">
        <v>2.45784242640463e-10</v>
      </c>
      <c r="IR227">
        <v>0.0444475935836347</v>
      </c>
      <c r="IS227">
        <v>0.00491888386651684</v>
      </c>
      <c r="IT227">
        <v>0.000226889049496401</v>
      </c>
      <c r="IU227">
        <v>4.01595507822366e-06</v>
      </c>
      <c r="IV227">
        <v>-0</v>
      </c>
      <c r="IW227">
        <v>2035</v>
      </c>
      <c r="IX227">
        <v>2</v>
      </c>
      <c r="IY227">
        <v>30</v>
      </c>
      <c r="IZ227">
        <v>187601.2</v>
      </c>
      <c r="JA227">
        <v>187601.1</v>
      </c>
      <c r="JB227">
        <v>0.987549</v>
      </c>
      <c r="JC227">
        <v>2.40601</v>
      </c>
      <c r="JD227">
        <v>1.49902</v>
      </c>
      <c r="JE227">
        <v>2.32666</v>
      </c>
      <c r="JF227">
        <v>1.54419</v>
      </c>
      <c r="JG227">
        <v>2.28027</v>
      </c>
      <c r="JH227">
        <v>35.9645</v>
      </c>
      <c r="JI227">
        <v>24.1488</v>
      </c>
      <c r="JJ227">
        <v>18</v>
      </c>
      <c r="JK227">
        <v>544.735</v>
      </c>
      <c r="JL227">
        <v>422.87</v>
      </c>
      <c r="JM227">
        <v>31.1627</v>
      </c>
      <c r="JN227">
        <v>28.77</v>
      </c>
      <c r="JO227">
        <v>30</v>
      </c>
      <c r="JP227">
        <v>28.6025</v>
      </c>
      <c r="JQ227">
        <v>28.6252</v>
      </c>
      <c r="JR227">
        <v>19.8196</v>
      </c>
      <c r="JS227">
        <v>30.7296</v>
      </c>
      <c r="JT227">
        <v>66.4438</v>
      </c>
      <c r="JU227">
        <v>31.1647</v>
      </c>
      <c r="JV227">
        <v>420</v>
      </c>
      <c r="JW227">
        <v>22.36</v>
      </c>
      <c r="JX227">
        <v>93.1239</v>
      </c>
      <c r="JY227">
        <v>98.5841</v>
      </c>
    </row>
    <row r="228" spans="1:285">
      <c r="A228">
        <v>212</v>
      </c>
      <c r="B228">
        <v>1758505777</v>
      </c>
      <c r="C228">
        <v>2534.90000009537</v>
      </c>
      <c r="D228" t="s">
        <v>853</v>
      </c>
      <c r="E228" t="s">
        <v>854</v>
      </c>
      <c r="F228">
        <v>5</v>
      </c>
      <c r="G228" t="s">
        <v>419</v>
      </c>
      <c r="H228" t="s">
        <v>832</v>
      </c>
      <c r="I228" t="s">
        <v>421</v>
      </c>
      <c r="J228">
        <v>1758505773.25</v>
      </c>
      <c r="K228">
        <f>(L228)/1000</f>
        <v>0</v>
      </c>
      <c r="L228">
        <f>1000*DL228*AJ228*(DH228-DI228)/(100*DA228*(1000-AJ228*DH228))</f>
        <v>0</v>
      </c>
      <c r="M228">
        <f>DL228*AJ228*(DG228-DF228*(1000-AJ228*DI228)/(1000-AJ228*DH228))/(100*DA228)</f>
        <v>0</v>
      </c>
      <c r="N228">
        <f>DF228 - IF(AJ228&gt;1, M228*DA228*100.0/(AL228), 0)</f>
        <v>0</v>
      </c>
      <c r="O228">
        <f>((U228-K228/2)*N228-M228)/(U228+K228/2)</f>
        <v>0</v>
      </c>
      <c r="P228">
        <f>O228*(DM228+DN228)/1000.0</f>
        <v>0</v>
      </c>
      <c r="Q228">
        <f>(DF228 - IF(AJ228&gt;1, M228*DA228*100.0/(AL228), 0))*(DM228+DN228)/1000.0</f>
        <v>0</v>
      </c>
      <c r="R228">
        <f>2.0/((1/T228-1/S228)+SIGN(T228)*SQRT((1/T228-1/S228)*(1/T228-1/S228) + 4*DB228/((DB228+1)*(DB228+1))*(2*1/T228*1/S228-1/S228*1/S228)))</f>
        <v>0</v>
      </c>
      <c r="S228">
        <f>IF(LEFT(DC228,1)&lt;&gt;"0",IF(LEFT(DC228,1)="1",3.0,DD228),$D$5+$E$5*(DT228*DM228/($K$5*1000))+$F$5*(DT228*DM228/($K$5*1000))*MAX(MIN(DA228,$J$5),$I$5)*MAX(MIN(DA228,$J$5),$I$5)+$G$5*MAX(MIN(DA228,$J$5),$I$5)*(DT228*DM228/($K$5*1000))+$H$5*(DT228*DM228/($K$5*1000))*(DT228*DM228/($K$5*1000)))</f>
        <v>0</v>
      </c>
      <c r="T228">
        <f>K228*(1000-(1000*0.61365*exp(17.502*X228/(240.97+X228))/(DM228+DN228)+DH228)/2)/(1000*0.61365*exp(17.502*X228/(240.97+X228))/(DM228+DN228)-DH228)</f>
        <v>0</v>
      </c>
      <c r="U228">
        <f>1/((DB228+1)/(R228/1.6)+1/(S228/1.37)) + DB228/((DB228+1)/(R228/1.6) + DB228/(S228/1.37))</f>
        <v>0</v>
      </c>
      <c r="V228">
        <f>(CW228*CZ228)</f>
        <v>0</v>
      </c>
      <c r="W228">
        <f>(DO228+(V228+2*0.95*5.67E-8*(((DO228+$B$7)+273)^4-(DO228+273)^4)-44100*K228)/(1.84*29.3*S228+8*0.95*5.67E-8*(DO228+273)^3))</f>
        <v>0</v>
      </c>
      <c r="X228">
        <f>($C$7*DP228+$D$7*DQ228+$E$7*W228)</f>
        <v>0</v>
      </c>
      <c r="Y228">
        <f>0.61365*exp(17.502*X228/(240.97+X228))</f>
        <v>0</v>
      </c>
      <c r="Z228">
        <f>(AA228/AB228*100)</f>
        <v>0</v>
      </c>
      <c r="AA228">
        <f>DH228*(DM228+DN228)/1000</f>
        <v>0</v>
      </c>
      <c r="AB228">
        <f>0.61365*exp(17.502*DO228/(240.97+DO228))</f>
        <v>0</v>
      </c>
      <c r="AC228">
        <f>(Y228-DH228*(DM228+DN228)/1000)</f>
        <v>0</v>
      </c>
      <c r="AD228">
        <f>(-K228*44100)</f>
        <v>0</v>
      </c>
      <c r="AE228">
        <f>2*29.3*S228*0.92*(DO228-X228)</f>
        <v>0</v>
      </c>
      <c r="AF228">
        <f>2*0.95*5.67E-8*(((DO228+$B$7)+273)^4-(X228+273)^4)</f>
        <v>0</v>
      </c>
      <c r="AG228">
        <f>V228+AF228+AD228+AE228</f>
        <v>0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MAX(0,($B$13+$C$13*DT228)/(1+$D$13*DT228)*DM228/(DO228+273)*$E$13)</f>
        <v>0</v>
      </c>
      <c r="AM228" t="s">
        <v>422</v>
      </c>
      <c r="AN228" t="s">
        <v>422</v>
      </c>
      <c r="AO228">
        <v>0</v>
      </c>
      <c r="AP228">
        <v>0</v>
      </c>
      <c r="AQ228">
        <f>1-AO228/AP228</f>
        <v>0</v>
      </c>
      <c r="AR228">
        <v>0</v>
      </c>
      <c r="AS228" t="s">
        <v>422</v>
      </c>
      <c r="AT228" t="s">
        <v>422</v>
      </c>
      <c r="AU228">
        <v>0</v>
      </c>
      <c r="AV228">
        <v>0</v>
      </c>
      <c r="AW228">
        <f>1-AU228/AV228</f>
        <v>0</v>
      </c>
      <c r="AX228">
        <v>0.5</v>
      </c>
      <c r="AY228">
        <f>CX228</f>
        <v>0</v>
      </c>
      <c r="AZ228">
        <f>M228</f>
        <v>0</v>
      </c>
      <c r="BA228">
        <f>AW228*AX228*AY228</f>
        <v>0</v>
      </c>
      <c r="BB228">
        <f>(AZ228-AR228)/AY228</f>
        <v>0</v>
      </c>
      <c r="BC228">
        <f>(AP228-AV228)/AV228</f>
        <v>0</v>
      </c>
      <c r="BD228">
        <f>AO228/(AQ228+AO228/AV228)</f>
        <v>0</v>
      </c>
      <c r="BE228" t="s">
        <v>422</v>
      </c>
      <c r="BF228">
        <v>0</v>
      </c>
      <c r="BG228">
        <f>IF(BF228&lt;&gt;0, BF228, BD228)</f>
        <v>0</v>
      </c>
      <c r="BH228">
        <f>1-BG228/AV228</f>
        <v>0</v>
      </c>
      <c r="BI228">
        <f>(AV228-AU228)/(AV228-BG228)</f>
        <v>0</v>
      </c>
      <c r="BJ228">
        <f>(AP228-AV228)/(AP228-BG228)</f>
        <v>0</v>
      </c>
      <c r="BK228">
        <f>(AV228-AU228)/(AV228-AO228)</f>
        <v>0</v>
      </c>
      <c r="BL228">
        <f>(AP228-AV228)/(AP228-AO228)</f>
        <v>0</v>
      </c>
      <c r="BM228">
        <f>(BI228*BG228/AU228)</f>
        <v>0</v>
      </c>
      <c r="BN228">
        <f>(1-BM228)</f>
        <v>0</v>
      </c>
      <c r="CW228">
        <f>$B$11*DU228+$C$11*DV228+$F$11*EG228*(1-EJ228)</f>
        <v>0</v>
      </c>
      <c r="CX228">
        <f>CW228*CY228</f>
        <v>0</v>
      </c>
      <c r="CY228">
        <f>($B$11*$D$9+$C$11*$D$9+$F$11*((ET228+EL228)/MAX(ET228+EL228+EU228, 0.1)*$I$9+EU228/MAX(ET228+EL228+EU228, 0.1)*$J$9))/($B$11+$C$11+$F$11)</f>
        <v>0</v>
      </c>
      <c r="CZ228">
        <f>($B$11*$K$9+$C$11*$K$9+$F$11*((ET228+EL228)/MAX(ET228+EL228+EU228, 0.1)*$P$9+EU228/MAX(ET228+EL228+EU228, 0.1)*$Q$9))/($B$11+$C$11+$F$11)</f>
        <v>0</v>
      </c>
      <c r="DA228">
        <v>3.46</v>
      </c>
      <c r="DB228">
        <v>0.5</v>
      </c>
      <c r="DC228" t="s">
        <v>423</v>
      </c>
      <c r="DD228">
        <v>2</v>
      </c>
      <c r="DE228">
        <v>1758505773.25</v>
      </c>
      <c r="DF228">
        <v>421.00175</v>
      </c>
      <c r="DG228">
        <v>420.18825</v>
      </c>
      <c r="DH228">
        <v>22.624625</v>
      </c>
      <c r="DI228">
        <v>22.340925</v>
      </c>
      <c r="DJ228">
        <v>415.30175</v>
      </c>
      <c r="DK228">
        <v>22.31285</v>
      </c>
      <c r="DL228">
        <v>499.993</v>
      </c>
      <c r="DM228">
        <v>89.815625</v>
      </c>
      <c r="DN228">
        <v>0.035826025</v>
      </c>
      <c r="DO228">
        <v>30.8005</v>
      </c>
      <c r="DP228">
        <v>29.989575</v>
      </c>
      <c r="DQ228">
        <v>999.9</v>
      </c>
      <c r="DR228">
        <v>0</v>
      </c>
      <c r="DS228">
        <v>0</v>
      </c>
      <c r="DT228">
        <v>10014.85</v>
      </c>
      <c r="DU228">
        <v>0</v>
      </c>
      <c r="DV228">
        <v>0.500777</v>
      </c>
      <c r="DW228">
        <v>0.8138655</v>
      </c>
      <c r="DX228">
        <v>430.74775</v>
      </c>
      <c r="DY228">
        <v>429.79025</v>
      </c>
      <c r="DZ228">
        <v>0.2837</v>
      </c>
      <c r="EA228">
        <v>420.18825</v>
      </c>
      <c r="EB228">
        <v>22.340925</v>
      </c>
      <c r="EC228">
        <v>2.032045</v>
      </c>
      <c r="ED228">
        <v>2.0065675</v>
      </c>
      <c r="EE228">
        <v>17.696275</v>
      </c>
      <c r="EF228">
        <v>17.49625</v>
      </c>
      <c r="EG228">
        <v>0.00500016</v>
      </c>
      <c r="EH228">
        <v>0</v>
      </c>
      <c r="EI228">
        <v>0</v>
      </c>
      <c r="EJ228">
        <v>0</v>
      </c>
      <c r="EK228">
        <v>316.875</v>
      </c>
      <c r="EL228">
        <v>0.00500016</v>
      </c>
      <c r="EM228">
        <v>-24.8</v>
      </c>
      <c r="EN228">
        <v>-1.175</v>
      </c>
      <c r="EO228">
        <v>38.062</v>
      </c>
      <c r="EP228">
        <v>42.062</v>
      </c>
      <c r="EQ228">
        <v>40.125</v>
      </c>
      <c r="ER228">
        <v>42.312</v>
      </c>
      <c r="ES228">
        <v>41.375</v>
      </c>
      <c r="ET228">
        <v>0</v>
      </c>
      <c r="EU228">
        <v>0</v>
      </c>
      <c r="EV228">
        <v>0</v>
      </c>
      <c r="EW228">
        <v>1758505779.2</v>
      </c>
      <c r="EX228">
        <v>0</v>
      </c>
      <c r="EY228">
        <v>321.432</v>
      </c>
      <c r="EZ228">
        <v>-21.0999996173079</v>
      </c>
      <c r="FA228">
        <v>-3.03846143759214</v>
      </c>
      <c r="FB228">
        <v>-25.968</v>
      </c>
      <c r="FC228">
        <v>15</v>
      </c>
      <c r="FD228">
        <v>0</v>
      </c>
      <c r="FE228" t="s">
        <v>424</v>
      </c>
      <c r="FF228">
        <v>1747249705.1</v>
      </c>
      <c r="FG228">
        <v>1747249711.1</v>
      </c>
      <c r="FH228">
        <v>0</v>
      </c>
      <c r="FI228">
        <v>0.871</v>
      </c>
      <c r="FJ228">
        <v>0.066</v>
      </c>
      <c r="FK228">
        <v>5.486</v>
      </c>
      <c r="FL228">
        <v>0.145</v>
      </c>
      <c r="FM228">
        <v>420</v>
      </c>
      <c r="FN228">
        <v>16</v>
      </c>
      <c r="FO228">
        <v>0.27</v>
      </c>
      <c r="FP228">
        <v>0.16</v>
      </c>
      <c r="FQ228">
        <v>0.8571779</v>
      </c>
      <c r="FR228">
        <v>-0.622155879699248</v>
      </c>
      <c r="FS228">
        <v>0.1211799300903</v>
      </c>
      <c r="FT228">
        <v>0</v>
      </c>
      <c r="FU228">
        <v>320.894117647059</v>
      </c>
      <c r="FV228">
        <v>-6.26432373510299</v>
      </c>
      <c r="FW228">
        <v>6.01140784021957</v>
      </c>
      <c r="FX228">
        <v>-1</v>
      </c>
      <c r="FY228">
        <v>0.2821649</v>
      </c>
      <c r="FZ228">
        <v>0.00576360902255644</v>
      </c>
      <c r="GA228">
        <v>0.00148213558421623</v>
      </c>
      <c r="GB228">
        <v>1</v>
      </c>
      <c r="GC228">
        <v>1</v>
      </c>
      <c r="GD228">
        <v>2</v>
      </c>
      <c r="GE228" t="s">
        <v>425</v>
      </c>
      <c r="GF228">
        <v>3.12571</v>
      </c>
      <c r="GG228">
        <v>2.66168</v>
      </c>
      <c r="GH228">
        <v>0.0883627</v>
      </c>
      <c r="GI228">
        <v>0.0890627</v>
      </c>
      <c r="GJ228">
        <v>0.0966754</v>
      </c>
      <c r="GK228">
        <v>0.0962261</v>
      </c>
      <c r="GL228">
        <v>23488.8</v>
      </c>
      <c r="GM228">
        <v>22188.7</v>
      </c>
      <c r="GN228">
        <v>23044.2</v>
      </c>
      <c r="GO228">
        <v>23720.1</v>
      </c>
      <c r="GP228">
        <v>35483.8</v>
      </c>
      <c r="GQ228">
        <v>35484.8</v>
      </c>
      <c r="GR228">
        <v>41552.9</v>
      </c>
      <c r="GS228">
        <v>42300.8</v>
      </c>
      <c r="GT228">
        <v>1.89428</v>
      </c>
      <c r="GU228">
        <v>1.7922</v>
      </c>
      <c r="GV228">
        <v>0.0909492</v>
      </c>
      <c r="GW228">
        <v>0</v>
      </c>
      <c r="GX228">
        <v>28.5073</v>
      </c>
      <c r="GY228">
        <v>999.9</v>
      </c>
      <c r="GZ228">
        <v>55.048</v>
      </c>
      <c r="HA228">
        <v>30.504</v>
      </c>
      <c r="HB228">
        <v>26.8789</v>
      </c>
      <c r="HC228">
        <v>54.5228</v>
      </c>
      <c r="HD228">
        <v>40.016</v>
      </c>
      <c r="HE228">
        <v>1</v>
      </c>
      <c r="HF228">
        <v>0.0891006</v>
      </c>
      <c r="HG228">
        <v>-1.38889</v>
      </c>
      <c r="HH228">
        <v>20.2309</v>
      </c>
      <c r="HI228">
        <v>5.23511</v>
      </c>
      <c r="HJ228">
        <v>11.992</v>
      </c>
      <c r="HK228">
        <v>4.9558</v>
      </c>
      <c r="HL228">
        <v>3.304</v>
      </c>
      <c r="HM228">
        <v>999.9</v>
      </c>
      <c r="HN228">
        <v>9999</v>
      </c>
      <c r="HO228">
        <v>9999</v>
      </c>
      <c r="HP228">
        <v>9999</v>
      </c>
      <c r="HQ228">
        <v>1.86854</v>
      </c>
      <c r="HR228">
        <v>1.86425</v>
      </c>
      <c r="HS228">
        <v>1.8718</v>
      </c>
      <c r="HT228">
        <v>1.86274</v>
      </c>
      <c r="HU228">
        <v>1.86217</v>
      </c>
      <c r="HV228">
        <v>1.86858</v>
      </c>
      <c r="HW228">
        <v>1.85871</v>
      </c>
      <c r="HX228">
        <v>1.86509</v>
      </c>
      <c r="HY228">
        <v>5</v>
      </c>
      <c r="HZ228">
        <v>0</v>
      </c>
      <c r="IA228">
        <v>0</v>
      </c>
      <c r="IB228">
        <v>0</v>
      </c>
      <c r="IC228" t="s">
        <v>426</v>
      </c>
      <c r="ID228" t="s">
        <v>427</v>
      </c>
      <c r="IE228" t="s">
        <v>428</v>
      </c>
      <c r="IF228" t="s">
        <v>428</v>
      </c>
      <c r="IG228" t="s">
        <v>428</v>
      </c>
      <c r="IH228" t="s">
        <v>428</v>
      </c>
      <c r="II228">
        <v>0</v>
      </c>
      <c r="IJ228">
        <v>100</v>
      </c>
      <c r="IK228">
        <v>100</v>
      </c>
      <c r="IL228">
        <v>5.7</v>
      </c>
      <c r="IM228">
        <v>0.3117</v>
      </c>
      <c r="IN228">
        <v>4.24591870636989</v>
      </c>
      <c r="IO228">
        <v>0.00406324532283829</v>
      </c>
      <c r="IP228">
        <v>-1.45373754250553e-06</v>
      </c>
      <c r="IQ228">
        <v>2.45784242640463e-10</v>
      </c>
      <c r="IR228">
        <v>0.0444475935836347</v>
      </c>
      <c r="IS228">
        <v>0.00491888386651684</v>
      </c>
      <c r="IT228">
        <v>0.000226889049496401</v>
      </c>
      <c r="IU228">
        <v>4.01595507822366e-06</v>
      </c>
      <c r="IV228">
        <v>-0</v>
      </c>
      <c r="IW228">
        <v>2035</v>
      </c>
      <c r="IX228">
        <v>2</v>
      </c>
      <c r="IY228">
        <v>30</v>
      </c>
      <c r="IZ228">
        <v>187601.2</v>
      </c>
      <c r="JA228">
        <v>187601.1</v>
      </c>
      <c r="JB228">
        <v>0.987549</v>
      </c>
      <c r="JC228">
        <v>2.3938</v>
      </c>
      <c r="JD228">
        <v>1.4978</v>
      </c>
      <c r="JE228">
        <v>2.32666</v>
      </c>
      <c r="JF228">
        <v>1.54419</v>
      </c>
      <c r="JG228">
        <v>2.29004</v>
      </c>
      <c r="JH228">
        <v>35.9645</v>
      </c>
      <c r="JI228">
        <v>24.1575</v>
      </c>
      <c r="JJ228">
        <v>18</v>
      </c>
      <c r="JK228">
        <v>544.784</v>
      </c>
      <c r="JL228">
        <v>422.905</v>
      </c>
      <c r="JM228">
        <v>31.164</v>
      </c>
      <c r="JN228">
        <v>28.7689</v>
      </c>
      <c r="JO228">
        <v>30</v>
      </c>
      <c r="JP228">
        <v>28.6024</v>
      </c>
      <c r="JQ228">
        <v>28.624</v>
      </c>
      <c r="JR228">
        <v>19.8212</v>
      </c>
      <c r="JS228">
        <v>30.7296</v>
      </c>
      <c r="JT228">
        <v>66.4438</v>
      </c>
      <c r="JU228">
        <v>31.1729</v>
      </c>
      <c r="JV228">
        <v>420</v>
      </c>
      <c r="JW228">
        <v>22.36</v>
      </c>
      <c r="JX228">
        <v>93.1245</v>
      </c>
      <c r="JY228">
        <v>98.584</v>
      </c>
    </row>
    <row r="229" spans="1:285">
      <c r="A229">
        <v>213</v>
      </c>
      <c r="B229">
        <v>1758505779</v>
      </c>
      <c r="C229">
        <v>2536.90000009537</v>
      </c>
      <c r="D229" t="s">
        <v>855</v>
      </c>
      <c r="E229" t="s">
        <v>856</v>
      </c>
      <c r="F229">
        <v>5</v>
      </c>
      <c r="G229" t="s">
        <v>419</v>
      </c>
      <c r="H229" t="s">
        <v>832</v>
      </c>
      <c r="I229" t="s">
        <v>421</v>
      </c>
      <c r="J229">
        <v>1758505776</v>
      </c>
      <c r="K229">
        <f>(L229)/1000</f>
        <v>0</v>
      </c>
      <c r="L229">
        <f>1000*DL229*AJ229*(DH229-DI229)/(100*DA229*(1000-AJ229*DH229))</f>
        <v>0</v>
      </c>
      <c r="M229">
        <f>DL229*AJ229*(DG229-DF229*(1000-AJ229*DI229)/(1000-AJ229*DH229))/(100*DA229)</f>
        <v>0</v>
      </c>
      <c r="N229">
        <f>DF229 - IF(AJ229&gt;1, M229*DA229*100.0/(AL229), 0)</f>
        <v>0</v>
      </c>
      <c r="O229">
        <f>((U229-K229/2)*N229-M229)/(U229+K229/2)</f>
        <v>0</v>
      </c>
      <c r="P229">
        <f>O229*(DM229+DN229)/1000.0</f>
        <v>0</v>
      </c>
      <c r="Q229">
        <f>(DF229 - IF(AJ229&gt;1, M229*DA229*100.0/(AL229), 0))*(DM229+DN229)/1000.0</f>
        <v>0</v>
      </c>
      <c r="R229">
        <f>2.0/((1/T229-1/S229)+SIGN(T229)*SQRT((1/T229-1/S229)*(1/T229-1/S229) + 4*DB229/((DB229+1)*(DB229+1))*(2*1/T229*1/S229-1/S229*1/S229)))</f>
        <v>0</v>
      </c>
      <c r="S229">
        <f>IF(LEFT(DC229,1)&lt;&gt;"0",IF(LEFT(DC229,1)="1",3.0,DD229),$D$5+$E$5*(DT229*DM229/($K$5*1000))+$F$5*(DT229*DM229/($K$5*1000))*MAX(MIN(DA229,$J$5),$I$5)*MAX(MIN(DA229,$J$5),$I$5)+$G$5*MAX(MIN(DA229,$J$5),$I$5)*(DT229*DM229/($K$5*1000))+$H$5*(DT229*DM229/($K$5*1000))*(DT229*DM229/($K$5*1000)))</f>
        <v>0</v>
      </c>
      <c r="T229">
        <f>K229*(1000-(1000*0.61365*exp(17.502*X229/(240.97+X229))/(DM229+DN229)+DH229)/2)/(1000*0.61365*exp(17.502*X229/(240.97+X229))/(DM229+DN229)-DH229)</f>
        <v>0</v>
      </c>
      <c r="U229">
        <f>1/((DB229+1)/(R229/1.6)+1/(S229/1.37)) + DB229/((DB229+1)/(R229/1.6) + DB229/(S229/1.37))</f>
        <v>0</v>
      </c>
      <c r="V229">
        <f>(CW229*CZ229)</f>
        <v>0</v>
      </c>
      <c r="W229">
        <f>(DO229+(V229+2*0.95*5.67E-8*(((DO229+$B$7)+273)^4-(DO229+273)^4)-44100*K229)/(1.84*29.3*S229+8*0.95*5.67E-8*(DO229+273)^3))</f>
        <v>0</v>
      </c>
      <c r="X229">
        <f>($C$7*DP229+$D$7*DQ229+$E$7*W229)</f>
        <v>0</v>
      </c>
      <c r="Y229">
        <f>0.61365*exp(17.502*X229/(240.97+X229))</f>
        <v>0</v>
      </c>
      <c r="Z229">
        <f>(AA229/AB229*100)</f>
        <v>0</v>
      </c>
      <c r="AA229">
        <f>DH229*(DM229+DN229)/1000</f>
        <v>0</v>
      </c>
      <c r="AB229">
        <f>0.61365*exp(17.502*DO229/(240.97+DO229))</f>
        <v>0</v>
      </c>
      <c r="AC229">
        <f>(Y229-DH229*(DM229+DN229)/1000)</f>
        <v>0</v>
      </c>
      <c r="AD229">
        <f>(-K229*44100)</f>
        <v>0</v>
      </c>
      <c r="AE229">
        <f>2*29.3*S229*0.92*(DO229-X229)</f>
        <v>0</v>
      </c>
      <c r="AF229">
        <f>2*0.95*5.67E-8*(((DO229+$B$7)+273)^4-(X229+273)^4)</f>
        <v>0</v>
      </c>
      <c r="AG229">
        <f>V229+AF229+AD229+AE229</f>
        <v>0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MAX(0,($B$13+$C$13*DT229)/(1+$D$13*DT229)*DM229/(DO229+273)*$E$13)</f>
        <v>0</v>
      </c>
      <c r="AM229" t="s">
        <v>422</v>
      </c>
      <c r="AN229" t="s">
        <v>422</v>
      </c>
      <c r="AO229">
        <v>0</v>
      </c>
      <c r="AP229">
        <v>0</v>
      </c>
      <c r="AQ229">
        <f>1-AO229/AP229</f>
        <v>0</v>
      </c>
      <c r="AR229">
        <v>0</v>
      </c>
      <c r="AS229" t="s">
        <v>422</v>
      </c>
      <c r="AT229" t="s">
        <v>422</v>
      </c>
      <c r="AU229">
        <v>0</v>
      </c>
      <c r="AV229">
        <v>0</v>
      </c>
      <c r="AW229">
        <f>1-AU229/AV229</f>
        <v>0</v>
      </c>
      <c r="AX229">
        <v>0.5</v>
      </c>
      <c r="AY229">
        <f>CX229</f>
        <v>0</v>
      </c>
      <c r="AZ229">
        <f>M229</f>
        <v>0</v>
      </c>
      <c r="BA229">
        <f>AW229*AX229*AY229</f>
        <v>0</v>
      </c>
      <c r="BB229">
        <f>(AZ229-AR229)/AY229</f>
        <v>0</v>
      </c>
      <c r="BC229">
        <f>(AP229-AV229)/AV229</f>
        <v>0</v>
      </c>
      <c r="BD229">
        <f>AO229/(AQ229+AO229/AV229)</f>
        <v>0</v>
      </c>
      <c r="BE229" t="s">
        <v>422</v>
      </c>
      <c r="BF229">
        <v>0</v>
      </c>
      <c r="BG229">
        <f>IF(BF229&lt;&gt;0, BF229, BD229)</f>
        <v>0</v>
      </c>
      <c r="BH229">
        <f>1-BG229/AV229</f>
        <v>0</v>
      </c>
      <c r="BI229">
        <f>(AV229-AU229)/(AV229-BG229)</f>
        <v>0</v>
      </c>
      <c r="BJ229">
        <f>(AP229-AV229)/(AP229-BG229)</f>
        <v>0</v>
      </c>
      <c r="BK229">
        <f>(AV229-AU229)/(AV229-AO229)</f>
        <v>0</v>
      </c>
      <c r="BL229">
        <f>(AP229-AV229)/(AP229-AO229)</f>
        <v>0</v>
      </c>
      <c r="BM229">
        <f>(BI229*BG229/AU229)</f>
        <v>0</v>
      </c>
      <c r="BN229">
        <f>(1-BM229)</f>
        <v>0</v>
      </c>
      <c r="CW229">
        <f>$B$11*DU229+$C$11*DV229+$F$11*EG229*(1-EJ229)</f>
        <v>0</v>
      </c>
      <c r="CX229">
        <f>CW229*CY229</f>
        <v>0</v>
      </c>
      <c r="CY229">
        <f>($B$11*$D$9+$C$11*$D$9+$F$11*((ET229+EL229)/MAX(ET229+EL229+EU229, 0.1)*$I$9+EU229/MAX(ET229+EL229+EU229, 0.1)*$J$9))/($B$11+$C$11+$F$11)</f>
        <v>0</v>
      </c>
      <c r="CZ229">
        <f>($B$11*$K$9+$C$11*$K$9+$F$11*((ET229+EL229)/MAX(ET229+EL229+EU229, 0.1)*$P$9+EU229/MAX(ET229+EL229+EU229, 0.1)*$Q$9))/($B$11+$C$11+$F$11)</f>
        <v>0</v>
      </c>
      <c r="DA229">
        <v>3.46</v>
      </c>
      <c r="DB229">
        <v>0.5</v>
      </c>
      <c r="DC229" t="s">
        <v>423</v>
      </c>
      <c r="DD229">
        <v>2</v>
      </c>
      <c r="DE229">
        <v>1758505776</v>
      </c>
      <c r="DF229">
        <v>421.054</v>
      </c>
      <c r="DG229">
        <v>420.030333333333</v>
      </c>
      <c r="DH229">
        <v>22.6235</v>
      </c>
      <c r="DI229">
        <v>22.3392666666667</v>
      </c>
      <c r="DJ229">
        <v>415.354</v>
      </c>
      <c r="DK229">
        <v>22.3117666666667</v>
      </c>
      <c r="DL229">
        <v>500.025</v>
      </c>
      <c r="DM229">
        <v>89.8164666666667</v>
      </c>
      <c r="DN229">
        <v>0.0359960333333333</v>
      </c>
      <c r="DO229">
        <v>30.8000666666667</v>
      </c>
      <c r="DP229">
        <v>29.9902666666667</v>
      </c>
      <c r="DQ229">
        <v>999.9</v>
      </c>
      <c r="DR229">
        <v>0</v>
      </c>
      <c r="DS229">
        <v>0</v>
      </c>
      <c r="DT229">
        <v>9994.39333333333</v>
      </c>
      <c r="DU229">
        <v>0</v>
      </c>
      <c r="DV229">
        <v>0.500777</v>
      </c>
      <c r="DW229">
        <v>1.023774</v>
      </c>
      <c r="DX229">
        <v>430.800666666667</v>
      </c>
      <c r="DY229">
        <v>429.628</v>
      </c>
      <c r="DZ229">
        <v>0.284254666666667</v>
      </c>
      <c r="EA229">
        <v>420.030333333333</v>
      </c>
      <c r="EB229">
        <v>22.3392666666667</v>
      </c>
      <c r="EC229">
        <v>2.03196666666667</v>
      </c>
      <c r="ED229">
        <v>2.00643666666667</v>
      </c>
      <c r="EE229">
        <v>17.6956666666667</v>
      </c>
      <c r="EF229">
        <v>17.4952333333333</v>
      </c>
      <c r="EG229">
        <v>0.00500016</v>
      </c>
      <c r="EH229">
        <v>0</v>
      </c>
      <c r="EI229">
        <v>0</v>
      </c>
      <c r="EJ229">
        <v>0</v>
      </c>
      <c r="EK229">
        <v>317.3</v>
      </c>
      <c r="EL229">
        <v>0.00500016</v>
      </c>
      <c r="EM229">
        <v>-22.8666666666667</v>
      </c>
      <c r="EN229">
        <v>-1.23333333333333</v>
      </c>
      <c r="EO229">
        <v>38.062</v>
      </c>
      <c r="EP229">
        <v>42.062</v>
      </c>
      <c r="EQ229">
        <v>40.1456666666667</v>
      </c>
      <c r="ER229">
        <v>42.312</v>
      </c>
      <c r="ES229">
        <v>41.375</v>
      </c>
      <c r="ET229">
        <v>0</v>
      </c>
      <c r="EU229">
        <v>0</v>
      </c>
      <c r="EV229">
        <v>0</v>
      </c>
      <c r="EW229">
        <v>1758505781</v>
      </c>
      <c r="EX229">
        <v>0</v>
      </c>
      <c r="EY229">
        <v>321.430769230769</v>
      </c>
      <c r="EZ229">
        <v>-24.7042730725256</v>
      </c>
      <c r="FA229">
        <v>0.0547009083491068</v>
      </c>
      <c r="FB229">
        <v>-26.6769230769231</v>
      </c>
      <c r="FC229">
        <v>15</v>
      </c>
      <c r="FD229">
        <v>0</v>
      </c>
      <c r="FE229" t="s">
        <v>424</v>
      </c>
      <c r="FF229">
        <v>1747249705.1</v>
      </c>
      <c r="FG229">
        <v>1747249711.1</v>
      </c>
      <c r="FH229">
        <v>0</v>
      </c>
      <c r="FI229">
        <v>0.871</v>
      </c>
      <c r="FJ229">
        <v>0.066</v>
      </c>
      <c r="FK229">
        <v>5.486</v>
      </c>
      <c r="FL229">
        <v>0.145</v>
      </c>
      <c r="FM229">
        <v>420</v>
      </c>
      <c r="FN229">
        <v>16</v>
      </c>
      <c r="FO229">
        <v>0.27</v>
      </c>
      <c r="FP229">
        <v>0.16</v>
      </c>
      <c r="FQ229">
        <v>0.87435605</v>
      </c>
      <c r="FR229">
        <v>-0.114325127819547</v>
      </c>
      <c r="FS229">
        <v>0.139434450502907</v>
      </c>
      <c r="FT229">
        <v>1</v>
      </c>
      <c r="FU229">
        <v>320.929411764706</v>
      </c>
      <c r="FV229">
        <v>-0.406416895121808</v>
      </c>
      <c r="FW229">
        <v>5.98972303257174</v>
      </c>
      <c r="FX229">
        <v>-1</v>
      </c>
      <c r="FY229">
        <v>0.2825832</v>
      </c>
      <c r="FZ229">
        <v>0.00555455639097767</v>
      </c>
      <c r="GA229">
        <v>0.00146951490635516</v>
      </c>
      <c r="GB229">
        <v>1</v>
      </c>
      <c r="GC229">
        <v>2</v>
      </c>
      <c r="GD229">
        <v>2</v>
      </c>
      <c r="GE229" t="s">
        <v>443</v>
      </c>
      <c r="GF229">
        <v>3.12574</v>
      </c>
      <c r="GG229">
        <v>2.66178</v>
      </c>
      <c r="GH229">
        <v>0.0883512</v>
      </c>
      <c r="GI229">
        <v>0.0890618</v>
      </c>
      <c r="GJ229">
        <v>0.0966729</v>
      </c>
      <c r="GK229">
        <v>0.0962227</v>
      </c>
      <c r="GL229">
        <v>23489</v>
      </c>
      <c r="GM229">
        <v>22188.6</v>
      </c>
      <c r="GN229">
        <v>23044.1</v>
      </c>
      <c r="GO229">
        <v>23720.1</v>
      </c>
      <c r="GP229">
        <v>35483.9</v>
      </c>
      <c r="GQ229">
        <v>35484.6</v>
      </c>
      <c r="GR229">
        <v>41552.9</v>
      </c>
      <c r="GS229">
        <v>42300.5</v>
      </c>
      <c r="GT229">
        <v>1.89438</v>
      </c>
      <c r="GU229">
        <v>1.792</v>
      </c>
      <c r="GV229">
        <v>0.0914708</v>
      </c>
      <c r="GW229">
        <v>0</v>
      </c>
      <c r="GX229">
        <v>28.5067</v>
      </c>
      <c r="GY229">
        <v>999.9</v>
      </c>
      <c r="GZ229">
        <v>55.048</v>
      </c>
      <c r="HA229">
        <v>30.524</v>
      </c>
      <c r="HB229">
        <v>26.9079</v>
      </c>
      <c r="HC229">
        <v>54.8328</v>
      </c>
      <c r="HD229">
        <v>40.1202</v>
      </c>
      <c r="HE229">
        <v>1</v>
      </c>
      <c r="HF229">
        <v>0.089093</v>
      </c>
      <c r="HG229">
        <v>-1.40367</v>
      </c>
      <c r="HH229">
        <v>20.2308</v>
      </c>
      <c r="HI229">
        <v>5.23481</v>
      </c>
      <c r="HJ229">
        <v>11.992</v>
      </c>
      <c r="HK229">
        <v>4.9557</v>
      </c>
      <c r="HL229">
        <v>3.304</v>
      </c>
      <c r="HM229">
        <v>999.9</v>
      </c>
      <c r="HN229">
        <v>9999</v>
      </c>
      <c r="HO229">
        <v>9999</v>
      </c>
      <c r="HP229">
        <v>9999</v>
      </c>
      <c r="HQ229">
        <v>1.86856</v>
      </c>
      <c r="HR229">
        <v>1.86428</v>
      </c>
      <c r="HS229">
        <v>1.8718</v>
      </c>
      <c r="HT229">
        <v>1.86273</v>
      </c>
      <c r="HU229">
        <v>1.86218</v>
      </c>
      <c r="HV229">
        <v>1.86859</v>
      </c>
      <c r="HW229">
        <v>1.8587</v>
      </c>
      <c r="HX229">
        <v>1.86509</v>
      </c>
      <c r="HY229">
        <v>5</v>
      </c>
      <c r="HZ229">
        <v>0</v>
      </c>
      <c r="IA229">
        <v>0</v>
      </c>
      <c r="IB229">
        <v>0</v>
      </c>
      <c r="IC229" t="s">
        <v>426</v>
      </c>
      <c r="ID229" t="s">
        <v>427</v>
      </c>
      <c r="IE229" t="s">
        <v>428</v>
      </c>
      <c r="IF229" t="s">
        <v>428</v>
      </c>
      <c r="IG229" t="s">
        <v>428</v>
      </c>
      <c r="IH229" t="s">
        <v>428</v>
      </c>
      <c r="II229">
        <v>0</v>
      </c>
      <c r="IJ229">
        <v>100</v>
      </c>
      <c r="IK229">
        <v>100</v>
      </c>
      <c r="IL229">
        <v>5.7</v>
      </c>
      <c r="IM229">
        <v>0.3117</v>
      </c>
      <c r="IN229">
        <v>4.24591870636989</v>
      </c>
      <c r="IO229">
        <v>0.00406324532283829</v>
      </c>
      <c r="IP229">
        <v>-1.45373754250553e-06</v>
      </c>
      <c r="IQ229">
        <v>2.45784242640463e-10</v>
      </c>
      <c r="IR229">
        <v>0.0444475935836347</v>
      </c>
      <c r="IS229">
        <v>0.00491888386651684</v>
      </c>
      <c r="IT229">
        <v>0.000226889049496401</v>
      </c>
      <c r="IU229">
        <v>4.01595507822366e-06</v>
      </c>
      <c r="IV229">
        <v>-0</v>
      </c>
      <c r="IW229">
        <v>2035</v>
      </c>
      <c r="IX229">
        <v>2</v>
      </c>
      <c r="IY229">
        <v>30</v>
      </c>
      <c r="IZ229">
        <v>187601.2</v>
      </c>
      <c r="JA229">
        <v>187601.1</v>
      </c>
      <c r="JB229">
        <v>0.987549</v>
      </c>
      <c r="JC229">
        <v>2.38647</v>
      </c>
      <c r="JD229">
        <v>1.4978</v>
      </c>
      <c r="JE229">
        <v>2.32666</v>
      </c>
      <c r="JF229">
        <v>1.54419</v>
      </c>
      <c r="JG229">
        <v>2.36938</v>
      </c>
      <c r="JH229">
        <v>35.9879</v>
      </c>
      <c r="JI229">
        <v>24.1663</v>
      </c>
      <c r="JJ229">
        <v>18</v>
      </c>
      <c r="JK229">
        <v>544.839</v>
      </c>
      <c r="JL229">
        <v>422.788</v>
      </c>
      <c r="JM229">
        <v>31.1656</v>
      </c>
      <c r="JN229">
        <v>28.7689</v>
      </c>
      <c r="JO229">
        <v>30</v>
      </c>
      <c r="JP229">
        <v>28.6012</v>
      </c>
      <c r="JQ229">
        <v>28.624</v>
      </c>
      <c r="JR229">
        <v>19.8223</v>
      </c>
      <c r="JS229">
        <v>30.7296</v>
      </c>
      <c r="JT229">
        <v>66.4438</v>
      </c>
      <c r="JU229">
        <v>31.1729</v>
      </c>
      <c r="JV229">
        <v>420</v>
      </c>
      <c r="JW229">
        <v>22.36</v>
      </c>
      <c r="JX229">
        <v>93.1244</v>
      </c>
      <c r="JY229">
        <v>98.5834</v>
      </c>
    </row>
    <row r="230" spans="1:285">
      <c r="A230">
        <v>214</v>
      </c>
      <c r="B230">
        <v>1758505781</v>
      </c>
      <c r="C230">
        <v>2538.90000009537</v>
      </c>
      <c r="D230" t="s">
        <v>857</v>
      </c>
      <c r="E230" t="s">
        <v>858</v>
      </c>
      <c r="F230">
        <v>5</v>
      </c>
      <c r="G230" t="s">
        <v>419</v>
      </c>
      <c r="H230" t="s">
        <v>832</v>
      </c>
      <c r="I230" t="s">
        <v>421</v>
      </c>
      <c r="J230">
        <v>1758505778</v>
      </c>
      <c r="K230">
        <f>(L230)/1000</f>
        <v>0</v>
      </c>
      <c r="L230">
        <f>1000*DL230*AJ230*(DH230-DI230)/(100*DA230*(1000-AJ230*DH230))</f>
        <v>0</v>
      </c>
      <c r="M230">
        <f>DL230*AJ230*(DG230-DF230*(1000-AJ230*DI230)/(1000-AJ230*DH230))/(100*DA230)</f>
        <v>0</v>
      </c>
      <c r="N230">
        <f>DF230 - IF(AJ230&gt;1, M230*DA230*100.0/(AL230), 0)</f>
        <v>0</v>
      </c>
      <c r="O230">
        <f>((U230-K230/2)*N230-M230)/(U230+K230/2)</f>
        <v>0</v>
      </c>
      <c r="P230">
        <f>O230*(DM230+DN230)/1000.0</f>
        <v>0</v>
      </c>
      <c r="Q230">
        <f>(DF230 - IF(AJ230&gt;1, M230*DA230*100.0/(AL230), 0))*(DM230+DN230)/1000.0</f>
        <v>0</v>
      </c>
      <c r="R230">
        <f>2.0/((1/T230-1/S230)+SIGN(T230)*SQRT((1/T230-1/S230)*(1/T230-1/S230) + 4*DB230/((DB230+1)*(DB230+1))*(2*1/T230*1/S230-1/S230*1/S230)))</f>
        <v>0</v>
      </c>
      <c r="S230">
        <f>IF(LEFT(DC230,1)&lt;&gt;"0",IF(LEFT(DC230,1)="1",3.0,DD230),$D$5+$E$5*(DT230*DM230/($K$5*1000))+$F$5*(DT230*DM230/($K$5*1000))*MAX(MIN(DA230,$J$5),$I$5)*MAX(MIN(DA230,$J$5),$I$5)+$G$5*MAX(MIN(DA230,$J$5),$I$5)*(DT230*DM230/($K$5*1000))+$H$5*(DT230*DM230/($K$5*1000))*(DT230*DM230/($K$5*1000)))</f>
        <v>0</v>
      </c>
      <c r="T230">
        <f>K230*(1000-(1000*0.61365*exp(17.502*X230/(240.97+X230))/(DM230+DN230)+DH230)/2)/(1000*0.61365*exp(17.502*X230/(240.97+X230))/(DM230+DN230)-DH230)</f>
        <v>0</v>
      </c>
      <c r="U230">
        <f>1/((DB230+1)/(R230/1.6)+1/(S230/1.37)) + DB230/((DB230+1)/(R230/1.6) + DB230/(S230/1.37))</f>
        <v>0</v>
      </c>
      <c r="V230">
        <f>(CW230*CZ230)</f>
        <v>0</v>
      </c>
      <c r="W230">
        <f>(DO230+(V230+2*0.95*5.67E-8*(((DO230+$B$7)+273)^4-(DO230+273)^4)-44100*K230)/(1.84*29.3*S230+8*0.95*5.67E-8*(DO230+273)^3))</f>
        <v>0</v>
      </c>
      <c r="X230">
        <f>($C$7*DP230+$D$7*DQ230+$E$7*W230)</f>
        <v>0</v>
      </c>
      <c r="Y230">
        <f>0.61365*exp(17.502*X230/(240.97+X230))</f>
        <v>0</v>
      </c>
      <c r="Z230">
        <f>(AA230/AB230*100)</f>
        <v>0</v>
      </c>
      <c r="AA230">
        <f>DH230*(DM230+DN230)/1000</f>
        <v>0</v>
      </c>
      <c r="AB230">
        <f>0.61365*exp(17.502*DO230/(240.97+DO230))</f>
        <v>0</v>
      </c>
      <c r="AC230">
        <f>(Y230-DH230*(DM230+DN230)/1000)</f>
        <v>0</v>
      </c>
      <c r="AD230">
        <f>(-K230*44100)</f>
        <v>0</v>
      </c>
      <c r="AE230">
        <f>2*29.3*S230*0.92*(DO230-X230)</f>
        <v>0</v>
      </c>
      <c r="AF230">
        <f>2*0.95*5.67E-8*(((DO230+$B$7)+273)^4-(X230+273)^4)</f>
        <v>0</v>
      </c>
      <c r="AG230">
        <f>V230+AF230+AD230+AE230</f>
        <v>0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MAX(0,($B$13+$C$13*DT230)/(1+$D$13*DT230)*DM230/(DO230+273)*$E$13)</f>
        <v>0</v>
      </c>
      <c r="AM230" t="s">
        <v>422</v>
      </c>
      <c r="AN230" t="s">
        <v>422</v>
      </c>
      <c r="AO230">
        <v>0</v>
      </c>
      <c r="AP230">
        <v>0</v>
      </c>
      <c r="AQ230">
        <f>1-AO230/AP230</f>
        <v>0</v>
      </c>
      <c r="AR230">
        <v>0</v>
      </c>
      <c r="AS230" t="s">
        <v>422</v>
      </c>
      <c r="AT230" t="s">
        <v>422</v>
      </c>
      <c r="AU230">
        <v>0</v>
      </c>
      <c r="AV230">
        <v>0</v>
      </c>
      <c r="AW230">
        <f>1-AU230/AV230</f>
        <v>0</v>
      </c>
      <c r="AX230">
        <v>0.5</v>
      </c>
      <c r="AY230">
        <f>CX230</f>
        <v>0</v>
      </c>
      <c r="AZ230">
        <f>M230</f>
        <v>0</v>
      </c>
      <c r="BA230">
        <f>AW230*AX230*AY230</f>
        <v>0</v>
      </c>
      <c r="BB230">
        <f>(AZ230-AR230)/AY230</f>
        <v>0</v>
      </c>
      <c r="BC230">
        <f>(AP230-AV230)/AV230</f>
        <v>0</v>
      </c>
      <c r="BD230">
        <f>AO230/(AQ230+AO230/AV230)</f>
        <v>0</v>
      </c>
      <c r="BE230" t="s">
        <v>422</v>
      </c>
      <c r="BF230">
        <v>0</v>
      </c>
      <c r="BG230">
        <f>IF(BF230&lt;&gt;0, BF230, BD230)</f>
        <v>0</v>
      </c>
      <c r="BH230">
        <f>1-BG230/AV230</f>
        <v>0</v>
      </c>
      <c r="BI230">
        <f>(AV230-AU230)/(AV230-BG230)</f>
        <v>0</v>
      </c>
      <c r="BJ230">
        <f>(AP230-AV230)/(AP230-BG230)</f>
        <v>0</v>
      </c>
      <c r="BK230">
        <f>(AV230-AU230)/(AV230-AO230)</f>
        <v>0</v>
      </c>
      <c r="BL230">
        <f>(AP230-AV230)/(AP230-AO230)</f>
        <v>0</v>
      </c>
      <c r="BM230">
        <f>(BI230*BG230/AU230)</f>
        <v>0</v>
      </c>
      <c r="BN230">
        <f>(1-BM230)</f>
        <v>0</v>
      </c>
      <c r="CW230">
        <f>$B$11*DU230+$C$11*DV230+$F$11*EG230*(1-EJ230)</f>
        <v>0</v>
      </c>
      <c r="CX230">
        <f>CW230*CY230</f>
        <v>0</v>
      </c>
      <c r="CY230">
        <f>($B$11*$D$9+$C$11*$D$9+$F$11*((ET230+EL230)/MAX(ET230+EL230+EU230, 0.1)*$I$9+EU230/MAX(ET230+EL230+EU230, 0.1)*$J$9))/($B$11+$C$11+$F$11)</f>
        <v>0</v>
      </c>
      <c r="CZ230">
        <f>($B$11*$K$9+$C$11*$K$9+$F$11*((ET230+EL230)/MAX(ET230+EL230+EU230, 0.1)*$P$9+EU230/MAX(ET230+EL230+EU230, 0.1)*$Q$9))/($B$11+$C$11+$F$11)</f>
        <v>0</v>
      </c>
      <c r="DA230">
        <v>3.46</v>
      </c>
      <c r="DB230">
        <v>0.5</v>
      </c>
      <c r="DC230" t="s">
        <v>423</v>
      </c>
      <c r="DD230">
        <v>2</v>
      </c>
      <c r="DE230">
        <v>1758505778</v>
      </c>
      <c r="DF230">
        <v>421.023333333333</v>
      </c>
      <c r="DG230">
        <v>419.969666666667</v>
      </c>
      <c r="DH230">
        <v>22.6221666666667</v>
      </c>
      <c r="DI230">
        <v>22.3378</v>
      </c>
      <c r="DJ230">
        <v>415.323333333333</v>
      </c>
      <c r="DK230">
        <v>22.3104333333333</v>
      </c>
      <c r="DL230">
        <v>499.997</v>
      </c>
      <c r="DM230">
        <v>89.8169333333333</v>
      </c>
      <c r="DN230">
        <v>0.0362725333333333</v>
      </c>
      <c r="DO230">
        <v>30.7991</v>
      </c>
      <c r="DP230">
        <v>29.9944333333333</v>
      </c>
      <c r="DQ230">
        <v>999.9</v>
      </c>
      <c r="DR230">
        <v>0</v>
      </c>
      <c r="DS230">
        <v>0</v>
      </c>
      <c r="DT230">
        <v>9970.21</v>
      </c>
      <c r="DU230">
        <v>0</v>
      </c>
      <c r="DV230">
        <v>0.500777</v>
      </c>
      <c r="DW230">
        <v>1.05350833333333</v>
      </c>
      <c r="DX230">
        <v>430.768333333333</v>
      </c>
      <c r="DY230">
        <v>429.565333333333</v>
      </c>
      <c r="DZ230">
        <v>0.284360333333333</v>
      </c>
      <c r="EA230">
        <v>419.969666666667</v>
      </c>
      <c r="EB230">
        <v>22.3378</v>
      </c>
      <c r="EC230">
        <v>2.03185666666667</v>
      </c>
      <c r="ED230">
        <v>2.00631333333333</v>
      </c>
      <c r="EE230">
        <v>17.6948</v>
      </c>
      <c r="EF230">
        <v>17.4942666666667</v>
      </c>
      <c r="EG230">
        <v>0.00500016</v>
      </c>
      <c r="EH230">
        <v>0</v>
      </c>
      <c r="EI230">
        <v>0</v>
      </c>
      <c r="EJ230">
        <v>0</v>
      </c>
      <c r="EK230">
        <v>319.333333333333</v>
      </c>
      <c r="EL230">
        <v>0.00500016</v>
      </c>
      <c r="EM230">
        <v>-27.6333333333333</v>
      </c>
      <c r="EN230">
        <v>-2.16666666666667</v>
      </c>
      <c r="EO230">
        <v>38.062</v>
      </c>
      <c r="EP230">
        <v>42.062</v>
      </c>
      <c r="EQ230">
        <v>40.1456666666667</v>
      </c>
      <c r="ER230">
        <v>42.312</v>
      </c>
      <c r="ES230">
        <v>41.354</v>
      </c>
      <c r="ET230">
        <v>0</v>
      </c>
      <c r="EU230">
        <v>0</v>
      </c>
      <c r="EV230">
        <v>0</v>
      </c>
      <c r="EW230">
        <v>1758505782.8</v>
      </c>
      <c r="EX230">
        <v>0</v>
      </c>
      <c r="EY230">
        <v>320.276</v>
      </c>
      <c r="EZ230">
        <v>-14.7769227345077</v>
      </c>
      <c r="FA230">
        <v>-3.43846136190483</v>
      </c>
      <c r="FB230">
        <v>-26.904</v>
      </c>
      <c r="FC230">
        <v>15</v>
      </c>
      <c r="FD230">
        <v>0</v>
      </c>
      <c r="FE230" t="s">
        <v>424</v>
      </c>
      <c r="FF230">
        <v>1747249705.1</v>
      </c>
      <c r="FG230">
        <v>1747249711.1</v>
      </c>
      <c r="FH230">
        <v>0</v>
      </c>
      <c r="FI230">
        <v>0.871</v>
      </c>
      <c r="FJ230">
        <v>0.066</v>
      </c>
      <c r="FK230">
        <v>5.486</v>
      </c>
      <c r="FL230">
        <v>0.145</v>
      </c>
      <c r="FM230">
        <v>420</v>
      </c>
      <c r="FN230">
        <v>16</v>
      </c>
      <c r="FO230">
        <v>0.27</v>
      </c>
      <c r="FP230">
        <v>0.16</v>
      </c>
      <c r="FQ230">
        <v>0.8843128</v>
      </c>
      <c r="FR230">
        <v>0.291444270676694</v>
      </c>
      <c r="FS230">
        <v>0.14745186251845</v>
      </c>
      <c r="FT230">
        <v>1</v>
      </c>
      <c r="FU230">
        <v>321.194117647059</v>
      </c>
      <c r="FV230">
        <v>-7.4407943213364</v>
      </c>
      <c r="FW230">
        <v>6.03221455659092</v>
      </c>
      <c r="FX230">
        <v>-1</v>
      </c>
      <c r="FY230">
        <v>0.2829392</v>
      </c>
      <c r="FZ230">
        <v>0.0062765413533838</v>
      </c>
      <c r="GA230">
        <v>0.00150815074180269</v>
      </c>
      <c r="GB230">
        <v>1</v>
      </c>
      <c r="GC230">
        <v>2</v>
      </c>
      <c r="GD230">
        <v>2</v>
      </c>
      <c r="GE230" t="s">
        <v>443</v>
      </c>
      <c r="GF230">
        <v>3.12567</v>
      </c>
      <c r="GG230">
        <v>2.66179</v>
      </c>
      <c r="GH230">
        <v>0.0883507</v>
      </c>
      <c r="GI230">
        <v>0.0890665</v>
      </c>
      <c r="GJ230">
        <v>0.0966696</v>
      </c>
      <c r="GK230">
        <v>0.0962212</v>
      </c>
      <c r="GL230">
        <v>23489</v>
      </c>
      <c r="GM230">
        <v>22188.6</v>
      </c>
      <c r="GN230">
        <v>23044.1</v>
      </c>
      <c r="GO230">
        <v>23720.2</v>
      </c>
      <c r="GP230">
        <v>35484</v>
      </c>
      <c r="GQ230">
        <v>35484.8</v>
      </c>
      <c r="GR230">
        <v>41552.9</v>
      </c>
      <c r="GS230">
        <v>42300.6</v>
      </c>
      <c r="GT230">
        <v>1.89408</v>
      </c>
      <c r="GU230">
        <v>1.79212</v>
      </c>
      <c r="GV230">
        <v>0.0915155</v>
      </c>
      <c r="GW230">
        <v>0</v>
      </c>
      <c r="GX230">
        <v>28.5067</v>
      </c>
      <c r="GY230">
        <v>999.9</v>
      </c>
      <c r="GZ230">
        <v>55.048</v>
      </c>
      <c r="HA230">
        <v>30.524</v>
      </c>
      <c r="HB230">
        <v>26.9072</v>
      </c>
      <c r="HC230">
        <v>54.9028</v>
      </c>
      <c r="HD230">
        <v>40.1843</v>
      </c>
      <c r="HE230">
        <v>1</v>
      </c>
      <c r="HF230">
        <v>0.0890701</v>
      </c>
      <c r="HG230">
        <v>-1.41518</v>
      </c>
      <c r="HH230">
        <v>20.2306</v>
      </c>
      <c r="HI230">
        <v>5.23496</v>
      </c>
      <c r="HJ230">
        <v>11.992</v>
      </c>
      <c r="HK230">
        <v>4.9557</v>
      </c>
      <c r="HL230">
        <v>3.304</v>
      </c>
      <c r="HM230">
        <v>999.9</v>
      </c>
      <c r="HN230">
        <v>9999</v>
      </c>
      <c r="HO230">
        <v>9999</v>
      </c>
      <c r="HP230">
        <v>9999</v>
      </c>
      <c r="HQ230">
        <v>1.86855</v>
      </c>
      <c r="HR230">
        <v>1.86428</v>
      </c>
      <c r="HS230">
        <v>1.8718</v>
      </c>
      <c r="HT230">
        <v>1.86274</v>
      </c>
      <c r="HU230">
        <v>1.86217</v>
      </c>
      <c r="HV230">
        <v>1.86859</v>
      </c>
      <c r="HW230">
        <v>1.8587</v>
      </c>
      <c r="HX230">
        <v>1.86508</v>
      </c>
      <c r="HY230">
        <v>5</v>
      </c>
      <c r="HZ230">
        <v>0</v>
      </c>
      <c r="IA230">
        <v>0</v>
      </c>
      <c r="IB230">
        <v>0</v>
      </c>
      <c r="IC230" t="s">
        <v>426</v>
      </c>
      <c r="ID230" t="s">
        <v>427</v>
      </c>
      <c r="IE230" t="s">
        <v>428</v>
      </c>
      <c r="IF230" t="s">
        <v>428</v>
      </c>
      <c r="IG230" t="s">
        <v>428</v>
      </c>
      <c r="IH230" t="s">
        <v>428</v>
      </c>
      <c r="II230">
        <v>0</v>
      </c>
      <c r="IJ230">
        <v>100</v>
      </c>
      <c r="IK230">
        <v>100</v>
      </c>
      <c r="IL230">
        <v>5.7</v>
      </c>
      <c r="IM230">
        <v>0.3117</v>
      </c>
      <c r="IN230">
        <v>4.24591870636989</v>
      </c>
      <c r="IO230">
        <v>0.00406324532283829</v>
      </c>
      <c r="IP230">
        <v>-1.45373754250553e-06</v>
      </c>
      <c r="IQ230">
        <v>2.45784242640463e-10</v>
      </c>
      <c r="IR230">
        <v>0.0444475935836347</v>
      </c>
      <c r="IS230">
        <v>0.00491888386651684</v>
      </c>
      <c r="IT230">
        <v>0.000226889049496401</v>
      </c>
      <c r="IU230">
        <v>4.01595507822366e-06</v>
      </c>
      <c r="IV230">
        <v>-0</v>
      </c>
      <c r="IW230">
        <v>2035</v>
      </c>
      <c r="IX230">
        <v>2</v>
      </c>
      <c r="IY230">
        <v>30</v>
      </c>
      <c r="IZ230">
        <v>187601.3</v>
      </c>
      <c r="JA230">
        <v>187601.2</v>
      </c>
      <c r="JB230">
        <v>0.987549</v>
      </c>
      <c r="JC230">
        <v>2.39502</v>
      </c>
      <c r="JD230">
        <v>1.4978</v>
      </c>
      <c r="JE230">
        <v>2.32788</v>
      </c>
      <c r="JF230">
        <v>1.54419</v>
      </c>
      <c r="JG230">
        <v>2.37305</v>
      </c>
      <c r="JH230">
        <v>35.9879</v>
      </c>
      <c r="JI230">
        <v>24.1663</v>
      </c>
      <c r="JJ230">
        <v>18</v>
      </c>
      <c r="JK230">
        <v>544.634</v>
      </c>
      <c r="JL230">
        <v>422.861</v>
      </c>
      <c r="JM230">
        <v>31.1685</v>
      </c>
      <c r="JN230">
        <v>28.7689</v>
      </c>
      <c r="JO230">
        <v>30</v>
      </c>
      <c r="JP230">
        <v>28.6001</v>
      </c>
      <c r="JQ230">
        <v>28.624</v>
      </c>
      <c r="JR230">
        <v>19.8232</v>
      </c>
      <c r="JS230">
        <v>30.7296</v>
      </c>
      <c r="JT230">
        <v>66.4438</v>
      </c>
      <c r="JU230">
        <v>31.1729</v>
      </c>
      <c r="JV230">
        <v>420</v>
      </c>
      <c r="JW230">
        <v>22.36</v>
      </c>
      <c r="JX230">
        <v>93.1243</v>
      </c>
      <c r="JY230">
        <v>98.5838</v>
      </c>
    </row>
    <row r="231" spans="1:285">
      <c r="A231">
        <v>215</v>
      </c>
      <c r="B231">
        <v>1758505784</v>
      </c>
      <c r="C231">
        <v>2541.90000009537</v>
      </c>
      <c r="D231" t="s">
        <v>859</v>
      </c>
      <c r="E231" t="s">
        <v>860</v>
      </c>
      <c r="F231">
        <v>5</v>
      </c>
      <c r="G231" t="s">
        <v>419</v>
      </c>
      <c r="H231" t="s">
        <v>832</v>
      </c>
      <c r="I231" t="s">
        <v>421</v>
      </c>
      <c r="J231">
        <v>1758505780.75</v>
      </c>
      <c r="K231">
        <f>(L231)/1000</f>
        <v>0</v>
      </c>
      <c r="L231">
        <f>1000*DL231*AJ231*(DH231-DI231)/(100*DA231*(1000-AJ231*DH231))</f>
        <v>0</v>
      </c>
      <c r="M231">
        <f>DL231*AJ231*(DG231-DF231*(1000-AJ231*DI231)/(1000-AJ231*DH231))/(100*DA231)</f>
        <v>0</v>
      </c>
      <c r="N231">
        <f>DF231 - IF(AJ231&gt;1, M231*DA231*100.0/(AL231), 0)</f>
        <v>0</v>
      </c>
      <c r="O231">
        <f>((U231-K231/2)*N231-M231)/(U231+K231/2)</f>
        <v>0</v>
      </c>
      <c r="P231">
        <f>O231*(DM231+DN231)/1000.0</f>
        <v>0</v>
      </c>
      <c r="Q231">
        <f>(DF231 - IF(AJ231&gt;1, M231*DA231*100.0/(AL231), 0))*(DM231+DN231)/1000.0</f>
        <v>0</v>
      </c>
      <c r="R231">
        <f>2.0/((1/T231-1/S231)+SIGN(T231)*SQRT((1/T231-1/S231)*(1/T231-1/S231) + 4*DB231/((DB231+1)*(DB231+1))*(2*1/T231*1/S231-1/S231*1/S231)))</f>
        <v>0</v>
      </c>
      <c r="S231">
        <f>IF(LEFT(DC231,1)&lt;&gt;"0",IF(LEFT(DC231,1)="1",3.0,DD231),$D$5+$E$5*(DT231*DM231/($K$5*1000))+$F$5*(DT231*DM231/($K$5*1000))*MAX(MIN(DA231,$J$5),$I$5)*MAX(MIN(DA231,$J$5),$I$5)+$G$5*MAX(MIN(DA231,$J$5),$I$5)*(DT231*DM231/($K$5*1000))+$H$5*(DT231*DM231/($K$5*1000))*(DT231*DM231/($K$5*1000)))</f>
        <v>0</v>
      </c>
      <c r="T231">
        <f>K231*(1000-(1000*0.61365*exp(17.502*X231/(240.97+X231))/(DM231+DN231)+DH231)/2)/(1000*0.61365*exp(17.502*X231/(240.97+X231))/(DM231+DN231)-DH231)</f>
        <v>0</v>
      </c>
      <c r="U231">
        <f>1/((DB231+1)/(R231/1.6)+1/(S231/1.37)) + DB231/((DB231+1)/(R231/1.6) + DB231/(S231/1.37))</f>
        <v>0</v>
      </c>
      <c r="V231">
        <f>(CW231*CZ231)</f>
        <v>0</v>
      </c>
      <c r="W231">
        <f>(DO231+(V231+2*0.95*5.67E-8*(((DO231+$B$7)+273)^4-(DO231+273)^4)-44100*K231)/(1.84*29.3*S231+8*0.95*5.67E-8*(DO231+273)^3))</f>
        <v>0</v>
      </c>
      <c r="X231">
        <f>($C$7*DP231+$D$7*DQ231+$E$7*W231)</f>
        <v>0</v>
      </c>
      <c r="Y231">
        <f>0.61365*exp(17.502*X231/(240.97+X231))</f>
        <v>0</v>
      </c>
      <c r="Z231">
        <f>(AA231/AB231*100)</f>
        <v>0</v>
      </c>
      <c r="AA231">
        <f>DH231*(DM231+DN231)/1000</f>
        <v>0</v>
      </c>
      <c r="AB231">
        <f>0.61365*exp(17.502*DO231/(240.97+DO231))</f>
        <v>0</v>
      </c>
      <c r="AC231">
        <f>(Y231-DH231*(DM231+DN231)/1000)</f>
        <v>0</v>
      </c>
      <c r="AD231">
        <f>(-K231*44100)</f>
        <v>0</v>
      </c>
      <c r="AE231">
        <f>2*29.3*S231*0.92*(DO231-X231)</f>
        <v>0</v>
      </c>
      <c r="AF231">
        <f>2*0.95*5.67E-8*(((DO231+$B$7)+273)^4-(X231+273)^4)</f>
        <v>0</v>
      </c>
      <c r="AG231">
        <f>V231+AF231+AD231+AE231</f>
        <v>0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MAX(0,($B$13+$C$13*DT231)/(1+$D$13*DT231)*DM231/(DO231+273)*$E$13)</f>
        <v>0</v>
      </c>
      <c r="AM231" t="s">
        <v>422</v>
      </c>
      <c r="AN231" t="s">
        <v>422</v>
      </c>
      <c r="AO231">
        <v>0</v>
      </c>
      <c r="AP231">
        <v>0</v>
      </c>
      <c r="AQ231">
        <f>1-AO231/AP231</f>
        <v>0</v>
      </c>
      <c r="AR231">
        <v>0</v>
      </c>
      <c r="AS231" t="s">
        <v>422</v>
      </c>
      <c r="AT231" t="s">
        <v>422</v>
      </c>
      <c r="AU231">
        <v>0</v>
      </c>
      <c r="AV231">
        <v>0</v>
      </c>
      <c r="AW231">
        <f>1-AU231/AV231</f>
        <v>0</v>
      </c>
      <c r="AX231">
        <v>0.5</v>
      </c>
      <c r="AY231">
        <f>CX231</f>
        <v>0</v>
      </c>
      <c r="AZ231">
        <f>M231</f>
        <v>0</v>
      </c>
      <c r="BA231">
        <f>AW231*AX231*AY231</f>
        <v>0</v>
      </c>
      <c r="BB231">
        <f>(AZ231-AR231)/AY231</f>
        <v>0</v>
      </c>
      <c r="BC231">
        <f>(AP231-AV231)/AV231</f>
        <v>0</v>
      </c>
      <c r="BD231">
        <f>AO231/(AQ231+AO231/AV231)</f>
        <v>0</v>
      </c>
      <c r="BE231" t="s">
        <v>422</v>
      </c>
      <c r="BF231">
        <v>0</v>
      </c>
      <c r="BG231">
        <f>IF(BF231&lt;&gt;0, BF231, BD231)</f>
        <v>0</v>
      </c>
      <c r="BH231">
        <f>1-BG231/AV231</f>
        <v>0</v>
      </c>
      <c r="BI231">
        <f>(AV231-AU231)/(AV231-BG231)</f>
        <v>0</v>
      </c>
      <c r="BJ231">
        <f>(AP231-AV231)/(AP231-BG231)</f>
        <v>0</v>
      </c>
      <c r="BK231">
        <f>(AV231-AU231)/(AV231-AO231)</f>
        <v>0</v>
      </c>
      <c r="BL231">
        <f>(AP231-AV231)/(AP231-AO231)</f>
        <v>0</v>
      </c>
      <c r="BM231">
        <f>(BI231*BG231/AU231)</f>
        <v>0</v>
      </c>
      <c r="BN231">
        <f>(1-BM231)</f>
        <v>0</v>
      </c>
      <c r="CW231">
        <f>$B$11*DU231+$C$11*DV231+$F$11*EG231*(1-EJ231)</f>
        <v>0</v>
      </c>
      <c r="CX231">
        <f>CW231*CY231</f>
        <v>0</v>
      </c>
      <c r="CY231">
        <f>($B$11*$D$9+$C$11*$D$9+$F$11*((ET231+EL231)/MAX(ET231+EL231+EU231, 0.1)*$I$9+EU231/MAX(ET231+EL231+EU231, 0.1)*$J$9))/($B$11+$C$11+$F$11)</f>
        <v>0</v>
      </c>
      <c r="CZ231">
        <f>($B$11*$K$9+$C$11*$K$9+$F$11*((ET231+EL231)/MAX(ET231+EL231+EU231, 0.1)*$P$9+EU231/MAX(ET231+EL231+EU231, 0.1)*$Q$9))/($B$11+$C$11+$F$11)</f>
        <v>0</v>
      </c>
      <c r="DA231">
        <v>3.46</v>
      </c>
      <c r="DB231">
        <v>0.5</v>
      </c>
      <c r="DC231" t="s">
        <v>423</v>
      </c>
      <c r="DD231">
        <v>2</v>
      </c>
      <c r="DE231">
        <v>1758505780.75</v>
      </c>
      <c r="DF231">
        <v>420.9175</v>
      </c>
      <c r="DG231">
        <v>419.9635</v>
      </c>
      <c r="DH231">
        <v>22.621025</v>
      </c>
      <c r="DI231">
        <v>22.336075</v>
      </c>
      <c r="DJ231">
        <v>415.21775</v>
      </c>
      <c r="DK231">
        <v>22.309375</v>
      </c>
      <c r="DL231">
        <v>499.943</v>
      </c>
      <c r="DM231">
        <v>89.817775</v>
      </c>
      <c r="DN231">
        <v>0.036300275</v>
      </c>
      <c r="DO231">
        <v>30.797725</v>
      </c>
      <c r="DP231">
        <v>29.9951</v>
      </c>
      <c r="DQ231">
        <v>999.9</v>
      </c>
      <c r="DR231">
        <v>0</v>
      </c>
      <c r="DS231">
        <v>0</v>
      </c>
      <c r="DT231">
        <v>9981.87</v>
      </c>
      <c r="DU231">
        <v>0</v>
      </c>
      <c r="DV231">
        <v>0.500777</v>
      </c>
      <c r="DW231">
        <v>0.953736</v>
      </c>
      <c r="DX231">
        <v>430.6595</v>
      </c>
      <c r="DY231">
        <v>429.55825</v>
      </c>
      <c r="DZ231">
        <v>0.2849665</v>
      </c>
      <c r="EA231">
        <v>419.9635</v>
      </c>
      <c r="EB231">
        <v>22.336075</v>
      </c>
      <c r="EC231">
        <v>2.031775</v>
      </c>
      <c r="ED231">
        <v>2.0061775</v>
      </c>
      <c r="EE231">
        <v>17.694125</v>
      </c>
      <c r="EF231">
        <v>17.493175</v>
      </c>
      <c r="EG231">
        <v>0.00500016</v>
      </c>
      <c r="EH231">
        <v>0</v>
      </c>
      <c r="EI231">
        <v>0</v>
      </c>
      <c r="EJ231">
        <v>0</v>
      </c>
      <c r="EK231">
        <v>318.775</v>
      </c>
      <c r="EL231">
        <v>0.00500016</v>
      </c>
      <c r="EM231">
        <v>-25.95</v>
      </c>
      <c r="EN231">
        <v>-2.675</v>
      </c>
      <c r="EO231">
        <v>38.0465</v>
      </c>
      <c r="EP231">
        <v>42.062</v>
      </c>
      <c r="EQ231">
        <v>40.1715</v>
      </c>
      <c r="ER231">
        <v>42.312</v>
      </c>
      <c r="ES231">
        <v>41.32775</v>
      </c>
      <c r="ET231">
        <v>0</v>
      </c>
      <c r="EU231">
        <v>0</v>
      </c>
      <c r="EV231">
        <v>0</v>
      </c>
      <c r="EW231">
        <v>1758505785.8</v>
      </c>
      <c r="EX231">
        <v>0</v>
      </c>
      <c r="EY231">
        <v>320.273076923077</v>
      </c>
      <c r="EZ231">
        <v>-4.86495707337173</v>
      </c>
      <c r="FA231">
        <v>-14.871794855632</v>
      </c>
      <c r="FB231">
        <v>-27.1076923076923</v>
      </c>
      <c r="FC231">
        <v>15</v>
      </c>
      <c r="FD231">
        <v>0</v>
      </c>
      <c r="FE231" t="s">
        <v>424</v>
      </c>
      <c r="FF231">
        <v>1747249705.1</v>
      </c>
      <c r="FG231">
        <v>1747249711.1</v>
      </c>
      <c r="FH231">
        <v>0</v>
      </c>
      <c r="FI231">
        <v>0.871</v>
      </c>
      <c r="FJ231">
        <v>0.066</v>
      </c>
      <c r="FK231">
        <v>5.486</v>
      </c>
      <c r="FL231">
        <v>0.145</v>
      </c>
      <c r="FM231">
        <v>420</v>
      </c>
      <c r="FN231">
        <v>16</v>
      </c>
      <c r="FO231">
        <v>0.27</v>
      </c>
      <c r="FP231">
        <v>0.16</v>
      </c>
      <c r="FQ231">
        <v>0.88390695</v>
      </c>
      <c r="FR231">
        <v>0.65242452631579</v>
      </c>
      <c r="FS231">
        <v>0.147175886820659</v>
      </c>
      <c r="FT231">
        <v>0</v>
      </c>
      <c r="FU231">
        <v>321.155882352941</v>
      </c>
      <c r="FV231">
        <v>-16.2093199707052</v>
      </c>
      <c r="FW231">
        <v>6.06693988066232</v>
      </c>
      <c r="FX231">
        <v>-1</v>
      </c>
      <c r="FY231">
        <v>0.2831234</v>
      </c>
      <c r="FZ231">
        <v>0.00866048120300738</v>
      </c>
      <c r="GA231">
        <v>0.0015805022429595</v>
      </c>
      <c r="GB231">
        <v>1</v>
      </c>
      <c r="GC231">
        <v>1</v>
      </c>
      <c r="GD231">
        <v>2</v>
      </c>
      <c r="GE231" t="s">
        <v>425</v>
      </c>
      <c r="GF231">
        <v>3.1258</v>
      </c>
      <c r="GG231">
        <v>2.66183</v>
      </c>
      <c r="GH231">
        <v>0.0883271</v>
      </c>
      <c r="GI231">
        <v>0.0890729</v>
      </c>
      <c r="GJ231">
        <v>0.0966677</v>
      </c>
      <c r="GK231">
        <v>0.0962168</v>
      </c>
      <c r="GL231">
        <v>23489.4</v>
      </c>
      <c r="GM231">
        <v>22188.7</v>
      </c>
      <c r="GN231">
        <v>23044</v>
      </c>
      <c r="GO231">
        <v>23720.4</v>
      </c>
      <c r="GP231">
        <v>35484</v>
      </c>
      <c r="GQ231">
        <v>35485.4</v>
      </c>
      <c r="GR231">
        <v>41552.8</v>
      </c>
      <c r="GS231">
        <v>42301.1</v>
      </c>
      <c r="GT231">
        <v>1.89417</v>
      </c>
      <c r="GU231">
        <v>1.79212</v>
      </c>
      <c r="GV231">
        <v>0.0910982</v>
      </c>
      <c r="GW231">
        <v>0</v>
      </c>
      <c r="GX231">
        <v>28.5067</v>
      </c>
      <c r="GY231">
        <v>999.9</v>
      </c>
      <c r="GZ231">
        <v>55.048</v>
      </c>
      <c r="HA231">
        <v>30.504</v>
      </c>
      <c r="HB231">
        <v>26.875</v>
      </c>
      <c r="HC231">
        <v>53.7628</v>
      </c>
      <c r="HD231">
        <v>39.996</v>
      </c>
      <c r="HE231">
        <v>1</v>
      </c>
      <c r="HF231">
        <v>0.0890523</v>
      </c>
      <c r="HG231">
        <v>-1.40424</v>
      </c>
      <c r="HH231">
        <v>20.2305</v>
      </c>
      <c r="HI231">
        <v>5.23481</v>
      </c>
      <c r="HJ231">
        <v>11.992</v>
      </c>
      <c r="HK231">
        <v>4.95575</v>
      </c>
      <c r="HL231">
        <v>3.304</v>
      </c>
      <c r="HM231">
        <v>999.9</v>
      </c>
      <c r="HN231">
        <v>9999</v>
      </c>
      <c r="HO231">
        <v>9999</v>
      </c>
      <c r="HP231">
        <v>9999</v>
      </c>
      <c r="HQ231">
        <v>1.86854</v>
      </c>
      <c r="HR231">
        <v>1.86429</v>
      </c>
      <c r="HS231">
        <v>1.8718</v>
      </c>
      <c r="HT231">
        <v>1.86275</v>
      </c>
      <c r="HU231">
        <v>1.86218</v>
      </c>
      <c r="HV231">
        <v>1.86859</v>
      </c>
      <c r="HW231">
        <v>1.85869</v>
      </c>
      <c r="HX231">
        <v>1.86508</v>
      </c>
      <c r="HY231">
        <v>5</v>
      </c>
      <c r="HZ231">
        <v>0</v>
      </c>
      <c r="IA231">
        <v>0</v>
      </c>
      <c r="IB231">
        <v>0</v>
      </c>
      <c r="IC231" t="s">
        <v>426</v>
      </c>
      <c r="ID231" t="s">
        <v>427</v>
      </c>
      <c r="IE231" t="s">
        <v>428</v>
      </c>
      <c r="IF231" t="s">
        <v>428</v>
      </c>
      <c r="IG231" t="s">
        <v>428</v>
      </c>
      <c r="IH231" t="s">
        <v>428</v>
      </c>
      <c r="II231">
        <v>0</v>
      </c>
      <c r="IJ231">
        <v>100</v>
      </c>
      <c r="IK231">
        <v>100</v>
      </c>
      <c r="IL231">
        <v>5.699</v>
      </c>
      <c r="IM231">
        <v>0.3117</v>
      </c>
      <c r="IN231">
        <v>4.24591870636989</v>
      </c>
      <c r="IO231">
        <v>0.00406324532283829</v>
      </c>
      <c r="IP231">
        <v>-1.45373754250553e-06</v>
      </c>
      <c r="IQ231">
        <v>2.45784242640463e-10</v>
      </c>
      <c r="IR231">
        <v>0.0444475935836347</v>
      </c>
      <c r="IS231">
        <v>0.00491888386651684</v>
      </c>
      <c r="IT231">
        <v>0.000226889049496401</v>
      </c>
      <c r="IU231">
        <v>4.01595507822366e-06</v>
      </c>
      <c r="IV231">
        <v>-0</v>
      </c>
      <c r="IW231">
        <v>2035</v>
      </c>
      <c r="IX231">
        <v>2</v>
      </c>
      <c r="IY231">
        <v>30</v>
      </c>
      <c r="IZ231">
        <v>187601.3</v>
      </c>
      <c r="JA231">
        <v>187601.2</v>
      </c>
      <c r="JB231">
        <v>0.98877</v>
      </c>
      <c r="JC231">
        <v>2.40601</v>
      </c>
      <c r="JD231">
        <v>1.49902</v>
      </c>
      <c r="JE231">
        <v>2.32788</v>
      </c>
      <c r="JF231">
        <v>1.54419</v>
      </c>
      <c r="JG231">
        <v>2.2583</v>
      </c>
      <c r="JH231">
        <v>36.0113</v>
      </c>
      <c r="JI231">
        <v>24.1488</v>
      </c>
      <c r="JJ231">
        <v>18</v>
      </c>
      <c r="JK231">
        <v>544.699</v>
      </c>
      <c r="JL231">
        <v>422.861</v>
      </c>
      <c r="JM231">
        <v>31.1733</v>
      </c>
      <c r="JN231">
        <v>28.7676</v>
      </c>
      <c r="JO231">
        <v>29.9999</v>
      </c>
      <c r="JP231">
        <v>28.6001</v>
      </c>
      <c r="JQ231">
        <v>28.624</v>
      </c>
      <c r="JR231">
        <v>19.8208</v>
      </c>
      <c r="JS231">
        <v>30.7296</v>
      </c>
      <c r="JT231">
        <v>66.4438</v>
      </c>
      <c r="JU231">
        <v>31.1752</v>
      </c>
      <c r="JV231">
        <v>420</v>
      </c>
      <c r="JW231">
        <v>22.36</v>
      </c>
      <c r="JX231">
        <v>93.124</v>
      </c>
      <c r="JY231">
        <v>98.5848</v>
      </c>
    </row>
    <row r="232" spans="1:285">
      <c r="A232">
        <v>216</v>
      </c>
      <c r="B232">
        <v>1758505786</v>
      </c>
      <c r="C232">
        <v>2543.90000009537</v>
      </c>
      <c r="D232" t="s">
        <v>861</v>
      </c>
      <c r="E232" t="s">
        <v>862</v>
      </c>
      <c r="F232">
        <v>5</v>
      </c>
      <c r="G232" t="s">
        <v>419</v>
      </c>
      <c r="H232" t="s">
        <v>832</v>
      </c>
      <c r="I232" t="s">
        <v>421</v>
      </c>
      <c r="J232">
        <v>1758505783.33333</v>
      </c>
      <c r="K232">
        <f>(L232)/1000</f>
        <v>0</v>
      </c>
      <c r="L232">
        <f>1000*DL232*AJ232*(DH232-DI232)/(100*DA232*(1000-AJ232*DH232))</f>
        <v>0</v>
      </c>
      <c r="M232">
        <f>DL232*AJ232*(DG232-DF232*(1000-AJ232*DI232)/(1000-AJ232*DH232))/(100*DA232)</f>
        <v>0</v>
      </c>
      <c r="N232">
        <f>DF232 - IF(AJ232&gt;1, M232*DA232*100.0/(AL232), 0)</f>
        <v>0</v>
      </c>
      <c r="O232">
        <f>((U232-K232/2)*N232-M232)/(U232+K232/2)</f>
        <v>0</v>
      </c>
      <c r="P232">
        <f>O232*(DM232+DN232)/1000.0</f>
        <v>0</v>
      </c>
      <c r="Q232">
        <f>(DF232 - IF(AJ232&gt;1, M232*DA232*100.0/(AL232), 0))*(DM232+DN232)/1000.0</f>
        <v>0</v>
      </c>
      <c r="R232">
        <f>2.0/((1/T232-1/S232)+SIGN(T232)*SQRT((1/T232-1/S232)*(1/T232-1/S232) + 4*DB232/((DB232+1)*(DB232+1))*(2*1/T232*1/S232-1/S232*1/S232)))</f>
        <v>0</v>
      </c>
      <c r="S232">
        <f>IF(LEFT(DC232,1)&lt;&gt;"0",IF(LEFT(DC232,1)="1",3.0,DD232),$D$5+$E$5*(DT232*DM232/($K$5*1000))+$F$5*(DT232*DM232/($K$5*1000))*MAX(MIN(DA232,$J$5),$I$5)*MAX(MIN(DA232,$J$5),$I$5)+$G$5*MAX(MIN(DA232,$J$5),$I$5)*(DT232*DM232/($K$5*1000))+$H$5*(DT232*DM232/($K$5*1000))*(DT232*DM232/($K$5*1000)))</f>
        <v>0</v>
      </c>
      <c r="T232">
        <f>K232*(1000-(1000*0.61365*exp(17.502*X232/(240.97+X232))/(DM232+DN232)+DH232)/2)/(1000*0.61365*exp(17.502*X232/(240.97+X232))/(DM232+DN232)-DH232)</f>
        <v>0</v>
      </c>
      <c r="U232">
        <f>1/((DB232+1)/(R232/1.6)+1/(S232/1.37)) + DB232/((DB232+1)/(R232/1.6) + DB232/(S232/1.37))</f>
        <v>0</v>
      </c>
      <c r="V232">
        <f>(CW232*CZ232)</f>
        <v>0</v>
      </c>
      <c r="W232">
        <f>(DO232+(V232+2*0.95*5.67E-8*(((DO232+$B$7)+273)^4-(DO232+273)^4)-44100*K232)/(1.84*29.3*S232+8*0.95*5.67E-8*(DO232+273)^3))</f>
        <v>0</v>
      </c>
      <c r="X232">
        <f>($C$7*DP232+$D$7*DQ232+$E$7*W232)</f>
        <v>0</v>
      </c>
      <c r="Y232">
        <f>0.61365*exp(17.502*X232/(240.97+X232))</f>
        <v>0</v>
      </c>
      <c r="Z232">
        <f>(AA232/AB232*100)</f>
        <v>0</v>
      </c>
      <c r="AA232">
        <f>DH232*(DM232+DN232)/1000</f>
        <v>0</v>
      </c>
      <c r="AB232">
        <f>0.61365*exp(17.502*DO232/(240.97+DO232))</f>
        <v>0</v>
      </c>
      <c r="AC232">
        <f>(Y232-DH232*(DM232+DN232)/1000)</f>
        <v>0</v>
      </c>
      <c r="AD232">
        <f>(-K232*44100)</f>
        <v>0</v>
      </c>
      <c r="AE232">
        <f>2*29.3*S232*0.92*(DO232-X232)</f>
        <v>0</v>
      </c>
      <c r="AF232">
        <f>2*0.95*5.67E-8*(((DO232+$B$7)+273)^4-(X232+273)^4)</f>
        <v>0</v>
      </c>
      <c r="AG232">
        <f>V232+AF232+AD232+AE232</f>
        <v>0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MAX(0,($B$13+$C$13*DT232)/(1+$D$13*DT232)*DM232/(DO232+273)*$E$13)</f>
        <v>0</v>
      </c>
      <c r="AM232" t="s">
        <v>422</v>
      </c>
      <c r="AN232" t="s">
        <v>422</v>
      </c>
      <c r="AO232">
        <v>0</v>
      </c>
      <c r="AP232">
        <v>0</v>
      </c>
      <c r="AQ232">
        <f>1-AO232/AP232</f>
        <v>0</v>
      </c>
      <c r="AR232">
        <v>0</v>
      </c>
      <c r="AS232" t="s">
        <v>422</v>
      </c>
      <c r="AT232" t="s">
        <v>422</v>
      </c>
      <c r="AU232">
        <v>0</v>
      </c>
      <c r="AV232">
        <v>0</v>
      </c>
      <c r="AW232">
        <f>1-AU232/AV232</f>
        <v>0</v>
      </c>
      <c r="AX232">
        <v>0.5</v>
      </c>
      <c r="AY232">
        <f>CX232</f>
        <v>0</v>
      </c>
      <c r="AZ232">
        <f>M232</f>
        <v>0</v>
      </c>
      <c r="BA232">
        <f>AW232*AX232*AY232</f>
        <v>0</v>
      </c>
      <c r="BB232">
        <f>(AZ232-AR232)/AY232</f>
        <v>0</v>
      </c>
      <c r="BC232">
        <f>(AP232-AV232)/AV232</f>
        <v>0</v>
      </c>
      <c r="BD232">
        <f>AO232/(AQ232+AO232/AV232)</f>
        <v>0</v>
      </c>
      <c r="BE232" t="s">
        <v>422</v>
      </c>
      <c r="BF232">
        <v>0</v>
      </c>
      <c r="BG232">
        <f>IF(BF232&lt;&gt;0, BF232, BD232)</f>
        <v>0</v>
      </c>
      <c r="BH232">
        <f>1-BG232/AV232</f>
        <v>0</v>
      </c>
      <c r="BI232">
        <f>(AV232-AU232)/(AV232-BG232)</f>
        <v>0</v>
      </c>
      <c r="BJ232">
        <f>(AP232-AV232)/(AP232-BG232)</f>
        <v>0</v>
      </c>
      <c r="BK232">
        <f>(AV232-AU232)/(AV232-AO232)</f>
        <v>0</v>
      </c>
      <c r="BL232">
        <f>(AP232-AV232)/(AP232-AO232)</f>
        <v>0</v>
      </c>
      <c r="BM232">
        <f>(BI232*BG232/AU232)</f>
        <v>0</v>
      </c>
      <c r="BN232">
        <f>(1-BM232)</f>
        <v>0</v>
      </c>
      <c r="CW232">
        <f>$B$11*DU232+$C$11*DV232+$F$11*EG232*(1-EJ232)</f>
        <v>0</v>
      </c>
      <c r="CX232">
        <f>CW232*CY232</f>
        <v>0</v>
      </c>
      <c r="CY232">
        <f>($B$11*$D$9+$C$11*$D$9+$F$11*((ET232+EL232)/MAX(ET232+EL232+EU232, 0.1)*$I$9+EU232/MAX(ET232+EL232+EU232, 0.1)*$J$9))/($B$11+$C$11+$F$11)</f>
        <v>0</v>
      </c>
      <c r="CZ232">
        <f>($B$11*$K$9+$C$11*$K$9+$F$11*((ET232+EL232)/MAX(ET232+EL232+EU232, 0.1)*$P$9+EU232/MAX(ET232+EL232+EU232, 0.1)*$Q$9))/($B$11+$C$11+$F$11)</f>
        <v>0</v>
      </c>
      <c r="DA232">
        <v>3.46</v>
      </c>
      <c r="DB232">
        <v>0.5</v>
      </c>
      <c r="DC232" t="s">
        <v>423</v>
      </c>
      <c r="DD232">
        <v>2</v>
      </c>
      <c r="DE232">
        <v>1758505783.33333</v>
      </c>
      <c r="DF232">
        <v>420.835</v>
      </c>
      <c r="DG232">
        <v>419.993</v>
      </c>
      <c r="DH232">
        <v>22.6205333333333</v>
      </c>
      <c r="DI232">
        <v>22.3351333333333</v>
      </c>
      <c r="DJ232">
        <v>415.135666666667</v>
      </c>
      <c r="DK232">
        <v>22.3089</v>
      </c>
      <c r="DL232">
        <v>499.98</v>
      </c>
      <c r="DM232">
        <v>89.8179333333333</v>
      </c>
      <c r="DN232">
        <v>0.0358839333333333</v>
      </c>
      <c r="DO232">
        <v>30.7977666666667</v>
      </c>
      <c r="DP232">
        <v>29.9936666666667</v>
      </c>
      <c r="DQ232">
        <v>999.9</v>
      </c>
      <c r="DR232">
        <v>0</v>
      </c>
      <c r="DS232">
        <v>0</v>
      </c>
      <c r="DT232">
        <v>10031.45</v>
      </c>
      <c r="DU232">
        <v>0</v>
      </c>
      <c r="DV232">
        <v>0.500777</v>
      </c>
      <c r="DW232">
        <v>0.842214</v>
      </c>
      <c r="DX232">
        <v>430.575333333333</v>
      </c>
      <c r="DY232">
        <v>429.588</v>
      </c>
      <c r="DZ232">
        <v>0.285438333333333</v>
      </c>
      <c r="EA232">
        <v>419.993</v>
      </c>
      <c r="EB232">
        <v>22.3351333333333</v>
      </c>
      <c r="EC232">
        <v>2.03173666666667</v>
      </c>
      <c r="ED232">
        <v>2.00609666666667</v>
      </c>
      <c r="EE232">
        <v>17.6938</v>
      </c>
      <c r="EF232">
        <v>17.4925333333333</v>
      </c>
      <c r="EG232">
        <v>0.00500016</v>
      </c>
      <c r="EH232">
        <v>0</v>
      </c>
      <c r="EI232">
        <v>0</v>
      </c>
      <c r="EJ232">
        <v>0</v>
      </c>
      <c r="EK232">
        <v>324.066666666667</v>
      </c>
      <c r="EL232">
        <v>0.00500016</v>
      </c>
      <c r="EM232">
        <v>-27.7333333333333</v>
      </c>
      <c r="EN232">
        <v>-3.03333333333333</v>
      </c>
      <c r="EO232">
        <v>38.0413333333333</v>
      </c>
      <c r="EP232">
        <v>42.062</v>
      </c>
      <c r="EQ232">
        <v>40.187</v>
      </c>
      <c r="ER232">
        <v>42.312</v>
      </c>
      <c r="ES232">
        <v>41.312</v>
      </c>
      <c r="ET232">
        <v>0</v>
      </c>
      <c r="EU232">
        <v>0</v>
      </c>
      <c r="EV232">
        <v>0</v>
      </c>
      <c r="EW232">
        <v>1758505788.2</v>
      </c>
      <c r="EX232">
        <v>0</v>
      </c>
      <c r="EY232">
        <v>320.469230769231</v>
      </c>
      <c r="EZ232">
        <v>19.2273503846256</v>
      </c>
      <c r="FA232">
        <v>-13.405128180891</v>
      </c>
      <c r="FB232">
        <v>-27.2115384615385</v>
      </c>
      <c r="FC232">
        <v>15</v>
      </c>
      <c r="FD232">
        <v>0</v>
      </c>
      <c r="FE232" t="s">
        <v>424</v>
      </c>
      <c r="FF232">
        <v>1747249705.1</v>
      </c>
      <c r="FG232">
        <v>1747249711.1</v>
      </c>
      <c r="FH232">
        <v>0</v>
      </c>
      <c r="FI232">
        <v>0.871</v>
      </c>
      <c r="FJ232">
        <v>0.066</v>
      </c>
      <c r="FK232">
        <v>5.486</v>
      </c>
      <c r="FL232">
        <v>0.145</v>
      </c>
      <c r="FM232">
        <v>420</v>
      </c>
      <c r="FN232">
        <v>16</v>
      </c>
      <c r="FO232">
        <v>0.27</v>
      </c>
      <c r="FP232">
        <v>0.16</v>
      </c>
      <c r="FQ232">
        <v>0.870765666666667</v>
      </c>
      <c r="FR232">
        <v>0.650741688311689</v>
      </c>
      <c r="FS232">
        <v>0.141648487107492</v>
      </c>
      <c r="FT232">
        <v>0</v>
      </c>
      <c r="FU232">
        <v>321.120588235294</v>
      </c>
      <c r="FV232">
        <v>-15.1489685352419</v>
      </c>
      <c r="FW232">
        <v>6.00444832220073</v>
      </c>
      <c r="FX232">
        <v>-1</v>
      </c>
      <c r="FY232">
        <v>0.283432428571429</v>
      </c>
      <c r="FZ232">
        <v>0.0121317662337666</v>
      </c>
      <c r="GA232">
        <v>0.00172391535455192</v>
      </c>
      <c r="GB232">
        <v>1</v>
      </c>
      <c r="GC232">
        <v>1</v>
      </c>
      <c r="GD232">
        <v>2</v>
      </c>
      <c r="GE232" t="s">
        <v>425</v>
      </c>
      <c r="GF232">
        <v>3.12597</v>
      </c>
      <c r="GG232">
        <v>2.6616</v>
      </c>
      <c r="GH232">
        <v>0.0883367</v>
      </c>
      <c r="GI232">
        <v>0.0890828</v>
      </c>
      <c r="GJ232">
        <v>0.0966651</v>
      </c>
      <c r="GK232">
        <v>0.0962169</v>
      </c>
      <c r="GL232">
        <v>23489.3</v>
      </c>
      <c r="GM232">
        <v>22188.3</v>
      </c>
      <c r="GN232">
        <v>23044</v>
      </c>
      <c r="GO232">
        <v>23720.2</v>
      </c>
      <c r="GP232">
        <v>35483.9</v>
      </c>
      <c r="GQ232">
        <v>35485.2</v>
      </c>
      <c r="GR232">
        <v>41552.5</v>
      </c>
      <c r="GS232">
        <v>42300.9</v>
      </c>
      <c r="GT232">
        <v>1.8947</v>
      </c>
      <c r="GU232">
        <v>1.7919</v>
      </c>
      <c r="GV232">
        <v>0.0909194</v>
      </c>
      <c r="GW232">
        <v>0</v>
      </c>
      <c r="GX232">
        <v>28.5067</v>
      </c>
      <c r="GY232">
        <v>999.9</v>
      </c>
      <c r="GZ232">
        <v>55.048</v>
      </c>
      <c r="HA232">
        <v>30.504</v>
      </c>
      <c r="HB232">
        <v>26.8782</v>
      </c>
      <c r="HC232">
        <v>54.0428</v>
      </c>
      <c r="HD232">
        <v>39.9399</v>
      </c>
      <c r="HE232">
        <v>1</v>
      </c>
      <c r="HF232">
        <v>0.0890447</v>
      </c>
      <c r="HG232">
        <v>-1.40263</v>
      </c>
      <c r="HH232">
        <v>20.2306</v>
      </c>
      <c r="HI232">
        <v>5.23466</v>
      </c>
      <c r="HJ232">
        <v>11.992</v>
      </c>
      <c r="HK232">
        <v>4.9557</v>
      </c>
      <c r="HL232">
        <v>3.304</v>
      </c>
      <c r="HM232">
        <v>999.9</v>
      </c>
      <c r="HN232">
        <v>9999</v>
      </c>
      <c r="HO232">
        <v>9999</v>
      </c>
      <c r="HP232">
        <v>9999</v>
      </c>
      <c r="HQ232">
        <v>1.86854</v>
      </c>
      <c r="HR232">
        <v>1.86427</v>
      </c>
      <c r="HS232">
        <v>1.8718</v>
      </c>
      <c r="HT232">
        <v>1.86275</v>
      </c>
      <c r="HU232">
        <v>1.86218</v>
      </c>
      <c r="HV232">
        <v>1.86859</v>
      </c>
      <c r="HW232">
        <v>1.85869</v>
      </c>
      <c r="HX232">
        <v>1.86508</v>
      </c>
      <c r="HY232">
        <v>5</v>
      </c>
      <c r="HZ232">
        <v>0</v>
      </c>
      <c r="IA232">
        <v>0</v>
      </c>
      <c r="IB232">
        <v>0</v>
      </c>
      <c r="IC232" t="s">
        <v>426</v>
      </c>
      <c r="ID232" t="s">
        <v>427</v>
      </c>
      <c r="IE232" t="s">
        <v>428</v>
      </c>
      <c r="IF232" t="s">
        <v>428</v>
      </c>
      <c r="IG232" t="s">
        <v>428</v>
      </c>
      <c r="IH232" t="s">
        <v>428</v>
      </c>
      <c r="II232">
        <v>0</v>
      </c>
      <c r="IJ232">
        <v>100</v>
      </c>
      <c r="IK232">
        <v>100</v>
      </c>
      <c r="IL232">
        <v>5.7</v>
      </c>
      <c r="IM232">
        <v>0.3117</v>
      </c>
      <c r="IN232">
        <v>4.24591870636989</v>
      </c>
      <c r="IO232">
        <v>0.00406324532283829</v>
      </c>
      <c r="IP232">
        <v>-1.45373754250553e-06</v>
      </c>
      <c r="IQ232">
        <v>2.45784242640463e-10</v>
      </c>
      <c r="IR232">
        <v>0.0444475935836347</v>
      </c>
      <c r="IS232">
        <v>0.00491888386651684</v>
      </c>
      <c r="IT232">
        <v>0.000226889049496401</v>
      </c>
      <c r="IU232">
        <v>4.01595507822366e-06</v>
      </c>
      <c r="IV232">
        <v>-0</v>
      </c>
      <c r="IW232">
        <v>2035</v>
      </c>
      <c r="IX232">
        <v>2</v>
      </c>
      <c r="IY232">
        <v>30</v>
      </c>
      <c r="IZ232">
        <v>187601.3</v>
      </c>
      <c r="JA232">
        <v>187601.2</v>
      </c>
      <c r="JB232">
        <v>0.987549</v>
      </c>
      <c r="JC232">
        <v>2.39136</v>
      </c>
      <c r="JD232">
        <v>1.49902</v>
      </c>
      <c r="JE232">
        <v>2.32666</v>
      </c>
      <c r="JF232">
        <v>1.54419</v>
      </c>
      <c r="JG232">
        <v>2.31201</v>
      </c>
      <c r="JH232">
        <v>35.9879</v>
      </c>
      <c r="JI232">
        <v>24.1575</v>
      </c>
      <c r="JJ232">
        <v>18</v>
      </c>
      <c r="JK232">
        <v>545.041</v>
      </c>
      <c r="JL232">
        <v>422.721</v>
      </c>
      <c r="JM232">
        <v>31.1749</v>
      </c>
      <c r="JN232">
        <v>28.7665</v>
      </c>
      <c r="JO232">
        <v>29.9999</v>
      </c>
      <c r="JP232">
        <v>28.6001</v>
      </c>
      <c r="JQ232">
        <v>28.6228</v>
      </c>
      <c r="JR232">
        <v>19.8204</v>
      </c>
      <c r="JS232">
        <v>30.7296</v>
      </c>
      <c r="JT232">
        <v>66.4438</v>
      </c>
      <c r="JU232">
        <v>31.1752</v>
      </c>
      <c r="JV232">
        <v>420</v>
      </c>
      <c r="JW232">
        <v>22.36</v>
      </c>
      <c r="JX232">
        <v>93.1237</v>
      </c>
      <c r="JY232">
        <v>98.5843</v>
      </c>
    </row>
    <row r="233" spans="1:285">
      <c r="A233">
        <v>217</v>
      </c>
      <c r="B233">
        <v>1758505788</v>
      </c>
      <c r="C233">
        <v>2545.90000009537</v>
      </c>
      <c r="D233" t="s">
        <v>863</v>
      </c>
      <c r="E233" t="s">
        <v>864</v>
      </c>
      <c r="F233">
        <v>5</v>
      </c>
      <c r="G233" t="s">
        <v>419</v>
      </c>
      <c r="H233" t="s">
        <v>832</v>
      </c>
      <c r="I233" t="s">
        <v>421</v>
      </c>
      <c r="J233">
        <v>1758505784.25</v>
      </c>
      <c r="K233">
        <f>(L233)/1000</f>
        <v>0</v>
      </c>
      <c r="L233">
        <f>1000*DL233*AJ233*(DH233-DI233)/(100*DA233*(1000-AJ233*DH233))</f>
        <v>0</v>
      </c>
      <c r="M233">
        <f>DL233*AJ233*(DG233-DF233*(1000-AJ233*DI233)/(1000-AJ233*DH233))/(100*DA233)</f>
        <v>0</v>
      </c>
      <c r="N233">
        <f>DF233 - IF(AJ233&gt;1, M233*DA233*100.0/(AL233), 0)</f>
        <v>0</v>
      </c>
      <c r="O233">
        <f>((U233-K233/2)*N233-M233)/(U233+K233/2)</f>
        <v>0</v>
      </c>
      <c r="P233">
        <f>O233*(DM233+DN233)/1000.0</f>
        <v>0</v>
      </c>
      <c r="Q233">
        <f>(DF233 - IF(AJ233&gt;1, M233*DA233*100.0/(AL233), 0))*(DM233+DN233)/1000.0</f>
        <v>0</v>
      </c>
      <c r="R233">
        <f>2.0/((1/T233-1/S233)+SIGN(T233)*SQRT((1/T233-1/S233)*(1/T233-1/S233) + 4*DB233/((DB233+1)*(DB233+1))*(2*1/T233*1/S233-1/S233*1/S233)))</f>
        <v>0</v>
      </c>
      <c r="S233">
        <f>IF(LEFT(DC233,1)&lt;&gt;"0",IF(LEFT(DC233,1)="1",3.0,DD233),$D$5+$E$5*(DT233*DM233/($K$5*1000))+$F$5*(DT233*DM233/($K$5*1000))*MAX(MIN(DA233,$J$5),$I$5)*MAX(MIN(DA233,$J$5),$I$5)+$G$5*MAX(MIN(DA233,$J$5),$I$5)*(DT233*DM233/($K$5*1000))+$H$5*(DT233*DM233/($K$5*1000))*(DT233*DM233/($K$5*1000)))</f>
        <v>0</v>
      </c>
      <c r="T233">
        <f>K233*(1000-(1000*0.61365*exp(17.502*X233/(240.97+X233))/(DM233+DN233)+DH233)/2)/(1000*0.61365*exp(17.502*X233/(240.97+X233))/(DM233+DN233)-DH233)</f>
        <v>0</v>
      </c>
      <c r="U233">
        <f>1/((DB233+1)/(R233/1.6)+1/(S233/1.37)) + DB233/((DB233+1)/(R233/1.6) + DB233/(S233/1.37))</f>
        <v>0</v>
      </c>
      <c r="V233">
        <f>(CW233*CZ233)</f>
        <v>0</v>
      </c>
      <c r="W233">
        <f>(DO233+(V233+2*0.95*5.67E-8*(((DO233+$B$7)+273)^4-(DO233+273)^4)-44100*K233)/(1.84*29.3*S233+8*0.95*5.67E-8*(DO233+273)^3))</f>
        <v>0</v>
      </c>
      <c r="X233">
        <f>($C$7*DP233+$D$7*DQ233+$E$7*W233)</f>
        <v>0</v>
      </c>
      <c r="Y233">
        <f>0.61365*exp(17.502*X233/(240.97+X233))</f>
        <v>0</v>
      </c>
      <c r="Z233">
        <f>(AA233/AB233*100)</f>
        <v>0</v>
      </c>
      <c r="AA233">
        <f>DH233*(DM233+DN233)/1000</f>
        <v>0</v>
      </c>
      <c r="AB233">
        <f>0.61365*exp(17.502*DO233/(240.97+DO233))</f>
        <v>0</v>
      </c>
      <c r="AC233">
        <f>(Y233-DH233*(DM233+DN233)/1000)</f>
        <v>0</v>
      </c>
      <c r="AD233">
        <f>(-K233*44100)</f>
        <v>0</v>
      </c>
      <c r="AE233">
        <f>2*29.3*S233*0.92*(DO233-X233)</f>
        <v>0</v>
      </c>
      <c r="AF233">
        <f>2*0.95*5.67E-8*(((DO233+$B$7)+273)^4-(X233+273)^4)</f>
        <v>0</v>
      </c>
      <c r="AG233">
        <f>V233+AF233+AD233+AE233</f>
        <v>0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MAX(0,($B$13+$C$13*DT233)/(1+$D$13*DT233)*DM233/(DO233+273)*$E$13)</f>
        <v>0</v>
      </c>
      <c r="AM233" t="s">
        <v>422</v>
      </c>
      <c r="AN233" t="s">
        <v>422</v>
      </c>
      <c r="AO233">
        <v>0</v>
      </c>
      <c r="AP233">
        <v>0</v>
      </c>
      <c r="AQ233">
        <f>1-AO233/AP233</f>
        <v>0</v>
      </c>
      <c r="AR233">
        <v>0</v>
      </c>
      <c r="AS233" t="s">
        <v>422</v>
      </c>
      <c r="AT233" t="s">
        <v>422</v>
      </c>
      <c r="AU233">
        <v>0</v>
      </c>
      <c r="AV233">
        <v>0</v>
      </c>
      <c r="AW233">
        <f>1-AU233/AV233</f>
        <v>0</v>
      </c>
      <c r="AX233">
        <v>0.5</v>
      </c>
      <c r="AY233">
        <f>CX233</f>
        <v>0</v>
      </c>
      <c r="AZ233">
        <f>M233</f>
        <v>0</v>
      </c>
      <c r="BA233">
        <f>AW233*AX233*AY233</f>
        <v>0</v>
      </c>
      <c r="BB233">
        <f>(AZ233-AR233)/AY233</f>
        <v>0</v>
      </c>
      <c r="BC233">
        <f>(AP233-AV233)/AV233</f>
        <v>0</v>
      </c>
      <c r="BD233">
        <f>AO233/(AQ233+AO233/AV233)</f>
        <v>0</v>
      </c>
      <c r="BE233" t="s">
        <v>422</v>
      </c>
      <c r="BF233">
        <v>0</v>
      </c>
      <c r="BG233">
        <f>IF(BF233&lt;&gt;0, BF233, BD233)</f>
        <v>0</v>
      </c>
      <c r="BH233">
        <f>1-BG233/AV233</f>
        <v>0</v>
      </c>
      <c r="BI233">
        <f>(AV233-AU233)/(AV233-BG233)</f>
        <v>0</v>
      </c>
      <c r="BJ233">
        <f>(AP233-AV233)/(AP233-BG233)</f>
        <v>0</v>
      </c>
      <c r="BK233">
        <f>(AV233-AU233)/(AV233-AO233)</f>
        <v>0</v>
      </c>
      <c r="BL233">
        <f>(AP233-AV233)/(AP233-AO233)</f>
        <v>0</v>
      </c>
      <c r="BM233">
        <f>(BI233*BG233/AU233)</f>
        <v>0</v>
      </c>
      <c r="BN233">
        <f>(1-BM233)</f>
        <v>0</v>
      </c>
      <c r="CW233">
        <f>$B$11*DU233+$C$11*DV233+$F$11*EG233*(1-EJ233)</f>
        <v>0</v>
      </c>
      <c r="CX233">
        <f>CW233*CY233</f>
        <v>0</v>
      </c>
      <c r="CY233">
        <f>($B$11*$D$9+$C$11*$D$9+$F$11*((ET233+EL233)/MAX(ET233+EL233+EU233, 0.1)*$I$9+EU233/MAX(ET233+EL233+EU233, 0.1)*$J$9))/($B$11+$C$11+$F$11)</f>
        <v>0</v>
      </c>
      <c r="CZ233">
        <f>($B$11*$K$9+$C$11*$K$9+$F$11*((ET233+EL233)/MAX(ET233+EL233+EU233, 0.1)*$P$9+EU233/MAX(ET233+EL233+EU233, 0.1)*$Q$9))/($B$11+$C$11+$F$11)</f>
        <v>0</v>
      </c>
      <c r="DA233">
        <v>3.46</v>
      </c>
      <c r="DB233">
        <v>0.5</v>
      </c>
      <c r="DC233" t="s">
        <v>423</v>
      </c>
      <c r="DD233">
        <v>2</v>
      </c>
      <c r="DE233">
        <v>1758505784.25</v>
      </c>
      <c r="DF233">
        <v>420.84725</v>
      </c>
      <c r="DG233">
        <v>420.02175</v>
      </c>
      <c r="DH233">
        <v>22.62025</v>
      </c>
      <c r="DI233">
        <v>22.334925</v>
      </c>
      <c r="DJ233">
        <v>415.14775</v>
      </c>
      <c r="DK233">
        <v>22.3086</v>
      </c>
      <c r="DL233">
        <v>500.0255</v>
      </c>
      <c r="DM233">
        <v>89.8174</v>
      </c>
      <c r="DN233">
        <v>0.035777625</v>
      </c>
      <c r="DO233">
        <v>30.798525</v>
      </c>
      <c r="DP233">
        <v>29.990975</v>
      </c>
      <c r="DQ233">
        <v>999.9</v>
      </c>
      <c r="DR233">
        <v>0</v>
      </c>
      <c r="DS233">
        <v>0</v>
      </c>
      <c r="DT233">
        <v>10034.8375</v>
      </c>
      <c r="DU233">
        <v>0</v>
      </c>
      <c r="DV233">
        <v>0.500777</v>
      </c>
      <c r="DW233">
        <v>0.82557675</v>
      </c>
      <c r="DX233">
        <v>430.58775</v>
      </c>
      <c r="DY233">
        <v>429.6175</v>
      </c>
      <c r="DZ233">
        <v>0.28534875</v>
      </c>
      <c r="EA233">
        <v>420.02175</v>
      </c>
      <c r="EB233">
        <v>22.334925</v>
      </c>
      <c r="EC233">
        <v>2.031695</v>
      </c>
      <c r="ED233">
        <v>2.006065</v>
      </c>
      <c r="EE233">
        <v>17.6935</v>
      </c>
      <c r="EF233">
        <v>17.492275</v>
      </c>
      <c r="EG233">
        <v>0.00500016</v>
      </c>
      <c r="EH233">
        <v>0</v>
      </c>
      <c r="EI233">
        <v>0</v>
      </c>
      <c r="EJ233">
        <v>0</v>
      </c>
      <c r="EK233">
        <v>321.65</v>
      </c>
      <c r="EL233">
        <v>0.00500016</v>
      </c>
      <c r="EM233">
        <v>-24.925</v>
      </c>
      <c r="EN233">
        <v>-2.075</v>
      </c>
      <c r="EO233">
        <v>38.0465</v>
      </c>
      <c r="EP233">
        <v>42.062</v>
      </c>
      <c r="EQ233">
        <v>40.1715</v>
      </c>
      <c r="ER233">
        <v>42.312</v>
      </c>
      <c r="ES233">
        <v>41.32775</v>
      </c>
      <c r="ET233">
        <v>0</v>
      </c>
      <c r="EU233">
        <v>0</v>
      </c>
      <c r="EV233">
        <v>0</v>
      </c>
      <c r="EW233">
        <v>1758505790</v>
      </c>
      <c r="EX233">
        <v>0</v>
      </c>
      <c r="EY233">
        <v>320.104</v>
      </c>
      <c r="EZ233">
        <v>18.1384613136784</v>
      </c>
      <c r="FA233">
        <v>1.41538463306626</v>
      </c>
      <c r="FB233">
        <v>-26.396</v>
      </c>
      <c r="FC233">
        <v>15</v>
      </c>
      <c r="FD233">
        <v>0</v>
      </c>
      <c r="FE233" t="s">
        <v>424</v>
      </c>
      <c r="FF233">
        <v>1747249705.1</v>
      </c>
      <c r="FG233">
        <v>1747249711.1</v>
      </c>
      <c r="FH233">
        <v>0</v>
      </c>
      <c r="FI233">
        <v>0.871</v>
      </c>
      <c r="FJ233">
        <v>0.066</v>
      </c>
      <c r="FK233">
        <v>5.486</v>
      </c>
      <c r="FL233">
        <v>0.145</v>
      </c>
      <c r="FM233">
        <v>420</v>
      </c>
      <c r="FN233">
        <v>16</v>
      </c>
      <c r="FO233">
        <v>0.27</v>
      </c>
      <c r="FP233">
        <v>0.16</v>
      </c>
      <c r="FQ233">
        <v>0.866446666666667</v>
      </c>
      <c r="FR233">
        <v>0.442145922077922</v>
      </c>
      <c r="FS233">
        <v>0.143114758446078</v>
      </c>
      <c r="FT233">
        <v>1</v>
      </c>
      <c r="FU233">
        <v>320.85</v>
      </c>
      <c r="FV233">
        <v>2.88311697068687</v>
      </c>
      <c r="FW233">
        <v>6.10300070842686</v>
      </c>
      <c r="FX233">
        <v>-1</v>
      </c>
      <c r="FY233">
        <v>0.28358319047619</v>
      </c>
      <c r="FZ233">
        <v>0.0145749350649353</v>
      </c>
      <c r="GA233">
        <v>0.00178754272993344</v>
      </c>
      <c r="GB233">
        <v>1</v>
      </c>
      <c r="GC233">
        <v>2</v>
      </c>
      <c r="GD233">
        <v>2</v>
      </c>
      <c r="GE233" t="s">
        <v>443</v>
      </c>
      <c r="GF233">
        <v>3.12581</v>
      </c>
      <c r="GG233">
        <v>2.66152</v>
      </c>
      <c r="GH233">
        <v>0.088343</v>
      </c>
      <c r="GI233">
        <v>0.089094</v>
      </c>
      <c r="GJ233">
        <v>0.09666</v>
      </c>
      <c r="GK233">
        <v>0.0962127</v>
      </c>
      <c r="GL233">
        <v>23489.1</v>
      </c>
      <c r="GM233">
        <v>22188</v>
      </c>
      <c r="GN233">
        <v>23044</v>
      </c>
      <c r="GO233">
        <v>23720.2</v>
      </c>
      <c r="GP233">
        <v>35484.1</v>
      </c>
      <c r="GQ233">
        <v>35485.2</v>
      </c>
      <c r="GR233">
        <v>41552.5</v>
      </c>
      <c r="GS233">
        <v>42300.7</v>
      </c>
      <c r="GT233">
        <v>1.89463</v>
      </c>
      <c r="GU233">
        <v>1.7921</v>
      </c>
      <c r="GV233">
        <v>0.0907332</v>
      </c>
      <c r="GW233">
        <v>0</v>
      </c>
      <c r="GX233">
        <v>28.5067</v>
      </c>
      <c r="GY233">
        <v>999.9</v>
      </c>
      <c r="GZ233">
        <v>55.048</v>
      </c>
      <c r="HA233">
        <v>30.524</v>
      </c>
      <c r="HB233">
        <v>26.9063</v>
      </c>
      <c r="HC233">
        <v>54.3228</v>
      </c>
      <c r="HD233">
        <v>40.0561</v>
      </c>
      <c r="HE233">
        <v>1</v>
      </c>
      <c r="HF233">
        <v>0.0888719</v>
      </c>
      <c r="HG233">
        <v>-1.40524</v>
      </c>
      <c r="HH233">
        <v>20.2307</v>
      </c>
      <c r="HI233">
        <v>5.23496</v>
      </c>
      <c r="HJ233">
        <v>11.992</v>
      </c>
      <c r="HK233">
        <v>4.9557</v>
      </c>
      <c r="HL233">
        <v>3.304</v>
      </c>
      <c r="HM233">
        <v>999.9</v>
      </c>
      <c r="HN233">
        <v>9999</v>
      </c>
      <c r="HO233">
        <v>9999</v>
      </c>
      <c r="HP233">
        <v>9999</v>
      </c>
      <c r="HQ233">
        <v>1.86855</v>
      </c>
      <c r="HR233">
        <v>1.86425</v>
      </c>
      <c r="HS233">
        <v>1.8718</v>
      </c>
      <c r="HT233">
        <v>1.86275</v>
      </c>
      <c r="HU233">
        <v>1.86218</v>
      </c>
      <c r="HV233">
        <v>1.86859</v>
      </c>
      <c r="HW233">
        <v>1.85869</v>
      </c>
      <c r="HX233">
        <v>1.86508</v>
      </c>
      <c r="HY233">
        <v>5</v>
      </c>
      <c r="HZ233">
        <v>0</v>
      </c>
      <c r="IA233">
        <v>0</v>
      </c>
      <c r="IB233">
        <v>0</v>
      </c>
      <c r="IC233" t="s">
        <v>426</v>
      </c>
      <c r="ID233" t="s">
        <v>427</v>
      </c>
      <c r="IE233" t="s">
        <v>428</v>
      </c>
      <c r="IF233" t="s">
        <v>428</v>
      </c>
      <c r="IG233" t="s">
        <v>428</v>
      </c>
      <c r="IH233" t="s">
        <v>428</v>
      </c>
      <c r="II233">
        <v>0</v>
      </c>
      <c r="IJ233">
        <v>100</v>
      </c>
      <c r="IK233">
        <v>100</v>
      </c>
      <c r="IL233">
        <v>5.7</v>
      </c>
      <c r="IM233">
        <v>0.3117</v>
      </c>
      <c r="IN233">
        <v>4.24591870636989</v>
      </c>
      <c r="IO233">
        <v>0.00406324532283829</v>
      </c>
      <c r="IP233">
        <v>-1.45373754250553e-06</v>
      </c>
      <c r="IQ233">
        <v>2.45784242640463e-10</v>
      </c>
      <c r="IR233">
        <v>0.0444475935836347</v>
      </c>
      <c r="IS233">
        <v>0.00491888386651684</v>
      </c>
      <c r="IT233">
        <v>0.000226889049496401</v>
      </c>
      <c r="IU233">
        <v>4.01595507822366e-06</v>
      </c>
      <c r="IV233">
        <v>-0</v>
      </c>
      <c r="IW233">
        <v>2035</v>
      </c>
      <c r="IX233">
        <v>2</v>
      </c>
      <c r="IY233">
        <v>30</v>
      </c>
      <c r="IZ233">
        <v>187601.4</v>
      </c>
      <c r="JA233">
        <v>187601.3</v>
      </c>
      <c r="JB233">
        <v>0.987549</v>
      </c>
      <c r="JC233">
        <v>2.38525</v>
      </c>
      <c r="JD233">
        <v>1.4978</v>
      </c>
      <c r="JE233">
        <v>2.32666</v>
      </c>
      <c r="JF233">
        <v>1.54419</v>
      </c>
      <c r="JG233">
        <v>2.35474</v>
      </c>
      <c r="JH233">
        <v>36.0113</v>
      </c>
      <c r="JI233">
        <v>24.1663</v>
      </c>
      <c r="JJ233">
        <v>18</v>
      </c>
      <c r="JK233">
        <v>544.991</v>
      </c>
      <c r="JL233">
        <v>422.829</v>
      </c>
      <c r="JM233">
        <v>31.1762</v>
      </c>
      <c r="JN233">
        <v>28.7665</v>
      </c>
      <c r="JO233">
        <v>29.9999</v>
      </c>
      <c r="JP233">
        <v>28.6</v>
      </c>
      <c r="JQ233">
        <v>28.6216</v>
      </c>
      <c r="JR233">
        <v>19.8153</v>
      </c>
      <c r="JS233">
        <v>30.7296</v>
      </c>
      <c r="JT233">
        <v>66.4438</v>
      </c>
      <c r="JU233">
        <v>31.1825</v>
      </c>
      <c r="JV233">
        <v>420</v>
      </c>
      <c r="JW233">
        <v>22.36</v>
      </c>
      <c r="JX233">
        <v>93.1237</v>
      </c>
      <c r="JY233">
        <v>98.584</v>
      </c>
    </row>
    <row r="234" spans="1:285">
      <c r="A234">
        <v>218</v>
      </c>
      <c r="B234">
        <v>1758505790</v>
      </c>
      <c r="C234">
        <v>2547.90000009537</v>
      </c>
      <c r="D234" t="s">
        <v>865</v>
      </c>
      <c r="E234" t="s">
        <v>866</v>
      </c>
      <c r="F234">
        <v>5</v>
      </c>
      <c r="G234" t="s">
        <v>419</v>
      </c>
      <c r="H234" t="s">
        <v>832</v>
      </c>
      <c r="I234" t="s">
        <v>421</v>
      </c>
      <c r="J234">
        <v>1758505787</v>
      </c>
      <c r="K234">
        <f>(L234)/1000</f>
        <v>0</v>
      </c>
      <c r="L234">
        <f>1000*DL234*AJ234*(DH234-DI234)/(100*DA234*(1000-AJ234*DH234))</f>
        <v>0</v>
      </c>
      <c r="M234">
        <f>DL234*AJ234*(DG234-DF234*(1000-AJ234*DI234)/(1000-AJ234*DH234))/(100*DA234)</f>
        <v>0</v>
      </c>
      <c r="N234">
        <f>DF234 - IF(AJ234&gt;1, M234*DA234*100.0/(AL234), 0)</f>
        <v>0</v>
      </c>
      <c r="O234">
        <f>((U234-K234/2)*N234-M234)/(U234+K234/2)</f>
        <v>0</v>
      </c>
      <c r="P234">
        <f>O234*(DM234+DN234)/1000.0</f>
        <v>0</v>
      </c>
      <c r="Q234">
        <f>(DF234 - IF(AJ234&gt;1, M234*DA234*100.0/(AL234), 0))*(DM234+DN234)/1000.0</f>
        <v>0</v>
      </c>
      <c r="R234">
        <f>2.0/((1/T234-1/S234)+SIGN(T234)*SQRT((1/T234-1/S234)*(1/T234-1/S234) + 4*DB234/((DB234+1)*(DB234+1))*(2*1/T234*1/S234-1/S234*1/S234)))</f>
        <v>0</v>
      </c>
      <c r="S234">
        <f>IF(LEFT(DC234,1)&lt;&gt;"0",IF(LEFT(DC234,1)="1",3.0,DD234),$D$5+$E$5*(DT234*DM234/($K$5*1000))+$F$5*(DT234*DM234/($K$5*1000))*MAX(MIN(DA234,$J$5),$I$5)*MAX(MIN(DA234,$J$5),$I$5)+$G$5*MAX(MIN(DA234,$J$5),$I$5)*(DT234*DM234/($K$5*1000))+$H$5*(DT234*DM234/($K$5*1000))*(DT234*DM234/($K$5*1000)))</f>
        <v>0</v>
      </c>
      <c r="T234">
        <f>K234*(1000-(1000*0.61365*exp(17.502*X234/(240.97+X234))/(DM234+DN234)+DH234)/2)/(1000*0.61365*exp(17.502*X234/(240.97+X234))/(DM234+DN234)-DH234)</f>
        <v>0</v>
      </c>
      <c r="U234">
        <f>1/((DB234+1)/(R234/1.6)+1/(S234/1.37)) + DB234/((DB234+1)/(R234/1.6) + DB234/(S234/1.37))</f>
        <v>0</v>
      </c>
      <c r="V234">
        <f>(CW234*CZ234)</f>
        <v>0</v>
      </c>
      <c r="W234">
        <f>(DO234+(V234+2*0.95*5.67E-8*(((DO234+$B$7)+273)^4-(DO234+273)^4)-44100*K234)/(1.84*29.3*S234+8*0.95*5.67E-8*(DO234+273)^3))</f>
        <v>0</v>
      </c>
      <c r="X234">
        <f>($C$7*DP234+$D$7*DQ234+$E$7*W234)</f>
        <v>0</v>
      </c>
      <c r="Y234">
        <f>0.61365*exp(17.502*X234/(240.97+X234))</f>
        <v>0</v>
      </c>
      <c r="Z234">
        <f>(AA234/AB234*100)</f>
        <v>0</v>
      </c>
      <c r="AA234">
        <f>DH234*(DM234+DN234)/1000</f>
        <v>0</v>
      </c>
      <c r="AB234">
        <f>0.61365*exp(17.502*DO234/(240.97+DO234))</f>
        <v>0</v>
      </c>
      <c r="AC234">
        <f>(Y234-DH234*(DM234+DN234)/1000)</f>
        <v>0</v>
      </c>
      <c r="AD234">
        <f>(-K234*44100)</f>
        <v>0</v>
      </c>
      <c r="AE234">
        <f>2*29.3*S234*0.92*(DO234-X234)</f>
        <v>0</v>
      </c>
      <c r="AF234">
        <f>2*0.95*5.67E-8*(((DO234+$B$7)+273)^4-(X234+273)^4)</f>
        <v>0</v>
      </c>
      <c r="AG234">
        <f>V234+AF234+AD234+AE234</f>
        <v>0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MAX(0,($B$13+$C$13*DT234)/(1+$D$13*DT234)*DM234/(DO234+273)*$E$13)</f>
        <v>0</v>
      </c>
      <c r="AM234" t="s">
        <v>422</v>
      </c>
      <c r="AN234" t="s">
        <v>422</v>
      </c>
      <c r="AO234">
        <v>0</v>
      </c>
      <c r="AP234">
        <v>0</v>
      </c>
      <c r="AQ234">
        <f>1-AO234/AP234</f>
        <v>0</v>
      </c>
      <c r="AR234">
        <v>0</v>
      </c>
      <c r="AS234" t="s">
        <v>422</v>
      </c>
      <c r="AT234" t="s">
        <v>422</v>
      </c>
      <c r="AU234">
        <v>0</v>
      </c>
      <c r="AV234">
        <v>0</v>
      </c>
      <c r="AW234">
        <f>1-AU234/AV234</f>
        <v>0</v>
      </c>
      <c r="AX234">
        <v>0.5</v>
      </c>
      <c r="AY234">
        <f>CX234</f>
        <v>0</v>
      </c>
      <c r="AZ234">
        <f>M234</f>
        <v>0</v>
      </c>
      <c r="BA234">
        <f>AW234*AX234*AY234</f>
        <v>0</v>
      </c>
      <c r="BB234">
        <f>(AZ234-AR234)/AY234</f>
        <v>0</v>
      </c>
      <c r="BC234">
        <f>(AP234-AV234)/AV234</f>
        <v>0</v>
      </c>
      <c r="BD234">
        <f>AO234/(AQ234+AO234/AV234)</f>
        <v>0</v>
      </c>
      <c r="BE234" t="s">
        <v>422</v>
      </c>
      <c r="BF234">
        <v>0</v>
      </c>
      <c r="BG234">
        <f>IF(BF234&lt;&gt;0, BF234, BD234)</f>
        <v>0</v>
      </c>
      <c r="BH234">
        <f>1-BG234/AV234</f>
        <v>0</v>
      </c>
      <c r="BI234">
        <f>(AV234-AU234)/(AV234-BG234)</f>
        <v>0</v>
      </c>
      <c r="BJ234">
        <f>(AP234-AV234)/(AP234-BG234)</f>
        <v>0</v>
      </c>
      <c r="BK234">
        <f>(AV234-AU234)/(AV234-AO234)</f>
        <v>0</v>
      </c>
      <c r="BL234">
        <f>(AP234-AV234)/(AP234-AO234)</f>
        <v>0</v>
      </c>
      <c r="BM234">
        <f>(BI234*BG234/AU234)</f>
        <v>0</v>
      </c>
      <c r="BN234">
        <f>(1-BM234)</f>
        <v>0</v>
      </c>
      <c r="CW234">
        <f>$B$11*DU234+$C$11*DV234+$F$11*EG234*(1-EJ234)</f>
        <v>0</v>
      </c>
      <c r="CX234">
        <f>CW234*CY234</f>
        <v>0</v>
      </c>
      <c r="CY234">
        <f>($B$11*$D$9+$C$11*$D$9+$F$11*((ET234+EL234)/MAX(ET234+EL234+EU234, 0.1)*$I$9+EU234/MAX(ET234+EL234+EU234, 0.1)*$J$9))/($B$11+$C$11+$F$11)</f>
        <v>0</v>
      </c>
      <c r="CZ234">
        <f>($B$11*$K$9+$C$11*$K$9+$F$11*((ET234+EL234)/MAX(ET234+EL234+EU234, 0.1)*$P$9+EU234/MAX(ET234+EL234+EU234, 0.1)*$Q$9))/($B$11+$C$11+$F$11)</f>
        <v>0</v>
      </c>
      <c r="DA234">
        <v>3.46</v>
      </c>
      <c r="DB234">
        <v>0.5</v>
      </c>
      <c r="DC234" t="s">
        <v>423</v>
      </c>
      <c r="DD234">
        <v>2</v>
      </c>
      <c r="DE234">
        <v>1758505787</v>
      </c>
      <c r="DF234">
        <v>420.862333333333</v>
      </c>
      <c r="DG234">
        <v>420.102</v>
      </c>
      <c r="DH234">
        <v>22.6194</v>
      </c>
      <c r="DI234">
        <v>22.3341333333333</v>
      </c>
      <c r="DJ234">
        <v>415.162666666667</v>
      </c>
      <c r="DK234">
        <v>22.3077</v>
      </c>
      <c r="DL234">
        <v>500.111666666667</v>
      </c>
      <c r="DM234">
        <v>89.8162666666667</v>
      </c>
      <c r="DN234">
        <v>0.0355122333333333</v>
      </c>
      <c r="DO234">
        <v>30.8001666666667</v>
      </c>
      <c r="DP234">
        <v>29.9870333333333</v>
      </c>
      <c r="DQ234">
        <v>999.9</v>
      </c>
      <c r="DR234">
        <v>0</v>
      </c>
      <c r="DS234">
        <v>0</v>
      </c>
      <c r="DT234">
        <v>10043.5333333333</v>
      </c>
      <c r="DU234">
        <v>0</v>
      </c>
      <c r="DV234">
        <v>0.500777</v>
      </c>
      <c r="DW234">
        <v>0.760498</v>
      </c>
      <c r="DX234">
        <v>430.603</v>
      </c>
      <c r="DY234">
        <v>429.699333333333</v>
      </c>
      <c r="DZ234">
        <v>0.285247666666667</v>
      </c>
      <c r="EA234">
        <v>420.102</v>
      </c>
      <c r="EB234">
        <v>22.3341333333333</v>
      </c>
      <c r="EC234">
        <v>2.03158666666667</v>
      </c>
      <c r="ED234">
        <v>2.00596666666667</v>
      </c>
      <c r="EE234">
        <v>17.6927</v>
      </c>
      <c r="EF234">
        <v>17.4915333333333</v>
      </c>
      <c r="EG234">
        <v>0.00500016</v>
      </c>
      <c r="EH234">
        <v>0</v>
      </c>
      <c r="EI234">
        <v>0</v>
      </c>
      <c r="EJ234">
        <v>0</v>
      </c>
      <c r="EK234">
        <v>320.8</v>
      </c>
      <c r="EL234">
        <v>0.00500016</v>
      </c>
      <c r="EM234">
        <v>-24.9666666666667</v>
      </c>
      <c r="EN234">
        <v>-1.53333333333333</v>
      </c>
      <c r="EO234">
        <v>38.062</v>
      </c>
      <c r="EP234">
        <v>42.062</v>
      </c>
      <c r="EQ234">
        <v>40.1456666666667</v>
      </c>
      <c r="ER234">
        <v>42.312</v>
      </c>
      <c r="ES234">
        <v>41.354</v>
      </c>
      <c r="ET234">
        <v>0</v>
      </c>
      <c r="EU234">
        <v>0</v>
      </c>
      <c r="EV234">
        <v>0</v>
      </c>
      <c r="EW234">
        <v>1758505791.8</v>
      </c>
      <c r="EX234">
        <v>0</v>
      </c>
      <c r="EY234">
        <v>320</v>
      </c>
      <c r="EZ234">
        <v>3.46666668278656</v>
      </c>
      <c r="FA234">
        <v>13.8324785631552</v>
      </c>
      <c r="FB234">
        <v>-26.8153846153846</v>
      </c>
      <c r="FC234">
        <v>15</v>
      </c>
      <c r="FD234">
        <v>0</v>
      </c>
      <c r="FE234" t="s">
        <v>424</v>
      </c>
      <c r="FF234">
        <v>1747249705.1</v>
      </c>
      <c r="FG234">
        <v>1747249711.1</v>
      </c>
      <c r="FH234">
        <v>0</v>
      </c>
      <c r="FI234">
        <v>0.871</v>
      </c>
      <c r="FJ234">
        <v>0.066</v>
      </c>
      <c r="FK234">
        <v>5.486</v>
      </c>
      <c r="FL234">
        <v>0.145</v>
      </c>
      <c r="FM234">
        <v>420</v>
      </c>
      <c r="FN234">
        <v>16</v>
      </c>
      <c r="FO234">
        <v>0.27</v>
      </c>
      <c r="FP234">
        <v>0.16</v>
      </c>
      <c r="FQ234">
        <v>0.862379095238095</v>
      </c>
      <c r="FR234">
        <v>0.207555662337664</v>
      </c>
      <c r="FS234">
        <v>0.14506047059725</v>
      </c>
      <c r="FT234">
        <v>1</v>
      </c>
      <c r="FU234">
        <v>320.65</v>
      </c>
      <c r="FV234">
        <v>-0.734912079649154</v>
      </c>
      <c r="FW234">
        <v>6.12488895457561</v>
      </c>
      <c r="FX234">
        <v>-1</v>
      </c>
      <c r="FY234">
        <v>0.283837523809524</v>
      </c>
      <c r="FZ234">
        <v>0.0133157922077924</v>
      </c>
      <c r="GA234">
        <v>0.00173685519365284</v>
      </c>
      <c r="GB234">
        <v>1</v>
      </c>
      <c r="GC234">
        <v>2</v>
      </c>
      <c r="GD234">
        <v>2</v>
      </c>
      <c r="GE234" t="s">
        <v>443</v>
      </c>
      <c r="GF234">
        <v>3.12572</v>
      </c>
      <c r="GG234">
        <v>2.6613</v>
      </c>
      <c r="GH234">
        <v>0.088345</v>
      </c>
      <c r="GI234">
        <v>0.089096</v>
      </c>
      <c r="GJ234">
        <v>0.0966609</v>
      </c>
      <c r="GK234">
        <v>0.09621</v>
      </c>
      <c r="GL234">
        <v>23489</v>
      </c>
      <c r="GM234">
        <v>22188.1</v>
      </c>
      <c r="GN234">
        <v>23044</v>
      </c>
      <c r="GO234">
        <v>23720.4</v>
      </c>
      <c r="GP234">
        <v>35484.3</v>
      </c>
      <c r="GQ234">
        <v>35485.6</v>
      </c>
      <c r="GR234">
        <v>41552.8</v>
      </c>
      <c r="GS234">
        <v>42301</v>
      </c>
      <c r="GT234">
        <v>1.8944</v>
      </c>
      <c r="GU234">
        <v>1.792</v>
      </c>
      <c r="GV234">
        <v>0.0909641</v>
      </c>
      <c r="GW234">
        <v>0</v>
      </c>
      <c r="GX234">
        <v>28.5067</v>
      </c>
      <c r="GY234">
        <v>999.9</v>
      </c>
      <c r="GZ234">
        <v>55.048</v>
      </c>
      <c r="HA234">
        <v>30.524</v>
      </c>
      <c r="HB234">
        <v>26.9085</v>
      </c>
      <c r="HC234">
        <v>53.9428</v>
      </c>
      <c r="HD234">
        <v>40.1442</v>
      </c>
      <c r="HE234">
        <v>1</v>
      </c>
      <c r="HF234">
        <v>0.0886535</v>
      </c>
      <c r="HG234">
        <v>-1.41687</v>
      </c>
      <c r="HH234">
        <v>20.2306</v>
      </c>
      <c r="HI234">
        <v>5.23526</v>
      </c>
      <c r="HJ234">
        <v>11.992</v>
      </c>
      <c r="HK234">
        <v>4.95575</v>
      </c>
      <c r="HL234">
        <v>3.304</v>
      </c>
      <c r="HM234">
        <v>999.9</v>
      </c>
      <c r="HN234">
        <v>9999</v>
      </c>
      <c r="HO234">
        <v>9999</v>
      </c>
      <c r="HP234">
        <v>9999</v>
      </c>
      <c r="HQ234">
        <v>1.86857</v>
      </c>
      <c r="HR234">
        <v>1.86424</v>
      </c>
      <c r="HS234">
        <v>1.8718</v>
      </c>
      <c r="HT234">
        <v>1.86276</v>
      </c>
      <c r="HU234">
        <v>1.86218</v>
      </c>
      <c r="HV234">
        <v>1.86859</v>
      </c>
      <c r="HW234">
        <v>1.8587</v>
      </c>
      <c r="HX234">
        <v>1.86508</v>
      </c>
      <c r="HY234">
        <v>5</v>
      </c>
      <c r="HZ234">
        <v>0</v>
      </c>
      <c r="IA234">
        <v>0</v>
      </c>
      <c r="IB234">
        <v>0</v>
      </c>
      <c r="IC234" t="s">
        <v>426</v>
      </c>
      <c r="ID234" t="s">
        <v>427</v>
      </c>
      <c r="IE234" t="s">
        <v>428</v>
      </c>
      <c r="IF234" t="s">
        <v>428</v>
      </c>
      <c r="IG234" t="s">
        <v>428</v>
      </c>
      <c r="IH234" t="s">
        <v>428</v>
      </c>
      <c r="II234">
        <v>0</v>
      </c>
      <c r="IJ234">
        <v>100</v>
      </c>
      <c r="IK234">
        <v>100</v>
      </c>
      <c r="IL234">
        <v>5.7</v>
      </c>
      <c r="IM234">
        <v>0.3117</v>
      </c>
      <c r="IN234">
        <v>4.24591870636989</v>
      </c>
      <c r="IO234">
        <v>0.00406324532283829</v>
      </c>
      <c r="IP234">
        <v>-1.45373754250553e-06</v>
      </c>
      <c r="IQ234">
        <v>2.45784242640463e-10</v>
      </c>
      <c r="IR234">
        <v>0.0444475935836347</v>
      </c>
      <c r="IS234">
        <v>0.00491888386651684</v>
      </c>
      <c r="IT234">
        <v>0.000226889049496401</v>
      </c>
      <c r="IU234">
        <v>4.01595507822366e-06</v>
      </c>
      <c r="IV234">
        <v>-0</v>
      </c>
      <c r="IW234">
        <v>2035</v>
      </c>
      <c r="IX234">
        <v>2</v>
      </c>
      <c r="IY234">
        <v>30</v>
      </c>
      <c r="IZ234">
        <v>187601.4</v>
      </c>
      <c r="JA234">
        <v>187601.3</v>
      </c>
      <c r="JB234">
        <v>0.987549</v>
      </c>
      <c r="JC234">
        <v>2.39624</v>
      </c>
      <c r="JD234">
        <v>1.4978</v>
      </c>
      <c r="JE234">
        <v>2.32666</v>
      </c>
      <c r="JF234">
        <v>1.54419</v>
      </c>
      <c r="JG234">
        <v>2.3645</v>
      </c>
      <c r="JH234">
        <v>35.9879</v>
      </c>
      <c r="JI234">
        <v>24.1663</v>
      </c>
      <c r="JJ234">
        <v>18</v>
      </c>
      <c r="JK234">
        <v>544.835</v>
      </c>
      <c r="JL234">
        <v>422.77</v>
      </c>
      <c r="JM234">
        <v>31.178</v>
      </c>
      <c r="JN234">
        <v>28.7665</v>
      </c>
      <c r="JO234">
        <v>30</v>
      </c>
      <c r="JP234">
        <v>28.5987</v>
      </c>
      <c r="JQ234">
        <v>28.6216</v>
      </c>
      <c r="JR234">
        <v>19.8146</v>
      </c>
      <c r="JS234">
        <v>30.7296</v>
      </c>
      <c r="JT234">
        <v>66.4438</v>
      </c>
      <c r="JU234">
        <v>31.1825</v>
      </c>
      <c r="JV234">
        <v>420</v>
      </c>
      <c r="JW234">
        <v>22.36</v>
      </c>
      <c r="JX234">
        <v>93.1242</v>
      </c>
      <c r="JY234">
        <v>98.5847</v>
      </c>
    </row>
    <row r="235" spans="1:285">
      <c r="A235">
        <v>219</v>
      </c>
      <c r="B235">
        <v>1758505793</v>
      </c>
      <c r="C235">
        <v>2550.90000009537</v>
      </c>
      <c r="D235" t="s">
        <v>867</v>
      </c>
      <c r="E235" t="s">
        <v>868</v>
      </c>
      <c r="F235">
        <v>5</v>
      </c>
      <c r="G235" t="s">
        <v>419</v>
      </c>
      <c r="H235" t="s">
        <v>832</v>
      </c>
      <c r="I235" t="s">
        <v>421</v>
      </c>
      <c r="J235">
        <v>1758505789.75</v>
      </c>
      <c r="K235">
        <f>(L235)/1000</f>
        <v>0</v>
      </c>
      <c r="L235">
        <f>1000*DL235*AJ235*(DH235-DI235)/(100*DA235*(1000-AJ235*DH235))</f>
        <v>0</v>
      </c>
      <c r="M235">
        <f>DL235*AJ235*(DG235-DF235*(1000-AJ235*DI235)/(1000-AJ235*DH235))/(100*DA235)</f>
        <v>0</v>
      </c>
      <c r="N235">
        <f>DF235 - IF(AJ235&gt;1, M235*DA235*100.0/(AL235), 0)</f>
        <v>0</v>
      </c>
      <c r="O235">
        <f>((U235-K235/2)*N235-M235)/(U235+K235/2)</f>
        <v>0</v>
      </c>
      <c r="P235">
        <f>O235*(DM235+DN235)/1000.0</f>
        <v>0</v>
      </c>
      <c r="Q235">
        <f>(DF235 - IF(AJ235&gt;1, M235*DA235*100.0/(AL235), 0))*(DM235+DN235)/1000.0</f>
        <v>0</v>
      </c>
      <c r="R235">
        <f>2.0/((1/T235-1/S235)+SIGN(T235)*SQRT((1/T235-1/S235)*(1/T235-1/S235) + 4*DB235/((DB235+1)*(DB235+1))*(2*1/T235*1/S235-1/S235*1/S235)))</f>
        <v>0</v>
      </c>
      <c r="S235">
        <f>IF(LEFT(DC235,1)&lt;&gt;"0",IF(LEFT(DC235,1)="1",3.0,DD235),$D$5+$E$5*(DT235*DM235/($K$5*1000))+$F$5*(DT235*DM235/($K$5*1000))*MAX(MIN(DA235,$J$5),$I$5)*MAX(MIN(DA235,$J$5),$I$5)+$G$5*MAX(MIN(DA235,$J$5),$I$5)*(DT235*DM235/($K$5*1000))+$H$5*(DT235*DM235/($K$5*1000))*(DT235*DM235/($K$5*1000)))</f>
        <v>0</v>
      </c>
      <c r="T235">
        <f>K235*(1000-(1000*0.61365*exp(17.502*X235/(240.97+X235))/(DM235+DN235)+DH235)/2)/(1000*0.61365*exp(17.502*X235/(240.97+X235))/(DM235+DN235)-DH235)</f>
        <v>0</v>
      </c>
      <c r="U235">
        <f>1/((DB235+1)/(R235/1.6)+1/(S235/1.37)) + DB235/((DB235+1)/(R235/1.6) + DB235/(S235/1.37))</f>
        <v>0</v>
      </c>
      <c r="V235">
        <f>(CW235*CZ235)</f>
        <v>0</v>
      </c>
      <c r="W235">
        <f>(DO235+(V235+2*0.95*5.67E-8*(((DO235+$B$7)+273)^4-(DO235+273)^4)-44100*K235)/(1.84*29.3*S235+8*0.95*5.67E-8*(DO235+273)^3))</f>
        <v>0</v>
      </c>
      <c r="X235">
        <f>($C$7*DP235+$D$7*DQ235+$E$7*W235)</f>
        <v>0</v>
      </c>
      <c r="Y235">
        <f>0.61365*exp(17.502*X235/(240.97+X235))</f>
        <v>0</v>
      </c>
      <c r="Z235">
        <f>(AA235/AB235*100)</f>
        <v>0</v>
      </c>
      <c r="AA235">
        <f>DH235*(DM235+DN235)/1000</f>
        <v>0</v>
      </c>
      <c r="AB235">
        <f>0.61365*exp(17.502*DO235/(240.97+DO235))</f>
        <v>0</v>
      </c>
      <c r="AC235">
        <f>(Y235-DH235*(DM235+DN235)/1000)</f>
        <v>0</v>
      </c>
      <c r="AD235">
        <f>(-K235*44100)</f>
        <v>0</v>
      </c>
      <c r="AE235">
        <f>2*29.3*S235*0.92*(DO235-X235)</f>
        <v>0</v>
      </c>
      <c r="AF235">
        <f>2*0.95*5.67E-8*(((DO235+$B$7)+273)^4-(X235+273)^4)</f>
        <v>0</v>
      </c>
      <c r="AG235">
        <f>V235+AF235+AD235+AE235</f>
        <v>0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MAX(0,($B$13+$C$13*DT235)/(1+$D$13*DT235)*DM235/(DO235+273)*$E$13)</f>
        <v>0</v>
      </c>
      <c r="AM235" t="s">
        <v>422</v>
      </c>
      <c r="AN235" t="s">
        <v>422</v>
      </c>
      <c r="AO235">
        <v>0</v>
      </c>
      <c r="AP235">
        <v>0</v>
      </c>
      <c r="AQ235">
        <f>1-AO235/AP235</f>
        <v>0</v>
      </c>
      <c r="AR235">
        <v>0</v>
      </c>
      <c r="AS235" t="s">
        <v>422</v>
      </c>
      <c r="AT235" t="s">
        <v>422</v>
      </c>
      <c r="AU235">
        <v>0</v>
      </c>
      <c r="AV235">
        <v>0</v>
      </c>
      <c r="AW235">
        <f>1-AU235/AV235</f>
        <v>0</v>
      </c>
      <c r="AX235">
        <v>0.5</v>
      </c>
      <c r="AY235">
        <f>CX235</f>
        <v>0</v>
      </c>
      <c r="AZ235">
        <f>M235</f>
        <v>0</v>
      </c>
      <c r="BA235">
        <f>AW235*AX235*AY235</f>
        <v>0</v>
      </c>
      <c r="BB235">
        <f>(AZ235-AR235)/AY235</f>
        <v>0</v>
      </c>
      <c r="BC235">
        <f>(AP235-AV235)/AV235</f>
        <v>0</v>
      </c>
      <c r="BD235">
        <f>AO235/(AQ235+AO235/AV235)</f>
        <v>0</v>
      </c>
      <c r="BE235" t="s">
        <v>422</v>
      </c>
      <c r="BF235">
        <v>0</v>
      </c>
      <c r="BG235">
        <f>IF(BF235&lt;&gt;0, BF235, BD235)</f>
        <v>0</v>
      </c>
      <c r="BH235">
        <f>1-BG235/AV235</f>
        <v>0</v>
      </c>
      <c r="BI235">
        <f>(AV235-AU235)/(AV235-BG235)</f>
        <v>0</v>
      </c>
      <c r="BJ235">
        <f>(AP235-AV235)/(AP235-BG235)</f>
        <v>0</v>
      </c>
      <c r="BK235">
        <f>(AV235-AU235)/(AV235-AO235)</f>
        <v>0</v>
      </c>
      <c r="BL235">
        <f>(AP235-AV235)/(AP235-AO235)</f>
        <v>0</v>
      </c>
      <c r="BM235">
        <f>(BI235*BG235/AU235)</f>
        <v>0</v>
      </c>
      <c r="BN235">
        <f>(1-BM235)</f>
        <v>0</v>
      </c>
      <c r="CW235">
        <f>$B$11*DU235+$C$11*DV235+$F$11*EG235*(1-EJ235)</f>
        <v>0</v>
      </c>
      <c r="CX235">
        <f>CW235*CY235</f>
        <v>0</v>
      </c>
      <c r="CY235">
        <f>($B$11*$D$9+$C$11*$D$9+$F$11*((ET235+EL235)/MAX(ET235+EL235+EU235, 0.1)*$I$9+EU235/MAX(ET235+EL235+EU235, 0.1)*$J$9))/($B$11+$C$11+$F$11)</f>
        <v>0</v>
      </c>
      <c r="CZ235">
        <f>($B$11*$K$9+$C$11*$K$9+$F$11*((ET235+EL235)/MAX(ET235+EL235+EU235, 0.1)*$P$9+EU235/MAX(ET235+EL235+EU235, 0.1)*$Q$9))/($B$11+$C$11+$F$11)</f>
        <v>0</v>
      </c>
      <c r="DA235">
        <v>3.46</v>
      </c>
      <c r="DB235">
        <v>0.5</v>
      </c>
      <c r="DC235" t="s">
        <v>423</v>
      </c>
      <c r="DD235">
        <v>2</v>
      </c>
      <c r="DE235">
        <v>1758505789.75</v>
      </c>
      <c r="DF235">
        <v>420.9215</v>
      </c>
      <c r="DG235">
        <v>420.13225</v>
      </c>
      <c r="DH235">
        <v>22.6188</v>
      </c>
      <c r="DI235">
        <v>22.3337</v>
      </c>
      <c r="DJ235">
        <v>415.2215</v>
      </c>
      <c r="DK235">
        <v>22.307125</v>
      </c>
      <c r="DL235">
        <v>500.052</v>
      </c>
      <c r="DM235">
        <v>89.814875</v>
      </c>
      <c r="DN235">
        <v>0.0356893</v>
      </c>
      <c r="DO235">
        <v>30.800275</v>
      </c>
      <c r="DP235">
        <v>29.9895</v>
      </c>
      <c r="DQ235">
        <v>999.9</v>
      </c>
      <c r="DR235">
        <v>0</v>
      </c>
      <c r="DS235">
        <v>0</v>
      </c>
      <c r="DT235">
        <v>10004.8375</v>
      </c>
      <c r="DU235">
        <v>0</v>
      </c>
      <c r="DV235">
        <v>0.500777</v>
      </c>
      <c r="DW235">
        <v>0.78923025</v>
      </c>
      <c r="DX235">
        <v>430.66275</v>
      </c>
      <c r="DY235">
        <v>429.73</v>
      </c>
      <c r="DZ235">
        <v>0.2850885</v>
      </c>
      <c r="EA235">
        <v>420.13225</v>
      </c>
      <c r="EB235">
        <v>22.3337</v>
      </c>
      <c r="EC235">
        <v>2.0315</v>
      </c>
      <c r="ED235">
        <v>2.0058975</v>
      </c>
      <c r="EE235">
        <v>17.692025</v>
      </c>
      <c r="EF235">
        <v>17.490975</v>
      </c>
      <c r="EG235">
        <v>0.00500016</v>
      </c>
      <c r="EH235">
        <v>0</v>
      </c>
      <c r="EI235">
        <v>0</v>
      </c>
      <c r="EJ235">
        <v>0</v>
      </c>
      <c r="EK235">
        <v>320.075</v>
      </c>
      <c r="EL235">
        <v>0.00500016</v>
      </c>
      <c r="EM235">
        <v>-25.65</v>
      </c>
      <c r="EN235">
        <v>-1.4</v>
      </c>
      <c r="EO235">
        <v>38.062</v>
      </c>
      <c r="EP235">
        <v>42.062</v>
      </c>
      <c r="EQ235">
        <v>40.125</v>
      </c>
      <c r="ER235">
        <v>42.312</v>
      </c>
      <c r="ES235">
        <v>41.35925</v>
      </c>
      <c r="ET235">
        <v>0</v>
      </c>
      <c r="EU235">
        <v>0</v>
      </c>
      <c r="EV235">
        <v>0</v>
      </c>
      <c r="EW235">
        <v>1758505794.8</v>
      </c>
      <c r="EX235">
        <v>0</v>
      </c>
      <c r="EY235">
        <v>319.496</v>
      </c>
      <c r="EZ235">
        <v>-27.2461537851618</v>
      </c>
      <c r="FA235">
        <v>31.6538460445827</v>
      </c>
      <c r="FB235">
        <v>-26.516</v>
      </c>
      <c r="FC235">
        <v>15</v>
      </c>
      <c r="FD235">
        <v>0</v>
      </c>
      <c r="FE235" t="s">
        <v>424</v>
      </c>
      <c r="FF235">
        <v>1747249705.1</v>
      </c>
      <c r="FG235">
        <v>1747249711.1</v>
      </c>
      <c r="FH235">
        <v>0</v>
      </c>
      <c r="FI235">
        <v>0.871</v>
      </c>
      <c r="FJ235">
        <v>0.066</v>
      </c>
      <c r="FK235">
        <v>5.486</v>
      </c>
      <c r="FL235">
        <v>0.145</v>
      </c>
      <c r="FM235">
        <v>420</v>
      </c>
      <c r="FN235">
        <v>16</v>
      </c>
      <c r="FO235">
        <v>0.27</v>
      </c>
      <c r="FP235">
        <v>0.16</v>
      </c>
      <c r="FQ235">
        <v>0.859432</v>
      </c>
      <c r="FR235">
        <v>-0.0959724935064921</v>
      </c>
      <c r="FS235">
        <v>0.146901596396072</v>
      </c>
      <c r="FT235">
        <v>1</v>
      </c>
      <c r="FU235">
        <v>319.841176470588</v>
      </c>
      <c r="FV235">
        <v>3.61802910163414</v>
      </c>
      <c r="FW235">
        <v>5.95197039282735</v>
      </c>
      <c r="FX235">
        <v>-1</v>
      </c>
      <c r="FY235">
        <v>0.284339714285714</v>
      </c>
      <c r="FZ235">
        <v>0.00833033766233785</v>
      </c>
      <c r="GA235">
        <v>0.00120825076799783</v>
      </c>
      <c r="GB235">
        <v>1</v>
      </c>
      <c r="GC235">
        <v>2</v>
      </c>
      <c r="GD235">
        <v>2</v>
      </c>
      <c r="GE235" t="s">
        <v>443</v>
      </c>
      <c r="GF235">
        <v>3.12569</v>
      </c>
      <c r="GG235">
        <v>2.66128</v>
      </c>
      <c r="GH235">
        <v>0.0883589</v>
      </c>
      <c r="GI235">
        <v>0.0890866</v>
      </c>
      <c r="GJ235">
        <v>0.0966579</v>
      </c>
      <c r="GK235">
        <v>0.0962096</v>
      </c>
      <c r="GL235">
        <v>23488.9</v>
      </c>
      <c r="GM235">
        <v>22188.7</v>
      </c>
      <c r="GN235">
        <v>23044.3</v>
      </c>
      <c r="GO235">
        <v>23720.8</v>
      </c>
      <c r="GP235">
        <v>35484.6</v>
      </c>
      <c r="GQ235">
        <v>35486.2</v>
      </c>
      <c r="GR235">
        <v>41553</v>
      </c>
      <c r="GS235">
        <v>42301.7</v>
      </c>
      <c r="GT235">
        <v>1.8943</v>
      </c>
      <c r="GU235">
        <v>1.7919</v>
      </c>
      <c r="GV235">
        <v>0.0915006</v>
      </c>
      <c r="GW235">
        <v>0</v>
      </c>
      <c r="GX235">
        <v>28.5067</v>
      </c>
      <c r="GY235">
        <v>999.9</v>
      </c>
      <c r="GZ235">
        <v>55.048</v>
      </c>
      <c r="HA235">
        <v>30.524</v>
      </c>
      <c r="HB235">
        <v>26.9069</v>
      </c>
      <c r="HC235">
        <v>54.0028</v>
      </c>
      <c r="HD235">
        <v>40.0681</v>
      </c>
      <c r="HE235">
        <v>1</v>
      </c>
      <c r="HF235">
        <v>0.088689</v>
      </c>
      <c r="HG235">
        <v>-1.41891</v>
      </c>
      <c r="HH235">
        <v>20.2306</v>
      </c>
      <c r="HI235">
        <v>5.23481</v>
      </c>
      <c r="HJ235">
        <v>11.992</v>
      </c>
      <c r="HK235">
        <v>4.95585</v>
      </c>
      <c r="HL235">
        <v>3.304</v>
      </c>
      <c r="HM235">
        <v>999.9</v>
      </c>
      <c r="HN235">
        <v>9999</v>
      </c>
      <c r="HO235">
        <v>9999</v>
      </c>
      <c r="HP235">
        <v>9999</v>
      </c>
      <c r="HQ235">
        <v>1.86857</v>
      </c>
      <c r="HR235">
        <v>1.86427</v>
      </c>
      <c r="HS235">
        <v>1.8718</v>
      </c>
      <c r="HT235">
        <v>1.86277</v>
      </c>
      <c r="HU235">
        <v>1.86217</v>
      </c>
      <c r="HV235">
        <v>1.86859</v>
      </c>
      <c r="HW235">
        <v>1.85869</v>
      </c>
      <c r="HX235">
        <v>1.86508</v>
      </c>
      <c r="HY235">
        <v>5</v>
      </c>
      <c r="HZ235">
        <v>0</v>
      </c>
      <c r="IA235">
        <v>0</v>
      </c>
      <c r="IB235">
        <v>0</v>
      </c>
      <c r="IC235" t="s">
        <v>426</v>
      </c>
      <c r="ID235" t="s">
        <v>427</v>
      </c>
      <c r="IE235" t="s">
        <v>428</v>
      </c>
      <c r="IF235" t="s">
        <v>428</v>
      </c>
      <c r="IG235" t="s">
        <v>428</v>
      </c>
      <c r="IH235" t="s">
        <v>428</v>
      </c>
      <c r="II235">
        <v>0</v>
      </c>
      <c r="IJ235">
        <v>100</v>
      </c>
      <c r="IK235">
        <v>100</v>
      </c>
      <c r="IL235">
        <v>5.701</v>
      </c>
      <c r="IM235">
        <v>0.3117</v>
      </c>
      <c r="IN235">
        <v>4.24591870636989</v>
      </c>
      <c r="IO235">
        <v>0.00406324532283829</v>
      </c>
      <c r="IP235">
        <v>-1.45373754250553e-06</v>
      </c>
      <c r="IQ235">
        <v>2.45784242640463e-10</v>
      </c>
      <c r="IR235">
        <v>0.0444475935836347</v>
      </c>
      <c r="IS235">
        <v>0.00491888386651684</v>
      </c>
      <c r="IT235">
        <v>0.000226889049496401</v>
      </c>
      <c r="IU235">
        <v>4.01595507822366e-06</v>
      </c>
      <c r="IV235">
        <v>-0</v>
      </c>
      <c r="IW235">
        <v>2035</v>
      </c>
      <c r="IX235">
        <v>2</v>
      </c>
      <c r="IY235">
        <v>30</v>
      </c>
      <c r="IZ235">
        <v>187601.5</v>
      </c>
      <c r="JA235">
        <v>187601.4</v>
      </c>
      <c r="JB235">
        <v>0.987549</v>
      </c>
      <c r="JC235">
        <v>2.40723</v>
      </c>
      <c r="JD235">
        <v>1.49902</v>
      </c>
      <c r="JE235">
        <v>2.32666</v>
      </c>
      <c r="JF235">
        <v>1.54419</v>
      </c>
      <c r="JG235">
        <v>2.27905</v>
      </c>
      <c r="JH235">
        <v>35.9879</v>
      </c>
      <c r="JI235">
        <v>24.1488</v>
      </c>
      <c r="JJ235">
        <v>18</v>
      </c>
      <c r="JK235">
        <v>544.76</v>
      </c>
      <c r="JL235">
        <v>422.712</v>
      </c>
      <c r="JM235">
        <v>31.1825</v>
      </c>
      <c r="JN235">
        <v>28.7657</v>
      </c>
      <c r="JO235">
        <v>30.0001</v>
      </c>
      <c r="JP235">
        <v>28.5976</v>
      </c>
      <c r="JQ235">
        <v>28.6216</v>
      </c>
      <c r="JR235">
        <v>19.8119</v>
      </c>
      <c r="JS235">
        <v>30.7296</v>
      </c>
      <c r="JT235">
        <v>66.4438</v>
      </c>
      <c r="JU235">
        <v>31.1897</v>
      </c>
      <c r="JV235">
        <v>420</v>
      </c>
      <c r="JW235">
        <v>22.36</v>
      </c>
      <c r="JX235">
        <v>93.1247</v>
      </c>
      <c r="JY235">
        <v>98.5864</v>
      </c>
    </row>
    <row r="236" spans="1:285">
      <c r="A236">
        <v>220</v>
      </c>
      <c r="B236">
        <v>1758505796</v>
      </c>
      <c r="C236">
        <v>2553.90000009537</v>
      </c>
      <c r="D236" t="s">
        <v>869</v>
      </c>
      <c r="E236" t="s">
        <v>870</v>
      </c>
      <c r="F236">
        <v>5</v>
      </c>
      <c r="G236" t="s">
        <v>419</v>
      </c>
      <c r="H236" t="s">
        <v>832</v>
      </c>
      <c r="I236" t="s">
        <v>421</v>
      </c>
      <c r="J236">
        <v>1758505793</v>
      </c>
      <c r="K236">
        <f>(L236)/1000</f>
        <v>0</v>
      </c>
      <c r="L236">
        <f>1000*DL236*AJ236*(DH236-DI236)/(100*DA236*(1000-AJ236*DH236))</f>
        <v>0</v>
      </c>
      <c r="M236">
        <f>DL236*AJ236*(DG236-DF236*(1000-AJ236*DI236)/(1000-AJ236*DH236))/(100*DA236)</f>
        <v>0</v>
      </c>
      <c r="N236">
        <f>DF236 - IF(AJ236&gt;1, M236*DA236*100.0/(AL236), 0)</f>
        <v>0</v>
      </c>
      <c r="O236">
        <f>((U236-K236/2)*N236-M236)/(U236+K236/2)</f>
        <v>0</v>
      </c>
      <c r="P236">
        <f>O236*(DM236+DN236)/1000.0</f>
        <v>0</v>
      </c>
      <c r="Q236">
        <f>(DF236 - IF(AJ236&gt;1, M236*DA236*100.0/(AL236), 0))*(DM236+DN236)/1000.0</f>
        <v>0</v>
      </c>
      <c r="R236">
        <f>2.0/((1/T236-1/S236)+SIGN(T236)*SQRT((1/T236-1/S236)*(1/T236-1/S236) + 4*DB236/((DB236+1)*(DB236+1))*(2*1/T236*1/S236-1/S236*1/S236)))</f>
        <v>0</v>
      </c>
      <c r="S236">
        <f>IF(LEFT(DC236,1)&lt;&gt;"0",IF(LEFT(DC236,1)="1",3.0,DD236),$D$5+$E$5*(DT236*DM236/($K$5*1000))+$F$5*(DT236*DM236/($K$5*1000))*MAX(MIN(DA236,$J$5),$I$5)*MAX(MIN(DA236,$J$5),$I$5)+$G$5*MAX(MIN(DA236,$J$5),$I$5)*(DT236*DM236/($K$5*1000))+$H$5*(DT236*DM236/($K$5*1000))*(DT236*DM236/($K$5*1000)))</f>
        <v>0</v>
      </c>
      <c r="T236">
        <f>K236*(1000-(1000*0.61365*exp(17.502*X236/(240.97+X236))/(DM236+DN236)+DH236)/2)/(1000*0.61365*exp(17.502*X236/(240.97+X236))/(DM236+DN236)-DH236)</f>
        <v>0</v>
      </c>
      <c r="U236">
        <f>1/((DB236+1)/(R236/1.6)+1/(S236/1.37)) + DB236/((DB236+1)/(R236/1.6) + DB236/(S236/1.37))</f>
        <v>0</v>
      </c>
      <c r="V236">
        <f>(CW236*CZ236)</f>
        <v>0</v>
      </c>
      <c r="W236">
        <f>(DO236+(V236+2*0.95*5.67E-8*(((DO236+$B$7)+273)^4-(DO236+273)^4)-44100*K236)/(1.84*29.3*S236+8*0.95*5.67E-8*(DO236+273)^3))</f>
        <v>0</v>
      </c>
      <c r="X236">
        <f>($C$7*DP236+$D$7*DQ236+$E$7*W236)</f>
        <v>0</v>
      </c>
      <c r="Y236">
        <f>0.61365*exp(17.502*X236/(240.97+X236))</f>
        <v>0</v>
      </c>
      <c r="Z236">
        <f>(AA236/AB236*100)</f>
        <v>0</v>
      </c>
      <c r="AA236">
        <f>DH236*(DM236+DN236)/1000</f>
        <v>0</v>
      </c>
      <c r="AB236">
        <f>0.61365*exp(17.502*DO236/(240.97+DO236))</f>
        <v>0</v>
      </c>
      <c r="AC236">
        <f>(Y236-DH236*(DM236+DN236)/1000)</f>
        <v>0</v>
      </c>
      <c r="AD236">
        <f>(-K236*44100)</f>
        <v>0</v>
      </c>
      <c r="AE236">
        <f>2*29.3*S236*0.92*(DO236-X236)</f>
        <v>0</v>
      </c>
      <c r="AF236">
        <f>2*0.95*5.67E-8*(((DO236+$B$7)+273)^4-(X236+273)^4)</f>
        <v>0</v>
      </c>
      <c r="AG236">
        <f>V236+AF236+AD236+AE236</f>
        <v>0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MAX(0,($B$13+$C$13*DT236)/(1+$D$13*DT236)*DM236/(DO236+273)*$E$13)</f>
        <v>0</v>
      </c>
      <c r="AM236" t="s">
        <v>422</v>
      </c>
      <c r="AN236" t="s">
        <v>422</v>
      </c>
      <c r="AO236">
        <v>0</v>
      </c>
      <c r="AP236">
        <v>0</v>
      </c>
      <c r="AQ236">
        <f>1-AO236/AP236</f>
        <v>0</v>
      </c>
      <c r="AR236">
        <v>0</v>
      </c>
      <c r="AS236" t="s">
        <v>422</v>
      </c>
      <c r="AT236" t="s">
        <v>422</v>
      </c>
      <c r="AU236">
        <v>0</v>
      </c>
      <c r="AV236">
        <v>0</v>
      </c>
      <c r="AW236">
        <f>1-AU236/AV236</f>
        <v>0</v>
      </c>
      <c r="AX236">
        <v>0.5</v>
      </c>
      <c r="AY236">
        <f>CX236</f>
        <v>0</v>
      </c>
      <c r="AZ236">
        <f>M236</f>
        <v>0</v>
      </c>
      <c r="BA236">
        <f>AW236*AX236*AY236</f>
        <v>0</v>
      </c>
      <c r="BB236">
        <f>(AZ236-AR236)/AY236</f>
        <v>0</v>
      </c>
      <c r="BC236">
        <f>(AP236-AV236)/AV236</f>
        <v>0</v>
      </c>
      <c r="BD236">
        <f>AO236/(AQ236+AO236/AV236)</f>
        <v>0</v>
      </c>
      <c r="BE236" t="s">
        <v>422</v>
      </c>
      <c r="BF236">
        <v>0</v>
      </c>
      <c r="BG236">
        <f>IF(BF236&lt;&gt;0, BF236, BD236)</f>
        <v>0</v>
      </c>
      <c r="BH236">
        <f>1-BG236/AV236</f>
        <v>0</v>
      </c>
      <c r="BI236">
        <f>(AV236-AU236)/(AV236-BG236)</f>
        <v>0</v>
      </c>
      <c r="BJ236">
        <f>(AP236-AV236)/(AP236-BG236)</f>
        <v>0</v>
      </c>
      <c r="BK236">
        <f>(AV236-AU236)/(AV236-AO236)</f>
        <v>0</v>
      </c>
      <c r="BL236">
        <f>(AP236-AV236)/(AP236-AO236)</f>
        <v>0</v>
      </c>
      <c r="BM236">
        <f>(BI236*BG236/AU236)</f>
        <v>0</v>
      </c>
      <c r="BN236">
        <f>(1-BM236)</f>
        <v>0</v>
      </c>
      <c r="CW236">
        <f>$B$11*DU236+$C$11*DV236+$F$11*EG236*(1-EJ236)</f>
        <v>0</v>
      </c>
      <c r="CX236">
        <f>CW236*CY236</f>
        <v>0</v>
      </c>
      <c r="CY236">
        <f>($B$11*$D$9+$C$11*$D$9+$F$11*((ET236+EL236)/MAX(ET236+EL236+EU236, 0.1)*$I$9+EU236/MAX(ET236+EL236+EU236, 0.1)*$J$9))/($B$11+$C$11+$F$11)</f>
        <v>0</v>
      </c>
      <c r="CZ236">
        <f>($B$11*$K$9+$C$11*$K$9+$F$11*((ET236+EL236)/MAX(ET236+EL236+EU236, 0.1)*$P$9+EU236/MAX(ET236+EL236+EU236, 0.1)*$Q$9))/($B$11+$C$11+$F$11)</f>
        <v>0</v>
      </c>
      <c r="DA236">
        <v>3.46</v>
      </c>
      <c r="DB236">
        <v>0.5</v>
      </c>
      <c r="DC236" t="s">
        <v>423</v>
      </c>
      <c r="DD236">
        <v>2</v>
      </c>
      <c r="DE236">
        <v>1758505793</v>
      </c>
      <c r="DF236">
        <v>420.9565</v>
      </c>
      <c r="DG236">
        <v>420.09625</v>
      </c>
      <c r="DH236">
        <v>22.617875</v>
      </c>
      <c r="DI236">
        <v>22.333425</v>
      </c>
      <c r="DJ236">
        <v>415.2565</v>
      </c>
      <c r="DK236">
        <v>22.30625</v>
      </c>
      <c r="DL236">
        <v>500.01075</v>
      </c>
      <c r="DM236">
        <v>89.814375</v>
      </c>
      <c r="DN236">
        <v>0.03588625</v>
      </c>
      <c r="DO236">
        <v>30.800075</v>
      </c>
      <c r="DP236">
        <v>29.997975</v>
      </c>
      <c r="DQ236">
        <v>999.9</v>
      </c>
      <c r="DR236">
        <v>0</v>
      </c>
      <c r="DS236">
        <v>0</v>
      </c>
      <c r="DT236">
        <v>9973.1225</v>
      </c>
      <c r="DU236">
        <v>0</v>
      </c>
      <c r="DV236">
        <v>0.500777</v>
      </c>
      <c r="DW236">
        <v>0.86041275</v>
      </c>
      <c r="DX236">
        <v>430.698</v>
      </c>
      <c r="DY236">
        <v>429.69275</v>
      </c>
      <c r="DZ236">
        <v>0.28444775</v>
      </c>
      <c r="EA236">
        <v>420.09625</v>
      </c>
      <c r="EB236">
        <v>22.333425</v>
      </c>
      <c r="EC236">
        <v>2.03141</v>
      </c>
      <c r="ED236">
        <v>2.005865</v>
      </c>
      <c r="EE236">
        <v>17.6913</v>
      </c>
      <c r="EF236">
        <v>17.4907</v>
      </c>
      <c r="EG236">
        <v>0.00500016</v>
      </c>
      <c r="EH236">
        <v>0</v>
      </c>
      <c r="EI236">
        <v>0</v>
      </c>
      <c r="EJ236">
        <v>0</v>
      </c>
      <c r="EK236">
        <v>318.575</v>
      </c>
      <c r="EL236">
        <v>0.00500016</v>
      </c>
      <c r="EM236">
        <v>-24.85</v>
      </c>
      <c r="EN236">
        <v>-2.4</v>
      </c>
      <c r="EO236">
        <v>38.062</v>
      </c>
      <c r="EP236">
        <v>42.062</v>
      </c>
      <c r="EQ236">
        <v>40.125</v>
      </c>
      <c r="ER236">
        <v>42.312</v>
      </c>
      <c r="ES236">
        <v>41.3435</v>
      </c>
      <c r="ET236">
        <v>0</v>
      </c>
      <c r="EU236">
        <v>0</v>
      </c>
      <c r="EV236">
        <v>0</v>
      </c>
      <c r="EW236">
        <v>1758505797.8</v>
      </c>
      <c r="EX236">
        <v>0</v>
      </c>
      <c r="EY236">
        <v>318.75</v>
      </c>
      <c r="EZ236">
        <v>-17.6239314617584</v>
      </c>
      <c r="FA236">
        <v>20.3897434336474</v>
      </c>
      <c r="FB236">
        <v>-25.1230769230769</v>
      </c>
      <c r="FC236">
        <v>15</v>
      </c>
      <c r="FD236">
        <v>0</v>
      </c>
      <c r="FE236" t="s">
        <v>424</v>
      </c>
      <c r="FF236">
        <v>1747249705.1</v>
      </c>
      <c r="FG236">
        <v>1747249711.1</v>
      </c>
      <c r="FH236">
        <v>0</v>
      </c>
      <c r="FI236">
        <v>0.871</v>
      </c>
      <c r="FJ236">
        <v>0.066</v>
      </c>
      <c r="FK236">
        <v>5.486</v>
      </c>
      <c r="FL236">
        <v>0.145</v>
      </c>
      <c r="FM236">
        <v>420</v>
      </c>
      <c r="FN236">
        <v>16</v>
      </c>
      <c r="FO236">
        <v>0.27</v>
      </c>
      <c r="FP236">
        <v>0.16</v>
      </c>
      <c r="FQ236">
        <v>0.8946918</v>
      </c>
      <c r="FR236">
        <v>-0.931314676691729</v>
      </c>
      <c r="FS236">
        <v>0.120286091280996</v>
      </c>
      <c r="FT236">
        <v>0</v>
      </c>
      <c r="FU236">
        <v>319.285294117647</v>
      </c>
      <c r="FV236">
        <v>-7.64705877260281</v>
      </c>
      <c r="FW236">
        <v>6.15525277126786</v>
      </c>
      <c r="FX236">
        <v>-1</v>
      </c>
      <c r="FY236">
        <v>0.28477195</v>
      </c>
      <c r="FZ236">
        <v>0.00262470676691675</v>
      </c>
      <c r="GA236">
        <v>0.000601058688898185</v>
      </c>
      <c r="GB236">
        <v>1</v>
      </c>
      <c r="GC236">
        <v>1</v>
      </c>
      <c r="GD236">
        <v>2</v>
      </c>
      <c r="GE236" t="s">
        <v>425</v>
      </c>
      <c r="GF236">
        <v>3.12565</v>
      </c>
      <c r="GG236">
        <v>2.66119</v>
      </c>
      <c r="GH236">
        <v>0.0883432</v>
      </c>
      <c r="GI236">
        <v>0.0890687</v>
      </c>
      <c r="GJ236">
        <v>0.0966548</v>
      </c>
      <c r="GK236">
        <v>0.0962088</v>
      </c>
      <c r="GL236">
        <v>23489.2</v>
      </c>
      <c r="GM236">
        <v>22188.9</v>
      </c>
      <c r="GN236">
        <v>23044.1</v>
      </c>
      <c r="GO236">
        <v>23720.5</v>
      </c>
      <c r="GP236">
        <v>35484.6</v>
      </c>
      <c r="GQ236">
        <v>35486.1</v>
      </c>
      <c r="GR236">
        <v>41552.8</v>
      </c>
      <c r="GS236">
        <v>42301.5</v>
      </c>
      <c r="GT236">
        <v>1.89415</v>
      </c>
      <c r="GU236">
        <v>1.7921</v>
      </c>
      <c r="GV236">
        <v>0.0918731</v>
      </c>
      <c r="GW236">
        <v>0</v>
      </c>
      <c r="GX236">
        <v>28.5067</v>
      </c>
      <c r="GY236">
        <v>999.9</v>
      </c>
      <c r="GZ236">
        <v>55.024</v>
      </c>
      <c r="HA236">
        <v>30.524</v>
      </c>
      <c r="HB236">
        <v>26.8969</v>
      </c>
      <c r="HC236">
        <v>54.4228</v>
      </c>
      <c r="HD236">
        <v>40.02</v>
      </c>
      <c r="HE236">
        <v>1</v>
      </c>
      <c r="HF236">
        <v>0.0888745</v>
      </c>
      <c r="HG236">
        <v>-1.42968</v>
      </c>
      <c r="HH236">
        <v>20.2304</v>
      </c>
      <c r="HI236">
        <v>5.23466</v>
      </c>
      <c r="HJ236">
        <v>11.992</v>
      </c>
      <c r="HK236">
        <v>4.9558</v>
      </c>
      <c r="HL236">
        <v>3.304</v>
      </c>
      <c r="HM236">
        <v>999.9</v>
      </c>
      <c r="HN236">
        <v>9999</v>
      </c>
      <c r="HO236">
        <v>9999</v>
      </c>
      <c r="HP236">
        <v>9999</v>
      </c>
      <c r="HQ236">
        <v>1.86854</v>
      </c>
      <c r="HR236">
        <v>1.86429</v>
      </c>
      <c r="HS236">
        <v>1.87181</v>
      </c>
      <c r="HT236">
        <v>1.86278</v>
      </c>
      <c r="HU236">
        <v>1.86215</v>
      </c>
      <c r="HV236">
        <v>1.86859</v>
      </c>
      <c r="HW236">
        <v>1.8587</v>
      </c>
      <c r="HX236">
        <v>1.86508</v>
      </c>
      <c r="HY236">
        <v>5</v>
      </c>
      <c r="HZ236">
        <v>0</v>
      </c>
      <c r="IA236">
        <v>0</v>
      </c>
      <c r="IB236">
        <v>0</v>
      </c>
      <c r="IC236" t="s">
        <v>426</v>
      </c>
      <c r="ID236" t="s">
        <v>427</v>
      </c>
      <c r="IE236" t="s">
        <v>428</v>
      </c>
      <c r="IF236" t="s">
        <v>428</v>
      </c>
      <c r="IG236" t="s">
        <v>428</v>
      </c>
      <c r="IH236" t="s">
        <v>428</v>
      </c>
      <c r="II236">
        <v>0</v>
      </c>
      <c r="IJ236">
        <v>100</v>
      </c>
      <c r="IK236">
        <v>100</v>
      </c>
      <c r="IL236">
        <v>5.7</v>
      </c>
      <c r="IM236">
        <v>0.3116</v>
      </c>
      <c r="IN236">
        <v>4.24591870636989</v>
      </c>
      <c r="IO236">
        <v>0.00406324532283829</v>
      </c>
      <c r="IP236">
        <v>-1.45373754250553e-06</v>
      </c>
      <c r="IQ236">
        <v>2.45784242640463e-10</v>
      </c>
      <c r="IR236">
        <v>0.0444475935836347</v>
      </c>
      <c r="IS236">
        <v>0.00491888386651684</v>
      </c>
      <c r="IT236">
        <v>0.000226889049496401</v>
      </c>
      <c r="IU236">
        <v>4.01595507822366e-06</v>
      </c>
      <c r="IV236">
        <v>-0</v>
      </c>
      <c r="IW236">
        <v>2035</v>
      </c>
      <c r="IX236">
        <v>2</v>
      </c>
      <c r="IY236">
        <v>30</v>
      </c>
      <c r="IZ236">
        <v>187601.5</v>
      </c>
      <c r="JA236">
        <v>187601.4</v>
      </c>
      <c r="JB236">
        <v>0.987549</v>
      </c>
      <c r="JC236">
        <v>2.39014</v>
      </c>
      <c r="JD236">
        <v>1.4978</v>
      </c>
      <c r="JE236">
        <v>2.32666</v>
      </c>
      <c r="JF236">
        <v>1.54419</v>
      </c>
      <c r="JG236">
        <v>2.35718</v>
      </c>
      <c r="JH236">
        <v>35.9879</v>
      </c>
      <c r="JI236">
        <v>24.1663</v>
      </c>
      <c r="JJ236">
        <v>18</v>
      </c>
      <c r="JK236">
        <v>544.662</v>
      </c>
      <c r="JL236">
        <v>422.82</v>
      </c>
      <c r="JM236">
        <v>31.1869</v>
      </c>
      <c r="JN236">
        <v>28.764</v>
      </c>
      <c r="JO236">
        <v>30.0001</v>
      </c>
      <c r="JP236">
        <v>28.5976</v>
      </c>
      <c r="JQ236">
        <v>28.6204</v>
      </c>
      <c r="JR236">
        <v>19.8152</v>
      </c>
      <c r="JS236">
        <v>30.7296</v>
      </c>
      <c r="JT236">
        <v>66.4438</v>
      </c>
      <c r="JU236">
        <v>31.1897</v>
      </c>
      <c r="JV236">
        <v>420</v>
      </c>
      <c r="JW236">
        <v>22.36</v>
      </c>
      <c r="JX236">
        <v>93.1243</v>
      </c>
      <c r="JY236">
        <v>98.5857</v>
      </c>
    </row>
    <row r="237" spans="1:285">
      <c r="A237">
        <v>221</v>
      </c>
      <c r="B237">
        <v>1758505798</v>
      </c>
      <c r="C237">
        <v>2555.90000009537</v>
      </c>
      <c r="D237" t="s">
        <v>871</v>
      </c>
      <c r="E237" t="s">
        <v>872</v>
      </c>
      <c r="F237">
        <v>5</v>
      </c>
      <c r="G237" t="s">
        <v>419</v>
      </c>
      <c r="H237" t="s">
        <v>832</v>
      </c>
      <c r="I237" t="s">
        <v>421</v>
      </c>
      <c r="J237">
        <v>1758505795.33333</v>
      </c>
      <c r="K237">
        <f>(L237)/1000</f>
        <v>0</v>
      </c>
      <c r="L237">
        <f>1000*DL237*AJ237*(DH237-DI237)/(100*DA237*(1000-AJ237*DH237))</f>
        <v>0</v>
      </c>
      <c r="M237">
        <f>DL237*AJ237*(DG237-DF237*(1000-AJ237*DI237)/(1000-AJ237*DH237))/(100*DA237)</f>
        <v>0</v>
      </c>
      <c r="N237">
        <f>DF237 - IF(AJ237&gt;1, M237*DA237*100.0/(AL237), 0)</f>
        <v>0</v>
      </c>
      <c r="O237">
        <f>((U237-K237/2)*N237-M237)/(U237+K237/2)</f>
        <v>0</v>
      </c>
      <c r="P237">
        <f>O237*(DM237+DN237)/1000.0</f>
        <v>0</v>
      </c>
      <c r="Q237">
        <f>(DF237 - IF(AJ237&gt;1, M237*DA237*100.0/(AL237), 0))*(DM237+DN237)/1000.0</f>
        <v>0</v>
      </c>
      <c r="R237">
        <f>2.0/((1/T237-1/S237)+SIGN(T237)*SQRT((1/T237-1/S237)*(1/T237-1/S237) + 4*DB237/((DB237+1)*(DB237+1))*(2*1/T237*1/S237-1/S237*1/S237)))</f>
        <v>0</v>
      </c>
      <c r="S237">
        <f>IF(LEFT(DC237,1)&lt;&gt;"0",IF(LEFT(DC237,1)="1",3.0,DD237),$D$5+$E$5*(DT237*DM237/($K$5*1000))+$F$5*(DT237*DM237/($K$5*1000))*MAX(MIN(DA237,$J$5),$I$5)*MAX(MIN(DA237,$J$5),$I$5)+$G$5*MAX(MIN(DA237,$J$5),$I$5)*(DT237*DM237/($K$5*1000))+$H$5*(DT237*DM237/($K$5*1000))*(DT237*DM237/($K$5*1000)))</f>
        <v>0</v>
      </c>
      <c r="T237">
        <f>K237*(1000-(1000*0.61365*exp(17.502*X237/(240.97+X237))/(DM237+DN237)+DH237)/2)/(1000*0.61365*exp(17.502*X237/(240.97+X237))/(DM237+DN237)-DH237)</f>
        <v>0</v>
      </c>
      <c r="U237">
        <f>1/((DB237+1)/(R237/1.6)+1/(S237/1.37)) + DB237/((DB237+1)/(R237/1.6) + DB237/(S237/1.37))</f>
        <v>0</v>
      </c>
      <c r="V237">
        <f>(CW237*CZ237)</f>
        <v>0</v>
      </c>
      <c r="W237">
        <f>(DO237+(V237+2*0.95*5.67E-8*(((DO237+$B$7)+273)^4-(DO237+273)^4)-44100*K237)/(1.84*29.3*S237+8*0.95*5.67E-8*(DO237+273)^3))</f>
        <v>0</v>
      </c>
      <c r="X237">
        <f>($C$7*DP237+$D$7*DQ237+$E$7*W237)</f>
        <v>0</v>
      </c>
      <c r="Y237">
        <f>0.61365*exp(17.502*X237/(240.97+X237))</f>
        <v>0</v>
      </c>
      <c r="Z237">
        <f>(AA237/AB237*100)</f>
        <v>0</v>
      </c>
      <c r="AA237">
        <f>DH237*(DM237+DN237)/1000</f>
        <v>0</v>
      </c>
      <c r="AB237">
        <f>0.61365*exp(17.502*DO237/(240.97+DO237))</f>
        <v>0</v>
      </c>
      <c r="AC237">
        <f>(Y237-DH237*(DM237+DN237)/1000)</f>
        <v>0</v>
      </c>
      <c r="AD237">
        <f>(-K237*44100)</f>
        <v>0</v>
      </c>
      <c r="AE237">
        <f>2*29.3*S237*0.92*(DO237-X237)</f>
        <v>0</v>
      </c>
      <c r="AF237">
        <f>2*0.95*5.67E-8*(((DO237+$B$7)+273)^4-(X237+273)^4)</f>
        <v>0</v>
      </c>
      <c r="AG237">
        <f>V237+AF237+AD237+AE237</f>
        <v>0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MAX(0,($B$13+$C$13*DT237)/(1+$D$13*DT237)*DM237/(DO237+273)*$E$13)</f>
        <v>0</v>
      </c>
      <c r="AM237" t="s">
        <v>422</v>
      </c>
      <c r="AN237" t="s">
        <v>422</v>
      </c>
      <c r="AO237">
        <v>0</v>
      </c>
      <c r="AP237">
        <v>0</v>
      </c>
      <c r="AQ237">
        <f>1-AO237/AP237</f>
        <v>0</v>
      </c>
      <c r="AR237">
        <v>0</v>
      </c>
      <c r="AS237" t="s">
        <v>422</v>
      </c>
      <c r="AT237" t="s">
        <v>422</v>
      </c>
      <c r="AU237">
        <v>0</v>
      </c>
      <c r="AV237">
        <v>0</v>
      </c>
      <c r="AW237">
        <f>1-AU237/AV237</f>
        <v>0</v>
      </c>
      <c r="AX237">
        <v>0.5</v>
      </c>
      <c r="AY237">
        <f>CX237</f>
        <v>0</v>
      </c>
      <c r="AZ237">
        <f>M237</f>
        <v>0</v>
      </c>
      <c r="BA237">
        <f>AW237*AX237*AY237</f>
        <v>0</v>
      </c>
      <c r="BB237">
        <f>(AZ237-AR237)/AY237</f>
        <v>0</v>
      </c>
      <c r="BC237">
        <f>(AP237-AV237)/AV237</f>
        <v>0</v>
      </c>
      <c r="BD237">
        <f>AO237/(AQ237+AO237/AV237)</f>
        <v>0</v>
      </c>
      <c r="BE237" t="s">
        <v>422</v>
      </c>
      <c r="BF237">
        <v>0</v>
      </c>
      <c r="BG237">
        <f>IF(BF237&lt;&gt;0, BF237, BD237)</f>
        <v>0</v>
      </c>
      <c r="BH237">
        <f>1-BG237/AV237</f>
        <v>0</v>
      </c>
      <c r="BI237">
        <f>(AV237-AU237)/(AV237-BG237)</f>
        <v>0</v>
      </c>
      <c r="BJ237">
        <f>(AP237-AV237)/(AP237-BG237)</f>
        <v>0</v>
      </c>
      <c r="BK237">
        <f>(AV237-AU237)/(AV237-AO237)</f>
        <v>0</v>
      </c>
      <c r="BL237">
        <f>(AP237-AV237)/(AP237-AO237)</f>
        <v>0</v>
      </c>
      <c r="BM237">
        <f>(BI237*BG237/AU237)</f>
        <v>0</v>
      </c>
      <c r="BN237">
        <f>(1-BM237)</f>
        <v>0</v>
      </c>
      <c r="CW237">
        <f>$B$11*DU237+$C$11*DV237+$F$11*EG237*(1-EJ237)</f>
        <v>0</v>
      </c>
      <c r="CX237">
        <f>CW237*CY237</f>
        <v>0</v>
      </c>
      <c r="CY237">
        <f>($B$11*$D$9+$C$11*$D$9+$F$11*((ET237+EL237)/MAX(ET237+EL237+EU237, 0.1)*$I$9+EU237/MAX(ET237+EL237+EU237, 0.1)*$J$9))/($B$11+$C$11+$F$11)</f>
        <v>0</v>
      </c>
      <c r="CZ237">
        <f>($B$11*$K$9+$C$11*$K$9+$F$11*((ET237+EL237)/MAX(ET237+EL237+EU237, 0.1)*$P$9+EU237/MAX(ET237+EL237+EU237, 0.1)*$Q$9))/($B$11+$C$11+$F$11)</f>
        <v>0</v>
      </c>
      <c r="DA237">
        <v>3.46</v>
      </c>
      <c r="DB237">
        <v>0.5</v>
      </c>
      <c r="DC237" t="s">
        <v>423</v>
      </c>
      <c r="DD237">
        <v>2</v>
      </c>
      <c r="DE237">
        <v>1758505795.33333</v>
      </c>
      <c r="DF237">
        <v>420.941333333333</v>
      </c>
      <c r="DG237">
        <v>420.024333333333</v>
      </c>
      <c r="DH237">
        <v>22.6168333333333</v>
      </c>
      <c r="DI237">
        <v>22.3329333333333</v>
      </c>
      <c r="DJ237">
        <v>415.241333333333</v>
      </c>
      <c r="DK237">
        <v>22.3052333333333</v>
      </c>
      <c r="DL237">
        <v>499.976</v>
      </c>
      <c r="DM237">
        <v>89.8149</v>
      </c>
      <c r="DN237">
        <v>0.0359539333333333</v>
      </c>
      <c r="DO237">
        <v>30.7998</v>
      </c>
      <c r="DP237">
        <v>30.0018666666667</v>
      </c>
      <c r="DQ237">
        <v>999.9</v>
      </c>
      <c r="DR237">
        <v>0</v>
      </c>
      <c r="DS237">
        <v>0</v>
      </c>
      <c r="DT237">
        <v>9963.12</v>
      </c>
      <c r="DU237">
        <v>0</v>
      </c>
      <c r="DV237">
        <v>0.500777</v>
      </c>
      <c r="DW237">
        <v>0.917195666666667</v>
      </c>
      <c r="DX237">
        <v>430.682333333333</v>
      </c>
      <c r="DY237">
        <v>429.619</v>
      </c>
      <c r="DZ237">
        <v>0.283881</v>
      </c>
      <c r="EA237">
        <v>420.024333333333</v>
      </c>
      <c r="EB237">
        <v>22.3329333333333</v>
      </c>
      <c r="EC237">
        <v>2.03133</v>
      </c>
      <c r="ED237">
        <v>2.00583666666667</v>
      </c>
      <c r="EE237">
        <v>17.6906666666667</v>
      </c>
      <c r="EF237">
        <v>17.4904666666667</v>
      </c>
      <c r="EG237">
        <v>0.00500016</v>
      </c>
      <c r="EH237">
        <v>0</v>
      </c>
      <c r="EI237">
        <v>0</v>
      </c>
      <c r="EJ237">
        <v>0</v>
      </c>
      <c r="EK237">
        <v>316.066666666667</v>
      </c>
      <c r="EL237">
        <v>0.00500016</v>
      </c>
      <c r="EM237">
        <v>-22.8333333333333</v>
      </c>
      <c r="EN237">
        <v>-2.13333333333333</v>
      </c>
      <c r="EO237">
        <v>38.062</v>
      </c>
      <c r="EP237">
        <v>42.062</v>
      </c>
      <c r="EQ237">
        <v>40.1456666666667</v>
      </c>
      <c r="ER237">
        <v>42.312</v>
      </c>
      <c r="ES237">
        <v>41.354</v>
      </c>
      <c r="ET237">
        <v>0</v>
      </c>
      <c r="EU237">
        <v>0</v>
      </c>
      <c r="EV237">
        <v>0</v>
      </c>
      <c r="EW237">
        <v>1758505800.2</v>
      </c>
      <c r="EX237">
        <v>0</v>
      </c>
      <c r="EY237">
        <v>318.892307692308</v>
      </c>
      <c r="EZ237">
        <v>-13.3196580132718</v>
      </c>
      <c r="FA237">
        <v>13.4598289233068</v>
      </c>
      <c r="FB237">
        <v>-24.7115384615385</v>
      </c>
      <c r="FC237">
        <v>15</v>
      </c>
      <c r="FD237">
        <v>0</v>
      </c>
      <c r="FE237" t="s">
        <v>424</v>
      </c>
      <c r="FF237">
        <v>1747249705.1</v>
      </c>
      <c r="FG237">
        <v>1747249711.1</v>
      </c>
      <c r="FH237">
        <v>0</v>
      </c>
      <c r="FI237">
        <v>0.871</v>
      </c>
      <c r="FJ237">
        <v>0.066</v>
      </c>
      <c r="FK237">
        <v>5.486</v>
      </c>
      <c r="FL237">
        <v>0.145</v>
      </c>
      <c r="FM237">
        <v>420</v>
      </c>
      <c r="FN237">
        <v>16</v>
      </c>
      <c r="FO237">
        <v>0.27</v>
      </c>
      <c r="FP237">
        <v>0.16</v>
      </c>
      <c r="FQ237">
        <v>0.889141428571429</v>
      </c>
      <c r="FR237">
        <v>-0.643098467532465</v>
      </c>
      <c r="FS237">
        <v>0.11244479971908</v>
      </c>
      <c r="FT237">
        <v>0</v>
      </c>
      <c r="FU237">
        <v>319.552941176471</v>
      </c>
      <c r="FV237">
        <v>-19.1902214868083</v>
      </c>
      <c r="FW237">
        <v>5.73986243400011</v>
      </c>
      <c r="FX237">
        <v>-1</v>
      </c>
      <c r="FY237">
        <v>0.284720571428571</v>
      </c>
      <c r="FZ237">
        <v>-0.0015788571428572</v>
      </c>
      <c r="GA237">
        <v>0.000593173753668199</v>
      </c>
      <c r="GB237">
        <v>1</v>
      </c>
      <c r="GC237">
        <v>1</v>
      </c>
      <c r="GD237">
        <v>2</v>
      </c>
      <c r="GE237" t="s">
        <v>425</v>
      </c>
      <c r="GF237">
        <v>3.12555</v>
      </c>
      <c r="GG237">
        <v>2.66133</v>
      </c>
      <c r="GH237">
        <v>0.0883413</v>
      </c>
      <c r="GI237">
        <v>0.0890622</v>
      </c>
      <c r="GJ237">
        <v>0.0966556</v>
      </c>
      <c r="GK237">
        <v>0.0962057</v>
      </c>
      <c r="GL237">
        <v>23489.3</v>
      </c>
      <c r="GM237">
        <v>22189.2</v>
      </c>
      <c r="GN237">
        <v>23044.1</v>
      </c>
      <c r="GO237">
        <v>23720.7</v>
      </c>
      <c r="GP237">
        <v>35484.7</v>
      </c>
      <c r="GQ237">
        <v>35486.3</v>
      </c>
      <c r="GR237">
        <v>41553</v>
      </c>
      <c r="GS237">
        <v>42301.7</v>
      </c>
      <c r="GT237">
        <v>1.89405</v>
      </c>
      <c r="GU237">
        <v>1.79235</v>
      </c>
      <c r="GV237">
        <v>0.0918657</v>
      </c>
      <c r="GW237">
        <v>0</v>
      </c>
      <c r="GX237">
        <v>28.5061</v>
      </c>
      <c r="GY237">
        <v>999.9</v>
      </c>
      <c r="GZ237">
        <v>55.024</v>
      </c>
      <c r="HA237">
        <v>30.504</v>
      </c>
      <c r="HB237">
        <v>26.8674</v>
      </c>
      <c r="HC237">
        <v>54.5828</v>
      </c>
      <c r="HD237">
        <v>40.1883</v>
      </c>
      <c r="HE237">
        <v>1</v>
      </c>
      <c r="HF237">
        <v>0.0887729</v>
      </c>
      <c r="HG237">
        <v>-1.3994</v>
      </c>
      <c r="HH237">
        <v>20.2307</v>
      </c>
      <c r="HI237">
        <v>5.23481</v>
      </c>
      <c r="HJ237">
        <v>11.992</v>
      </c>
      <c r="HK237">
        <v>4.9558</v>
      </c>
      <c r="HL237">
        <v>3.304</v>
      </c>
      <c r="HM237">
        <v>999.9</v>
      </c>
      <c r="HN237">
        <v>9999</v>
      </c>
      <c r="HO237">
        <v>9999</v>
      </c>
      <c r="HP237">
        <v>9999</v>
      </c>
      <c r="HQ237">
        <v>1.86853</v>
      </c>
      <c r="HR237">
        <v>1.86429</v>
      </c>
      <c r="HS237">
        <v>1.87181</v>
      </c>
      <c r="HT237">
        <v>1.86278</v>
      </c>
      <c r="HU237">
        <v>1.86215</v>
      </c>
      <c r="HV237">
        <v>1.86859</v>
      </c>
      <c r="HW237">
        <v>1.85872</v>
      </c>
      <c r="HX237">
        <v>1.86508</v>
      </c>
      <c r="HY237">
        <v>5</v>
      </c>
      <c r="HZ237">
        <v>0</v>
      </c>
      <c r="IA237">
        <v>0</v>
      </c>
      <c r="IB237">
        <v>0</v>
      </c>
      <c r="IC237" t="s">
        <v>426</v>
      </c>
      <c r="ID237" t="s">
        <v>427</v>
      </c>
      <c r="IE237" t="s">
        <v>428</v>
      </c>
      <c r="IF237" t="s">
        <v>428</v>
      </c>
      <c r="IG237" t="s">
        <v>428</v>
      </c>
      <c r="IH237" t="s">
        <v>428</v>
      </c>
      <c r="II237">
        <v>0</v>
      </c>
      <c r="IJ237">
        <v>100</v>
      </c>
      <c r="IK237">
        <v>100</v>
      </c>
      <c r="IL237">
        <v>5.7</v>
      </c>
      <c r="IM237">
        <v>0.3116</v>
      </c>
      <c r="IN237">
        <v>4.24591870636989</v>
      </c>
      <c r="IO237">
        <v>0.00406324532283829</v>
      </c>
      <c r="IP237">
        <v>-1.45373754250553e-06</v>
      </c>
      <c r="IQ237">
        <v>2.45784242640463e-10</v>
      </c>
      <c r="IR237">
        <v>0.0444475935836347</v>
      </c>
      <c r="IS237">
        <v>0.00491888386651684</v>
      </c>
      <c r="IT237">
        <v>0.000226889049496401</v>
      </c>
      <c r="IU237">
        <v>4.01595507822366e-06</v>
      </c>
      <c r="IV237">
        <v>-0</v>
      </c>
      <c r="IW237">
        <v>2035</v>
      </c>
      <c r="IX237">
        <v>2</v>
      </c>
      <c r="IY237">
        <v>30</v>
      </c>
      <c r="IZ237">
        <v>187601.5</v>
      </c>
      <c r="JA237">
        <v>187601.4</v>
      </c>
      <c r="JB237">
        <v>0.987549</v>
      </c>
      <c r="JC237">
        <v>2.39014</v>
      </c>
      <c r="JD237">
        <v>1.4978</v>
      </c>
      <c r="JE237">
        <v>2.32666</v>
      </c>
      <c r="JF237">
        <v>1.54419</v>
      </c>
      <c r="JG237">
        <v>2.36572</v>
      </c>
      <c r="JH237">
        <v>35.9879</v>
      </c>
      <c r="JI237">
        <v>24.1663</v>
      </c>
      <c r="JJ237">
        <v>18</v>
      </c>
      <c r="JK237">
        <v>544.597</v>
      </c>
      <c r="JL237">
        <v>422.958</v>
      </c>
      <c r="JM237">
        <v>31.19</v>
      </c>
      <c r="JN237">
        <v>28.764</v>
      </c>
      <c r="JO237">
        <v>30</v>
      </c>
      <c r="JP237">
        <v>28.5976</v>
      </c>
      <c r="JQ237">
        <v>28.6191</v>
      </c>
      <c r="JR237">
        <v>19.815</v>
      </c>
      <c r="JS237">
        <v>30.7296</v>
      </c>
      <c r="JT237">
        <v>66.4438</v>
      </c>
      <c r="JU237">
        <v>31.1744</v>
      </c>
      <c r="JV237">
        <v>420</v>
      </c>
      <c r="JW237">
        <v>22.36</v>
      </c>
      <c r="JX237">
        <v>93.1245</v>
      </c>
      <c r="JY237">
        <v>98.5861</v>
      </c>
    </row>
    <row r="238" spans="1:285">
      <c r="A238">
        <v>222</v>
      </c>
      <c r="B238">
        <v>1758505800</v>
      </c>
      <c r="C238">
        <v>2557.90000009537</v>
      </c>
      <c r="D238" t="s">
        <v>873</v>
      </c>
      <c r="E238" t="s">
        <v>874</v>
      </c>
      <c r="F238">
        <v>5</v>
      </c>
      <c r="G238" t="s">
        <v>419</v>
      </c>
      <c r="H238" t="s">
        <v>832</v>
      </c>
      <c r="I238" t="s">
        <v>421</v>
      </c>
      <c r="J238">
        <v>1758505796.25</v>
      </c>
      <c r="K238">
        <f>(L238)/1000</f>
        <v>0</v>
      </c>
      <c r="L238">
        <f>1000*DL238*AJ238*(DH238-DI238)/(100*DA238*(1000-AJ238*DH238))</f>
        <v>0</v>
      </c>
      <c r="M238">
        <f>DL238*AJ238*(DG238-DF238*(1000-AJ238*DI238)/(1000-AJ238*DH238))/(100*DA238)</f>
        <v>0</v>
      </c>
      <c r="N238">
        <f>DF238 - IF(AJ238&gt;1, M238*DA238*100.0/(AL238), 0)</f>
        <v>0</v>
      </c>
      <c r="O238">
        <f>((U238-K238/2)*N238-M238)/(U238+K238/2)</f>
        <v>0</v>
      </c>
      <c r="P238">
        <f>O238*(DM238+DN238)/1000.0</f>
        <v>0</v>
      </c>
      <c r="Q238">
        <f>(DF238 - IF(AJ238&gt;1, M238*DA238*100.0/(AL238), 0))*(DM238+DN238)/1000.0</f>
        <v>0</v>
      </c>
      <c r="R238">
        <f>2.0/((1/T238-1/S238)+SIGN(T238)*SQRT((1/T238-1/S238)*(1/T238-1/S238) + 4*DB238/((DB238+1)*(DB238+1))*(2*1/T238*1/S238-1/S238*1/S238)))</f>
        <v>0</v>
      </c>
      <c r="S238">
        <f>IF(LEFT(DC238,1)&lt;&gt;"0",IF(LEFT(DC238,1)="1",3.0,DD238),$D$5+$E$5*(DT238*DM238/($K$5*1000))+$F$5*(DT238*DM238/($K$5*1000))*MAX(MIN(DA238,$J$5),$I$5)*MAX(MIN(DA238,$J$5),$I$5)+$G$5*MAX(MIN(DA238,$J$5),$I$5)*(DT238*DM238/($K$5*1000))+$H$5*(DT238*DM238/($K$5*1000))*(DT238*DM238/($K$5*1000)))</f>
        <v>0</v>
      </c>
      <c r="T238">
        <f>K238*(1000-(1000*0.61365*exp(17.502*X238/(240.97+X238))/(DM238+DN238)+DH238)/2)/(1000*0.61365*exp(17.502*X238/(240.97+X238))/(DM238+DN238)-DH238)</f>
        <v>0</v>
      </c>
      <c r="U238">
        <f>1/((DB238+1)/(R238/1.6)+1/(S238/1.37)) + DB238/((DB238+1)/(R238/1.6) + DB238/(S238/1.37))</f>
        <v>0</v>
      </c>
      <c r="V238">
        <f>(CW238*CZ238)</f>
        <v>0</v>
      </c>
      <c r="W238">
        <f>(DO238+(V238+2*0.95*5.67E-8*(((DO238+$B$7)+273)^4-(DO238+273)^4)-44100*K238)/(1.84*29.3*S238+8*0.95*5.67E-8*(DO238+273)^3))</f>
        <v>0</v>
      </c>
      <c r="X238">
        <f>($C$7*DP238+$D$7*DQ238+$E$7*W238)</f>
        <v>0</v>
      </c>
      <c r="Y238">
        <f>0.61365*exp(17.502*X238/(240.97+X238))</f>
        <v>0</v>
      </c>
      <c r="Z238">
        <f>(AA238/AB238*100)</f>
        <v>0</v>
      </c>
      <c r="AA238">
        <f>DH238*(DM238+DN238)/1000</f>
        <v>0</v>
      </c>
      <c r="AB238">
        <f>0.61365*exp(17.502*DO238/(240.97+DO238))</f>
        <v>0</v>
      </c>
      <c r="AC238">
        <f>(Y238-DH238*(DM238+DN238)/1000)</f>
        <v>0</v>
      </c>
      <c r="AD238">
        <f>(-K238*44100)</f>
        <v>0</v>
      </c>
      <c r="AE238">
        <f>2*29.3*S238*0.92*(DO238-X238)</f>
        <v>0</v>
      </c>
      <c r="AF238">
        <f>2*0.95*5.67E-8*(((DO238+$B$7)+273)^4-(X238+273)^4)</f>
        <v>0</v>
      </c>
      <c r="AG238">
        <f>V238+AF238+AD238+AE238</f>
        <v>0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MAX(0,($B$13+$C$13*DT238)/(1+$D$13*DT238)*DM238/(DO238+273)*$E$13)</f>
        <v>0</v>
      </c>
      <c r="AM238" t="s">
        <v>422</v>
      </c>
      <c r="AN238" t="s">
        <v>422</v>
      </c>
      <c r="AO238">
        <v>0</v>
      </c>
      <c r="AP238">
        <v>0</v>
      </c>
      <c r="AQ238">
        <f>1-AO238/AP238</f>
        <v>0</v>
      </c>
      <c r="AR238">
        <v>0</v>
      </c>
      <c r="AS238" t="s">
        <v>422</v>
      </c>
      <c r="AT238" t="s">
        <v>422</v>
      </c>
      <c r="AU238">
        <v>0</v>
      </c>
      <c r="AV238">
        <v>0</v>
      </c>
      <c r="AW238">
        <f>1-AU238/AV238</f>
        <v>0</v>
      </c>
      <c r="AX238">
        <v>0.5</v>
      </c>
      <c r="AY238">
        <f>CX238</f>
        <v>0</v>
      </c>
      <c r="AZ238">
        <f>M238</f>
        <v>0</v>
      </c>
      <c r="BA238">
        <f>AW238*AX238*AY238</f>
        <v>0</v>
      </c>
      <c r="BB238">
        <f>(AZ238-AR238)/AY238</f>
        <v>0</v>
      </c>
      <c r="BC238">
        <f>(AP238-AV238)/AV238</f>
        <v>0</v>
      </c>
      <c r="BD238">
        <f>AO238/(AQ238+AO238/AV238)</f>
        <v>0</v>
      </c>
      <c r="BE238" t="s">
        <v>422</v>
      </c>
      <c r="BF238">
        <v>0</v>
      </c>
      <c r="BG238">
        <f>IF(BF238&lt;&gt;0, BF238, BD238)</f>
        <v>0</v>
      </c>
      <c r="BH238">
        <f>1-BG238/AV238</f>
        <v>0</v>
      </c>
      <c r="BI238">
        <f>(AV238-AU238)/(AV238-BG238)</f>
        <v>0</v>
      </c>
      <c r="BJ238">
        <f>(AP238-AV238)/(AP238-BG238)</f>
        <v>0</v>
      </c>
      <c r="BK238">
        <f>(AV238-AU238)/(AV238-AO238)</f>
        <v>0</v>
      </c>
      <c r="BL238">
        <f>(AP238-AV238)/(AP238-AO238)</f>
        <v>0</v>
      </c>
      <c r="BM238">
        <f>(BI238*BG238/AU238)</f>
        <v>0</v>
      </c>
      <c r="BN238">
        <f>(1-BM238)</f>
        <v>0</v>
      </c>
      <c r="CW238">
        <f>$B$11*DU238+$C$11*DV238+$F$11*EG238*(1-EJ238)</f>
        <v>0</v>
      </c>
      <c r="CX238">
        <f>CW238*CY238</f>
        <v>0</v>
      </c>
      <c r="CY238">
        <f>($B$11*$D$9+$C$11*$D$9+$F$11*((ET238+EL238)/MAX(ET238+EL238+EU238, 0.1)*$I$9+EU238/MAX(ET238+EL238+EU238, 0.1)*$J$9))/($B$11+$C$11+$F$11)</f>
        <v>0</v>
      </c>
      <c r="CZ238">
        <f>($B$11*$K$9+$C$11*$K$9+$F$11*((ET238+EL238)/MAX(ET238+EL238+EU238, 0.1)*$P$9+EU238/MAX(ET238+EL238+EU238, 0.1)*$Q$9))/($B$11+$C$11+$F$11)</f>
        <v>0</v>
      </c>
      <c r="DA238">
        <v>3.46</v>
      </c>
      <c r="DB238">
        <v>0.5</v>
      </c>
      <c r="DC238" t="s">
        <v>423</v>
      </c>
      <c r="DD238">
        <v>2</v>
      </c>
      <c r="DE238">
        <v>1758505796.25</v>
      </c>
      <c r="DF238">
        <v>420.93525</v>
      </c>
      <c r="DG238">
        <v>420.004</v>
      </c>
      <c r="DH238">
        <v>22.616975</v>
      </c>
      <c r="DI238">
        <v>22.3324</v>
      </c>
      <c r="DJ238">
        <v>415.23525</v>
      </c>
      <c r="DK238">
        <v>22.30535</v>
      </c>
      <c r="DL238">
        <v>499.95875</v>
      </c>
      <c r="DM238">
        <v>89.815075</v>
      </c>
      <c r="DN238">
        <v>0.036044675</v>
      </c>
      <c r="DO238">
        <v>30.799425</v>
      </c>
      <c r="DP238">
        <v>30.001225</v>
      </c>
      <c r="DQ238">
        <v>999.9</v>
      </c>
      <c r="DR238">
        <v>0</v>
      </c>
      <c r="DS238">
        <v>0</v>
      </c>
      <c r="DT238">
        <v>9954.37</v>
      </c>
      <c r="DU238">
        <v>0</v>
      </c>
      <c r="DV238">
        <v>0.500777</v>
      </c>
      <c r="DW238">
        <v>0.9312745</v>
      </c>
      <c r="DX238">
        <v>430.676</v>
      </c>
      <c r="DY238">
        <v>429.598</v>
      </c>
      <c r="DZ238">
        <v>0.2845645</v>
      </c>
      <c r="EA238">
        <v>420.004</v>
      </c>
      <c r="EB238">
        <v>22.3324</v>
      </c>
      <c r="EC238">
        <v>2.031345</v>
      </c>
      <c r="ED238">
        <v>2.00579</v>
      </c>
      <c r="EE238">
        <v>17.6908</v>
      </c>
      <c r="EF238">
        <v>17.4901</v>
      </c>
      <c r="EG238">
        <v>0.00500016</v>
      </c>
      <c r="EH238">
        <v>0</v>
      </c>
      <c r="EI238">
        <v>0</v>
      </c>
      <c r="EJ238">
        <v>0</v>
      </c>
      <c r="EK238">
        <v>319.1</v>
      </c>
      <c r="EL238">
        <v>0.00500016</v>
      </c>
      <c r="EM238">
        <v>-24.45</v>
      </c>
      <c r="EN238">
        <v>-2.075</v>
      </c>
      <c r="EO238">
        <v>38.062</v>
      </c>
      <c r="EP238">
        <v>42.062</v>
      </c>
      <c r="EQ238">
        <v>40.1405</v>
      </c>
      <c r="ER238">
        <v>42.312</v>
      </c>
      <c r="ES238">
        <v>41.3435</v>
      </c>
      <c r="ET238">
        <v>0</v>
      </c>
      <c r="EU238">
        <v>0</v>
      </c>
      <c r="EV238">
        <v>0</v>
      </c>
      <c r="EW238">
        <v>1758505802</v>
      </c>
      <c r="EX238">
        <v>0</v>
      </c>
      <c r="EY238">
        <v>319.32</v>
      </c>
      <c r="EZ238">
        <v>6.63076937311367</v>
      </c>
      <c r="FA238">
        <v>5.17692289726283</v>
      </c>
      <c r="FB238">
        <v>-24.492</v>
      </c>
      <c r="FC238">
        <v>15</v>
      </c>
      <c r="FD238">
        <v>0</v>
      </c>
      <c r="FE238" t="s">
        <v>424</v>
      </c>
      <c r="FF238">
        <v>1747249705.1</v>
      </c>
      <c r="FG238">
        <v>1747249711.1</v>
      </c>
      <c r="FH238">
        <v>0</v>
      </c>
      <c r="FI238">
        <v>0.871</v>
      </c>
      <c r="FJ238">
        <v>0.066</v>
      </c>
      <c r="FK238">
        <v>5.486</v>
      </c>
      <c r="FL238">
        <v>0.145</v>
      </c>
      <c r="FM238">
        <v>420</v>
      </c>
      <c r="FN238">
        <v>16</v>
      </c>
      <c r="FO238">
        <v>0.27</v>
      </c>
      <c r="FP238">
        <v>0.16</v>
      </c>
      <c r="FQ238">
        <v>0.87568919047619</v>
      </c>
      <c r="FR238">
        <v>-0.182190623376621</v>
      </c>
      <c r="FS238">
        <v>0.0940691571576182</v>
      </c>
      <c r="FT238">
        <v>1</v>
      </c>
      <c r="FU238">
        <v>319.326470588235</v>
      </c>
      <c r="FV238">
        <v>-12.1084797510804</v>
      </c>
      <c r="FW238">
        <v>5.50947359626657</v>
      </c>
      <c r="FX238">
        <v>-1</v>
      </c>
      <c r="FY238">
        <v>0.284738095238095</v>
      </c>
      <c r="FZ238">
        <v>-0.0023459999999995</v>
      </c>
      <c r="GA238">
        <v>0.000585967080560964</v>
      </c>
      <c r="GB238">
        <v>1</v>
      </c>
      <c r="GC238">
        <v>2</v>
      </c>
      <c r="GD238">
        <v>2</v>
      </c>
      <c r="GE238" t="s">
        <v>443</v>
      </c>
      <c r="GF238">
        <v>3.12559</v>
      </c>
      <c r="GG238">
        <v>2.66158</v>
      </c>
      <c r="GH238">
        <v>0.0883421</v>
      </c>
      <c r="GI238">
        <v>0.0890666</v>
      </c>
      <c r="GJ238">
        <v>0.0966586</v>
      </c>
      <c r="GK238">
        <v>0.0962004</v>
      </c>
      <c r="GL238">
        <v>23489.3</v>
      </c>
      <c r="GM238">
        <v>22189.6</v>
      </c>
      <c r="GN238">
        <v>23044.2</v>
      </c>
      <c r="GO238">
        <v>23721.2</v>
      </c>
      <c r="GP238">
        <v>35484.6</v>
      </c>
      <c r="GQ238">
        <v>35487.1</v>
      </c>
      <c r="GR238">
        <v>41553.1</v>
      </c>
      <c r="GS238">
        <v>42302.4</v>
      </c>
      <c r="GT238">
        <v>1.89403</v>
      </c>
      <c r="GU238">
        <v>1.79235</v>
      </c>
      <c r="GV238">
        <v>0.0915229</v>
      </c>
      <c r="GW238">
        <v>0</v>
      </c>
      <c r="GX238">
        <v>28.5049</v>
      </c>
      <c r="GY238">
        <v>999.9</v>
      </c>
      <c r="GZ238">
        <v>55.024</v>
      </c>
      <c r="HA238">
        <v>30.504</v>
      </c>
      <c r="HB238">
        <v>26.8661</v>
      </c>
      <c r="HC238">
        <v>54.2028</v>
      </c>
      <c r="HD238">
        <v>40.1482</v>
      </c>
      <c r="HE238">
        <v>1</v>
      </c>
      <c r="HF238">
        <v>0.0885036</v>
      </c>
      <c r="HG238">
        <v>-1.35874</v>
      </c>
      <c r="HH238">
        <v>20.231</v>
      </c>
      <c r="HI238">
        <v>5.23496</v>
      </c>
      <c r="HJ238">
        <v>11.992</v>
      </c>
      <c r="HK238">
        <v>4.9558</v>
      </c>
      <c r="HL238">
        <v>3.304</v>
      </c>
      <c r="HM238">
        <v>999.9</v>
      </c>
      <c r="HN238">
        <v>9999</v>
      </c>
      <c r="HO238">
        <v>9999</v>
      </c>
      <c r="HP238">
        <v>9999</v>
      </c>
      <c r="HQ238">
        <v>1.86852</v>
      </c>
      <c r="HR238">
        <v>1.86427</v>
      </c>
      <c r="HS238">
        <v>1.8718</v>
      </c>
      <c r="HT238">
        <v>1.86278</v>
      </c>
      <c r="HU238">
        <v>1.86215</v>
      </c>
      <c r="HV238">
        <v>1.86858</v>
      </c>
      <c r="HW238">
        <v>1.85872</v>
      </c>
      <c r="HX238">
        <v>1.86508</v>
      </c>
      <c r="HY238">
        <v>5</v>
      </c>
      <c r="HZ238">
        <v>0</v>
      </c>
      <c r="IA238">
        <v>0</v>
      </c>
      <c r="IB238">
        <v>0</v>
      </c>
      <c r="IC238" t="s">
        <v>426</v>
      </c>
      <c r="ID238" t="s">
        <v>427</v>
      </c>
      <c r="IE238" t="s">
        <v>428</v>
      </c>
      <c r="IF238" t="s">
        <v>428</v>
      </c>
      <c r="IG238" t="s">
        <v>428</v>
      </c>
      <c r="IH238" t="s">
        <v>428</v>
      </c>
      <c r="II238">
        <v>0</v>
      </c>
      <c r="IJ238">
        <v>100</v>
      </c>
      <c r="IK238">
        <v>100</v>
      </c>
      <c r="IL238">
        <v>5.7</v>
      </c>
      <c r="IM238">
        <v>0.3116</v>
      </c>
      <c r="IN238">
        <v>4.24591870636989</v>
      </c>
      <c r="IO238">
        <v>0.00406324532283829</v>
      </c>
      <c r="IP238">
        <v>-1.45373754250553e-06</v>
      </c>
      <c r="IQ238">
        <v>2.45784242640463e-10</v>
      </c>
      <c r="IR238">
        <v>0.0444475935836347</v>
      </c>
      <c r="IS238">
        <v>0.00491888386651684</v>
      </c>
      <c r="IT238">
        <v>0.000226889049496401</v>
      </c>
      <c r="IU238">
        <v>4.01595507822366e-06</v>
      </c>
      <c r="IV238">
        <v>-0</v>
      </c>
      <c r="IW238">
        <v>2035</v>
      </c>
      <c r="IX238">
        <v>2</v>
      </c>
      <c r="IY238">
        <v>30</v>
      </c>
      <c r="IZ238">
        <v>187601.6</v>
      </c>
      <c r="JA238">
        <v>187601.5</v>
      </c>
      <c r="JB238">
        <v>0.987549</v>
      </c>
      <c r="JC238">
        <v>2.40356</v>
      </c>
      <c r="JD238">
        <v>1.4978</v>
      </c>
      <c r="JE238">
        <v>2.32666</v>
      </c>
      <c r="JF238">
        <v>1.54419</v>
      </c>
      <c r="JG238">
        <v>2.323</v>
      </c>
      <c r="JH238">
        <v>35.9879</v>
      </c>
      <c r="JI238">
        <v>24.1575</v>
      </c>
      <c r="JJ238">
        <v>18</v>
      </c>
      <c r="JK238">
        <v>544.575</v>
      </c>
      <c r="JL238">
        <v>422.957</v>
      </c>
      <c r="JM238">
        <v>31.1884</v>
      </c>
      <c r="JN238">
        <v>28.764</v>
      </c>
      <c r="JO238">
        <v>29.9999</v>
      </c>
      <c r="JP238">
        <v>28.5969</v>
      </c>
      <c r="JQ238">
        <v>28.6191</v>
      </c>
      <c r="JR238">
        <v>19.8146</v>
      </c>
      <c r="JS238">
        <v>30.7296</v>
      </c>
      <c r="JT238">
        <v>66.4438</v>
      </c>
      <c r="JU238">
        <v>31.1744</v>
      </c>
      <c r="JV238">
        <v>420</v>
      </c>
      <c r="JW238">
        <v>22.36</v>
      </c>
      <c r="JX238">
        <v>93.1248</v>
      </c>
      <c r="JY238">
        <v>98.588</v>
      </c>
    </row>
    <row r="239" spans="1:285">
      <c r="A239">
        <v>223</v>
      </c>
      <c r="B239">
        <v>1758505802</v>
      </c>
      <c r="C239">
        <v>2559.90000009537</v>
      </c>
      <c r="D239" t="s">
        <v>875</v>
      </c>
      <c r="E239" t="s">
        <v>876</v>
      </c>
      <c r="F239">
        <v>5</v>
      </c>
      <c r="G239" t="s">
        <v>419</v>
      </c>
      <c r="H239" t="s">
        <v>832</v>
      </c>
      <c r="I239" t="s">
        <v>421</v>
      </c>
      <c r="J239">
        <v>1758505799</v>
      </c>
      <c r="K239">
        <f>(L239)/1000</f>
        <v>0</v>
      </c>
      <c r="L239">
        <f>1000*DL239*AJ239*(DH239-DI239)/(100*DA239*(1000-AJ239*DH239))</f>
        <v>0</v>
      </c>
      <c r="M239">
        <f>DL239*AJ239*(DG239-DF239*(1000-AJ239*DI239)/(1000-AJ239*DH239))/(100*DA239)</f>
        <v>0</v>
      </c>
      <c r="N239">
        <f>DF239 - IF(AJ239&gt;1, M239*DA239*100.0/(AL239), 0)</f>
        <v>0</v>
      </c>
      <c r="O239">
        <f>((U239-K239/2)*N239-M239)/(U239+K239/2)</f>
        <v>0</v>
      </c>
      <c r="P239">
        <f>O239*(DM239+DN239)/1000.0</f>
        <v>0</v>
      </c>
      <c r="Q239">
        <f>(DF239 - IF(AJ239&gt;1, M239*DA239*100.0/(AL239), 0))*(DM239+DN239)/1000.0</f>
        <v>0</v>
      </c>
      <c r="R239">
        <f>2.0/((1/T239-1/S239)+SIGN(T239)*SQRT((1/T239-1/S239)*(1/T239-1/S239) + 4*DB239/((DB239+1)*(DB239+1))*(2*1/T239*1/S239-1/S239*1/S239)))</f>
        <v>0</v>
      </c>
      <c r="S239">
        <f>IF(LEFT(DC239,1)&lt;&gt;"0",IF(LEFT(DC239,1)="1",3.0,DD239),$D$5+$E$5*(DT239*DM239/($K$5*1000))+$F$5*(DT239*DM239/($K$5*1000))*MAX(MIN(DA239,$J$5),$I$5)*MAX(MIN(DA239,$J$5),$I$5)+$G$5*MAX(MIN(DA239,$J$5),$I$5)*(DT239*DM239/($K$5*1000))+$H$5*(DT239*DM239/($K$5*1000))*(DT239*DM239/($K$5*1000)))</f>
        <v>0</v>
      </c>
      <c r="T239">
        <f>K239*(1000-(1000*0.61365*exp(17.502*X239/(240.97+X239))/(DM239+DN239)+DH239)/2)/(1000*0.61365*exp(17.502*X239/(240.97+X239))/(DM239+DN239)-DH239)</f>
        <v>0</v>
      </c>
      <c r="U239">
        <f>1/((DB239+1)/(R239/1.6)+1/(S239/1.37)) + DB239/((DB239+1)/(R239/1.6) + DB239/(S239/1.37))</f>
        <v>0</v>
      </c>
      <c r="V239">
        <f>(CW239*CZ239)</f>
        <v>0</v>
      </c>
      <c r="W239">
        <f>(DO239+(V239+2*0.95*5.67E-8*(((DO239+$B$7)+273)^4-(DO239+273)^4)-44100*K239)/(1.84*29.3*S239+8*0.95*5.67E-8*(DO239+273)^3))</f>
        <v>0</v>
      </c>
      <c r="X239">
        <f>($C$7*DP239+$D$7*DQ239+$E$7*W239)</f>
        <v>0</v>
      </c>
      <c r="Y239">
        <f>0.61365*exp(17.502*X239/(240.97+X239))</f>
        <v>0</v>
      </c>
      <c r="Z239">
        <f>(AA239/AB239*100)</f>
        <v>0</v>
      </c>
      <c r="AA239">
        <f>DH239*(DM239+DN239)/1000</f>
        <v>0</v>
      </c>
      <c r="AB239">
        <f>0.61365*exp(17.502*DO239/(240.97+DO239))</f>
        <v>0</v>
      </c>
      <c r="AC239">
        <f>(Y239-DH239*(DM239+DN239)/1000)</f>
        <v>0</v>
      </c>
      <c r="AD239">
        <f>(-K239*44100)</f>
        <v>0</v>
      </c>
      <c r="AE239">
        <f>2*29.3*S239*0.92*(DO239-X239)</f>
        <v>0</v>
      </c>
      <c r="AF239">
        <f>2*0.95*5.67E-8*(((DO239+$B$7)+273)^4-(X239+273)^4)</f>
        <v>0</v>
      </c>
      <c r="AG239">
        <f>V239+AF239+AD239+AE239</f>
        <v>0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MAX(0,($B$13+$C$13*DT239)/(1+$D$13*DT239)*DM239/(DO239+273)*$E$13)</f>
        <v>0</v>
      </c>
      <c r="AM239" t="s">
        <v>422</v>
      </c>
      <c r="AN239" t="s">
        <v>422</v>
      </c>
      <c r="AO239">
        <v>0</v>
      </c>
      <c r="AP239">
        <v>0</v>
      </c>
      <c r="AQ239">
        <f>1-AO239/AP239</f>
        <v>0</v>
      </c>
      <c r="AR239">
        <v>0</v>
      </c>
      <c r="AS239" t="s">
        <v>422</v>
      </c>
      <c r="AT239" t="s">
        <v>422</v>
      </c>
      <c r="AU239">
        <v>0</v>
      </c>
      <c r="AV239">
        <v>0</v>
      </c>
      <c r="AW239">
        <f>1-AU239/AV239</f>
        <v>0</v>
      </c>
      <c r="AX239">
        <v>0.5</v>
      </c>
      <c r="AY239">
        <f>CX239</f>
        <v>0</v>
      </c>
      <c r="AZ239">
        <f>M239</f>
        <v>0</v>
      </c>
      <c r="BA239">
        <f>AW239*AX239*AY239</f>
        <v>0</v>
      </c>
      <c r="BB239">
        <f>(AZ239-AR239)/AY239</f>
        <v>0</v>
      </c>
      <c r="BC239">
        <f>(AP239-AV239)/AV239</f>
        <v>0</v>
      </c>
      <c r="BD239">
        <f>AO239/(AQ239+AO239/AV239)</f>
        <v>0</v>
      </c>
      <c r="BE239" t="s">
        <v>422</v>
      </c>
      <c r="BF239">
        <v>0</v>
      </c>
      <c r="BG239">
        <f>IF(BF239&lt;&gt;0, BF239, BD239)</f>
        <v>0</v>
      </c>
      <c r="BH239">
        <f>1-BG239/AV239</f>
        <v>0</v>
      </c>
      <c r="BI239">
        <f>(AV239-AU239)/(AV239-BG239)</f>
        <v>0</v>
      </c>
      <c r="BJ239">
        <f>(AP239-AV239)/(AP239-BG239)</f>
        <v>0</v>
      </c>
      <c r="BK239">
        <f>(AV239-AU239)/(AV239-AO239)</f>
        <v>0</v>
      </c>
      <c r="BL239">
        <f>(AP239-AV239)/(AP239-AO239)</f>
        <v>0</v>
      </c>
      <c r="BM239">
        <f>(BI239*BG239/AU239)</f>
        <v>0</v>
      </c>
      <c r="BN239">
        <f>(1-BM239)</f>
        <v>0</v>
      </c>
      <c r="CW239">
        <f>$B$11*DU239+$C$11*DV239+$F$11*EG239*(1-EJ239)</f>
        <v>0</v>
      </c>
      <c r="CX239">
        <f>CW239*CY239</f>
        <v>0</v>
      </c>
      <c r="CY239">
        <f>($B$11*$D$9+$C$11*$D$9+$F$11*((ET239+EL239)/MAX(ET239+EL239+EU239, 0.1)*$I$9+EU239/MAX(ET239+EL239+EU239, 0.1)*$J$9))/($B$11+$C$11+$F$11)</f>
        <v>0</v>
      </c>
      <c r="CZ239">
        <f>($B$11*$K$9+$C$11*$K$9+$F$11*((ET239+EL239)/MAX(ET239+EL239+EU239, 0.1)*$P$9+EU239/MAX(ET239+EL239+EU239, 0.1)*$Q$9))/($B$11+$C$11+$F$11)</f>
        <v>0</v>
      </c>
      <c r="DA239">
        <v>3.46</v>
      </c>
      <c r="DB239">
        <v>0.5</v>
      </c>
      <c r="DC239" t="s">
        <v>423</v>
      </c>
      <c r="DD239">
        <v>2</v>
      </c>
      <c r="DE239">
        <v>1758505799</v>
      </c>
      <c r="DF239">
        <v>420.887333333333</v>
      </c>
      <c r="DG239">
        <v>419.947</v>
      </c>
      <c r="DH239">
        <v>22.6175666666667</v>
      </c>
      <c r="DI239">
        <v>22.3308333333333</v>
      </c>
      <c r="DJ239">
        <v>415.187333333333</v>
      </c>
      <c r="DK239">
        <v>22.3059</v>
      </c>
      <c r="DL239">
        <v>499.931</v>
      </c>
      <c r="DM239">
        <v>89.8156666666667</v>
      </c>
      <c r="DN239">
        <v>0.0360167666666667</v>
      </c>
      <c r="DO239">
        <v>30.7985666666667</v>
      </c>
      <c r="DP239">
        <v>29.9992333333333</v>
      </c>
      <c r="DQ239">
        <v>999.9</v>
      </c>
      <c r="DR239">
        <v>0</v>
      </c>
      <c r="DS239">
        <v>0</v>
      </c>
      <c r="DT239">
        <v>9968.11333333333</v>
      </c>
      <c r="DU239">
        <v>0</v>
      </c>
      <c r="DV239">
        <v>0.500777</v>
      </c>
      <c r="DW239">
        <v>0.940104</v>
      </c>
      <c r="DX239">
        <v>430.627</v>
      </c>
      <c r="DY239">
        <v>429.539</v>
      </c>
      <c r="DZ239">
        <v>0.286714333333333</v>
      </c>
      <c r="EA239">
        <v>419.947</v>
      </c>
      <c r="EB239">
        <v>22.3308333333333</v>
      </c>
      <c r="EC239">
        <v>2.03141</v>
      </c>
      <c r="ED239">
        <v>2.00566</v>
      </c>
      <c r="EE239">
        <v>17.6913</v>
      </c>
      <c r="EF239">
        <v>17.4891</v>
      </c>
      <c r="EG239">
        <v>0.00500016</v>
      </c>
      <c r="EH239">
        <v>0</v>
      </c>
      <c r="EI239">
        <v>0</v>
      </c>
      <c r="EJ239">
        <v>0</v>
      </c>
      <c r="EK239">
        <v>323.166666666667</v>
      </c>
      <c r="EL239">
        <v>0.00500016</v>
      </c>
      <c r="EM239">
        <v>-27.6666666666667</v>
      </c>
      <c r="EN239">
        <v>-1.83333333333333</v>
      </c>
      <c r="EO239">
        <v>38.062</v>
      </c>
      <c r="EP239">
        <v>42.062</v>
      </c>
      <c r="EQ239">
        <v>40.1456666666667</v>
      </c>
      <c r="ER239">
        <v>42.2913333333333</v>
      </c>
      <c r="ES239">
        <v>41.333</v>
      </c>
      <c r="ET239">
        <v>0</v>
      </c>
      <c r="EU239">
        <v>0</v>
      </c>
      <c r="EV239">
        <v>0</v>
      </c>
      <c r="EW239">
        <v>1758505803.8</v>
      </c>
      <c r="EX239">
        <v>0</v>
      </c>
      <c r="EY239">
        <v>319.269230769231</v>
      </c>
      <c r="EZ239">
        <v>31.8700856278714</v>
      </c>
      <c r="FA239">
        <v>-14.7042736625875</v>
      </c>
      <c r="FB239">
        <v>-24.4576923076923</v>
      </c>
      <c r="FC239">
        <v>15</v>
      </c>
      <c r="FD239">
        <v>0</v>
      </c>
      <c r="FE239" t="s">
        <v>424</v>
      </c>
      <c r="FF239">
        <v>1747249705.1</v>
      </c>
      <c r="FG239">
        <v>1747249711.1</v>
      </c>
      <c r="FH239">
        <v>0</v>
      </c>
      <c r="FI239">
        <v>0.871</v>
      </c>
      <c r="FJ239">
        <v>0.066</v>
      </c>
      <c r="FK239">
        <v>5.486</v>
      </c>
      <c r="FL239">
        <v>0.145</v>
      </c>
      <c r="FM239">
        <v>420</v>
      </c>
      <c r="FN239">
        <v>16</v>
      </c>
      <c r="FO239">
        <v>0.27</v>
      </c>
      <c r="FP239">
        <v>0.16</v>
      </c>
      <c r="FQ239">
        <v>0.866982619047619</v>
      </c>
      <c r="FR239">
        <v>0.229966753246755</v>
      </c>
      <c r="FS239">
        <v>0.0813985481346339</v>
      </c>
      <c r="FT239">
        <v>1</v>
      </c>
      <c r="FU239">
        <v>319.376470588235</v>
      </c>
      <c r="FV239">
        <v>3.41634840135273</v>
      </c>
      <c r="FW239">
        <v>5.46276480437868</v>
      </c>
      <c r="FX239">
        <v>-1</v>
      </c>
      <c r="FY239">
        <v>0.284972571428571</v>
      </c>
      <c r="FZ239">
        <v>0.00124831168831217</v>
      </c>
      <c r="GA239">
        <v>0.000933905143109587</v>
      </c>
      <c r="GB239">
        <v>1</v>
      </c>
      <c r="GC239">
        <v>2</v>
      </c>
      <c r="GD239">
        <v>2</v>
      </c>
      <c r="GE239" t="s">
        <v>443</v>
      </c>
      <c r="GF239">
        <v>3.12584</v>
      </c>
      <c r="GG239">
        <v>2.66151</v>
      </c>
      <c r="GH239">
        <v>0.0883335</v>
      </c>
      <c r="GI239">
        <v>0.0890611</v>
      </c>
      <c r="GJ239">
        <v>0.0966564</v>
      </c>
      <c r="GK239">
        <v>0.096198</v>
      </c>
      <c r="GL239">
        <v>23489.5</v>
      </c>
      <c r="GM239">
        <v>22189.8</v>
      </c>
      <c r="GN239">
        <v>23044.2</v>
      </c>
      <c r="GO239">
        <v>23721.3</v>
      </c>
      <c r="GP239">
        <v>35484.7</v>
      </c>
      <c r="GQ239">
        <v>35487.4</v>
      </c>
      <c r="GR239">
        <v>41553.1</v>
      </c>
      <c r="GS239">
        <v>42302.6</v>
      </c>
      <c r="GT239">
        <v>1.89455</v>
      </c>
      <c r="GU239">
        <v>1.79198</v>
      </c>
      <c r="GV239">
        <v>0.0913143</v>
      </c>
      <c r="GW239">
        <v>0</v>
      </c>
      <c r="GX239">
        <v>28.5043</v>
      </c>
      <c r="GY239">
        <v>999.9</v>
      </c>
      <c r="GZ239">
        <v>55.024</v>
      </c>
      <c r="HA239">
        <v>30.504</v>
      </c>
      <c r="HB239">
        <v>26.862</v>
      </c>
      <c r="HC239">
        <v>54.6628</v>
      </c>
      <c r="HD239">
        <v>39.996</v>
      </c>
      <c r="HE239">
        <v>1</v>
      </c>
      <c r="HF239">
        <v>0.0884832</v>
      </c>
      <c r="HG239">
        <v>-1.35236</v>
      </c>
      <c r="HH239">
        <v>20.2311</v>
      </c>
      <c r="HI239">
        <v>5.23466</v>
      </c>
      <c r="HJ239">
        <v>11.992</v>
      </c>
      <c r="HK239">
        <v>4.95575</v>
      </c>
      <c r="HL239">
        <v>3.304</v>
      </c>
      <c r="HM239">
        <v>999.9</v>
      </c>
      <c r="HN239">
        <v>9999</v>
      </c>
      <c r="HO239">
        <v>9999</v>
      </c>
      <c r="HP239">
        <v>9999</v>
      </c>
      <c r="HQ239">
        <v>1.86852</v>
      </c>
      <c r="HR239">
        <v>1.86427</v>
      </c>
      <c r="HS239">
        <v>1.8718</v>
      </c>
      <c r="HT239">
        <v>1.86277</v>
      </c>
      <c r="HU239">
        <v>1.86216</v>
      </c>
      <c r="HV239">
        <v>1.86859</v>
      </c>
      <c r="HW239">
        <v>1.85875</v>
      </c>
      <c r="HX239">
        <v>1.86508</v>
      </c>
      <c r="HY239">
        <v>5</v>
      </c>
      <c r="HZ239">
        <v>0</v>
      </c>
      <c r="IA239">
        <v>0</v>
      </c>
      <c r="IB239">
        <v>0</v>
      </c>
      <c r="IC239" t="s">
        <v>426</v>
      </c>
      <c r="ID239" t="s">
        <v>427</v>
      </c>
      <c r="IE239" t="s">
        <v>428</v>
      </c>
      <c r="IF239" t="s">
        <v>428</v>
      </c>
      <c r="IG239" t="s">
        <v>428</v>
      </c>
      <c r="IH239" t="s">
        <v>428</v>
      </c>
      <c r="II239">
        <v>0</v>
      </c>
      <c r="IJ239">
        <v>100</v>
      </c>
      <c r="IK239">
        <v>100</v>
      </c>
      <c r="IL239">
        <v>5.7</v>
      </c>
      <c r="IM239">
        <v>0.3116</v>
      </c>
      <c r="IN239">
        <v>4.24591870636989</v>
      </c>
      <c r="IO239">
        <v>0.00406324532283829</v>
      </c>
      <c r="IP239">
        <v>-1.45373754250553e-06</v>
      </c>
      <c r="IQ239">
        <v>2.45784242640463e-10</v>
      </c>
      <c r="IR239">
        <v>0.0444475935836347</v>
      </c>
      <c r="IS239">
        <v>0.00491888386651684</v>
      </c>
      <c r="IT239">
        <v>0.000226889049496401</v>
      </c>
      <c r="IU239">
        <v>4.01595507822366e-06</v>
      </c>
      <c r="IV239">
        <v>-0</v>
      </c>
      <c r="IW239">
        <v>2035</v>
      </c>
      <c r="IX239">
        <v>2</v>
      </c>
      <c r="IY239">
        <v>30</v>
      </c>
      <c r="IZ239">
        <v>187601.6</v>
      </c>
      <c r="JA239">
        <v>187601.5</v>
      </c>
      <c r="JB239">
        <v>0.987549</v>
      </c>
      <c r="JC239">
        <v>2.39746</v>
      </c>
      <c r="JD239">
        <v>1.49902</v>
      </c>
      <c r="JE239">
        <v>2.32666</v>
      </c>
      <c r="JF239">
        <v>1.54419</v>
      </c>
      <c r="JG239">
        <v>2.27661</v>
      </c>
      <c r="JH239">
        <v>35.9879</v>
      </c>
      <c r="JI239">
        <v>24.1488</v>
      </c>
      <c r="JJ239">
        <v>18</v>
      </c>
      <c r="JK239">
        <v>544.906</v>
      </c>
      <c r="JL239">
        <v>422.738</v>
      </c>
      <c r="JM239">
        <v>31.1819</v>
      </c>
      <c r="JN239">
        <v>28.7633</v>
      </c>
      <c r="JO239">
        <v>30</v>
      </c>
      <c r="JP239">
        <v>28.5957</v>
      </c>
      <c r="JQ239">
        <v>28.6191</v>
      </c>
      <c r="JR239">
        <v>19.8169</v>
      </c>
      <c r="JS239">
        <v>30.7296</v>
      </c>
      <c r="JT239">
        <v>66.4438</v>
      </c>
      <c r="JU239">
        <v>31.1782</v>
      </c>
      <c r="JV239">
        <v>420</v>
      </c>
      <c r="JW239">
        <v>22.36</v>
      </c>
      <c r="JX239">
        <v>93.1247</v>
      </c>
      <c r="JY239">
        <v>98.5884</v>
      </c>
    </row>
    <row r="240" spans="1:285">
      <c r="A240">
        <v>224</v>
      </c>
      <c r="B240">
        <v>1758505804</v>
      </c>
      <c r="C240">
        <v>2561.90000009537</v>
      </c>
      <c r="D240" t="s">
        <v>877</v>
      </c>
      <c r="E240" t="s">
        <v>878</v>
      </c>
      <c r="F240">
        <v>5</v>
      </c>
      <c r="G240" t="s">
        <v>419</v>
      </c>
      <c r="H240" t="s">
        <v>832</v>
      </c>
      <c r="I240" t="s">
        <v>421</v>
      </c>
      <c r="J240">
        <v>1758505801</v>
      </c>
      <c r="K240">
        <f>(L240)/1000</f>
        <v>0</v>
      </c>
      <c r="L240">
        <f>1000*DL240*AJ240*(DH240-DI240)/(100*DA240*(1000-AJ240*DH240))</f>
        <v>0</v>
      </c>
      <c r="M240">
        <f>DL240*AJ240*(DG240-DF240*(1000-AJ240*DI240)/(1000-AJ240*DH240))/(100*DA240)</f>
        <v>0</v>
      </c>
      <c r="N240">
        <f>DF240 - IF(AJ240&gt;1, M240*DA240*100.0/(AL240), 0)</f>
        <v>0</v>
      </c>
      <c r="O240">
        <f>((U240-K240/2)*N240-M240)/(U240+K240/2)</f>
        <v>0</v>
      </c>
      <c r="P240">
        <f>O240*(DM240+DN240)/1000.0</f>
        <v>0</v>
      </c>
      <c r="Q240">
        <f>(DF240 - IF(AJ240&gt;1, M240*DA240*100.0/(AL240), 0))*(DM240+DN240)/1000.0</f>
        <v>0</v>
      </c>
      <c r="R240">
        <f>2.0/((1/T240-1/S240)+SIGN(T240)*SQRT((1/T240-1/S240)*(1/T240-1/S240) + 4*DB240/((DB240+1)*(DB240+1))*(2*1/T240*1/S240-1/S240*1/S240)))</f>
        <v>0</v>
      </c>
      <c r="S240">
        <f>IF(LEFT(DC240,1)&lt;&gt;"0",IF(LEFT(DC240,1)="1",3.0,DD240),$D$5+$E$5*(DT240*DM240/($K$5*1000))+$F$5*(DT240*DM240/($K$5*1000))*MAX(MIN(DA240,$J$5),$I$5)*MAX(MIN(DA240,$J$5),$I$5)+$G$5*MAX(MIN(DA240,$J$5),$I$5)*(DT240*DM240/($K$5*1000))+$H$5*(DT240*DM240/($K$5*1000))*(DT240*DM240/($K$5*1000)))</f>
        <v>0</v>
      </c>
      <c r="T240">
        <f>K240*(1000-(1000*0.61365*exp(17.502*X240/(240.97+X240))/(DM240+DN240)+DH240)/2)/(1000*0.61365*exp(17.502*X240/(240.97+X240))/(DM240+DN240)-DH240)</f>
        <v>0</v>
      </c>
      <c r="U240">
        <f>1/((DB240+1)/(R240/1.6)+1/(S240/1.37)) + DB240/((DB240+1)/(R240/1.6) + DB240/(S240/1.37))</f>
        <v>0</v>
      </c>
      <c r="V240">
        <f>(CW240*CZ240)</f>
        <v>0</v>
      </c>
      <c r="W240">
        <f>(DO240+(V240+2*0.95*5.67E-8*(((DO240+$B$7)+273)^4-(DO240+273)^4)-44100*K240)/(1.84*29.3*S240+8*0.95*5.67E-8*(DO240+273)^3))</f>
        <v>0</v>
      </c>
      <c r="X240">
        <f>($C$7*DP240+$D$7*DQ240+$E$7*W240)</f>
        <v>0</v>
      </c>
      <c r="Y240">
        <f>0.61365*exp(17.502*X240/(240.97+X240))</f>
        <v>0</v>
      </c>
      <c r="Z240">
        <f>(AA240/AB240*100)</f>
        <v>0</v>
      </c>
      <c r="AA240">
        <f>DH240*(DM240+DN240)/1000</f>
        <v>0</v>
      </c>
      <c r="AB240">
        <f>0.61365*exp(17.502*DO240/(240.97+DO240))</f>
        <v>0</v>
      </c>
      <c r="AC240">
        <f>(Y240-DH240*(DM240+DN240)/1000)</f>
        <v>0</v>
      </c>
      <c r="AD240">
        <f>(-K240*44100)</f>
        <v>0</v>
      </c>
      <c r="AE240">
        <f>2*29.3*S240*0.92*(DO240-X240)</f>
        <v>0</v>
      </c>
      <c r="AF240">
        <f>2*0.95*5.67E-8*(((DO240+$B$7)+273)^4-(X240+273)^4)</f>
        <v>0</v>
      </c>
      <c r="AG240">
        <f>V240+AF240+AD240+AE240</f>
        <v>0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MAX(0,($B$13+$C$13*DT240)/(1+$D$13*DT240)*DM240/(DO240+273)*$E$13)</f>
        <v>0</v>
      </c>
      <c r="AM240" t="s">
        <v>422</v>
      </c>
      <c r="AN240" t="s">
        <v>422</v>
      </c>
      <c r="AO240">
        <v>0</v>
      </c>
      <c r="AP240">
        <v>0</v>
      </c>
      <c r="AQ240">
        <f>1-AO240/AP240</f>
        <v>0</v>
      </c>
      <c r="AR240">
        <v>0</v>
      </c>
      <c r="AS240" t="s">
        <v>422</v>
      </c>
      <c r="AT240" t="s">
        <v>422</v>
      </c>
      <c r="AU240">
        <v>0</v>
      </c>
      <c r="AV240">
        <v>0</v>
      </c>
      <c r="AW240">
        <f>1-AU240/AV240</f>
        <v>0</v>
      </c>
      <c r="AX240">
        <v>0.5</v>
      </c>
      <c r="AY240">
        <f>CX240</f>
        <v>0</v>
      </c>
      <c r="AZ240">
        <f>M240</f>
        <v>0</v>
      </c>
      <c r="BA240">
        <f>AW240*AX240*AY240</f>
        <v>0</v>
      </c>
      <c r="BB240">
        <f>(AZ240-AR240)/AY240</f>
        <v>0</v>
      </c>
      <c r="BC240">
        <f>(AP240-AV240)/AV240</f>
        <v>0</v>
      </c>
      <c r="BD240">
        <f>AO240/(AQ240+AO240/AV240)</f>
        <v>0</v>
      </c>
      <c r="BE240" t="s">
        <v>422</v>
      </c>
      <c r="BF240">
        <v>0</v>
      </c>
      <c r="BG240">
        <f>IF(BF240&lt;&gt;0, BF240, BD240)</f>
        <v>0</v>
      </c>
      <c r="BH240">
        <f>1-BG240/AV240</f>
        <v>0</v>
      </c>
      <c r="BI240">
        <f>(AV240-AU240)/(AV240-BG240)</f>
        <v>0</v>
      </c>
      <c r="BJ240">
        <f>(AP240-AV240)/(AP240-BG240)</f>
        <v>0</v>
      </c>
      <c r="BK240">
        <f>(AV240-AU240)/(AV240-AO240)</f>
        <v>0</v>
      </c>
      <c r="BL240">
        <f>(AP240-AV240)/(AP240-AO240)</f>
        <v>0</v>
      </c>
      <c r="BM240">
        <f>(BI240*BG240/AU240)</f>
        <v>0</v>
      </c>
      <c r="BN240">
        <f>(1-BM240)</f>
        <v>0</v>
      </c>
      <c r="CW240">
        <f>$B$11*DU240+$C$11*DV240+$F$11*EG240*(1-EJ240)</f>
        <v>0</v>
      </c>
      <c r="CX240">
        <f>CW240*CY240</f>
        <v>0</v>
      </c>
      <c r="CY240">
        <f>($B$11*$D$9+$C$11*$D$9+$F$11*((ET240+EL240)/MAX(ET240+EL240+EU240, 0.1)*$I$9+EU240/MAX(ET240+EL240+EU240, 0.1)*$J$9))/($B$11+$C$11+$F$11)</f>
        <v>0</v>
      </c>
      <c r="CZ240">
        <f>($B$11*$K$9+$C$11*$K$9+$F$11*((ET240+EL240)/MAX(ET240+EL240+EU240, 0.1)*$P$9+EU240/MAX(ET240+EL240+EU240, 0.1)*$Q$9))/($B$11+$C$11+$F$11)</f>
        <v>0</v>
      </c>
      <c r="DA240">
        <v>3.46</v>
      </c>
      <c r="DB240">
        <v>0.5</v>
      </c>
      <c r="DC240" t="s">
        <v>423</v>
      </c>
      <c r="DD240">
        <v>2</v>
      </c>
      <c r="DE240">
        <v>1758505801</v>
      </c>
      <c r="DF240">
        <v>420.854</v>
      </c>
      <c r="DG240">
        <v>419.937</v>
      </c>
      <c r="DH240">
        <v>22.6167666666667</v>
      </c>
      <c r="DI240">
        <v>22.3294666666667</v>
      </c>
      <c r="DJ240">
        <v>415.154</v>
      </c>
      <c r="DK240">
        <v>22.3051333333333</v>
      </c>
      <c r="DL240">
        <v>499.985</v>
      </c>
      <c r="DM240">
        <v>89.8164666666667</v>
      </c>
      <c r="DN240">
        <v>0.0359771</v>
      </c>
      <c r="DO240">
        <v>30.7984</v>
      </c>
      <c r="DP240">
        <v>29.9962</v>
      </c>
      <c r="DQ240">
        <v>999.9</v>
      </c>
      <c r="DR240">
        <v>0</v>
      </c>
      <c r="DS240">
        <v>0</v>
      </c>
      <c r="DT240">
        <v>9985.60666666667</v>
      </c>
      <c r="DU240">
        <v>0</v>
      </c>
      <c r="DV240">
        <v>0.500777</v>
      </c>
      <c r="DW240">
        <v>0.916839666666667</v>
      </c>
      <c r="DX240">
        <v>430.592333333333</v>
      </c>
      <c r="DY240">
        <v>429.528</v>
      </c>
      <c r="DZ240">
        <v>0.287294666666667</v>
      </c>
      <c r="EA240">
        <v>419.937</v>
      </c>
      <c r="EB240">
        <v>22.3294666666667</v>
      </c>
      <c r="EC240">
        <v>2.03135666666667</v>
      </c>
      <c r="ED240">
        <v>2.00555</v>
      </c>
      <c r="EE240">
        <v>17.6908666666667</v>
      </c>
      <c r="EF240">
        <v>17.4882333333333</v>
      </c>
      <c r="EG240">
        <v>0.00500016</v>
      </c>
      <c r="EH240">
        <v>0</v>
      </c>
      <c r="EI240">
        <v>0</v>
      </c>
      <c r="EJ240">
        <v>0</v>
      </c>
      <c r="EK240">
        <v>321.166666666667</v>
      </c>
      <c r="EL240">
        <v>0.00500016</v>
      </c>
      <c r="EM240">
        <v>-27</v>
      </c>
      <c r="EN240">
        <v>-1.96666666666667</v>
      </c>
      <c r="EO240">
        <v>38.062</v>
      </c>
      <c r="EP240">
        <v>42.062</v>
      </c>
      <c r="EQ240">
        <v>40.1456666666667</v>
      </c>
      <c r="ER240">
        <v>42.2913333333333</v>
      </c>
      <c r="ES240">
        <v>41.312</v>
      </c>
      <c r="ET240">
        <v>0</v>
      </c>
      <c r="EU240">
        <v>0</v>
      </c>
      <c r="EV240">
        <v>0</v>
      </c>
      <c r="EW240">
        <v>1758505806.2</v>
      </c>
      <c r="EX240">
        <v>0</v>
      </c>
      <c r="EY240">
        <v>320.05</v>
      </c>
      <c r="EZ240">
        <v>34.9641025466651</v>
      </c>
      <c r="FA240">
        <v>-1.70940170190087</v>
      </c>
      <c r="FB240">
        <v>-24.8076923076923</v>
      </c>
      <c r="FC240">
        <v>15</v>
      </c>
      <c r="FD240">
        <v>0</v>
      </c>
      <c r="FE240" t="s">
        <v>424</v>
      </c>
      <c r="FF240">
        <v>1747249705.1</v>
      </c>
      <c r="FG240">
        <v>1747249711.1</v>
      </c>
      <c r="FH240">
        <v>0</v>
      </c>
      <c r="FI240">
        <v>0.871</v>
      </c>
      <c r="FJ240">
        <v>0.066</v>
      </c>
      <c r="FK240">
        <v>5.486</v>
      </c>
      <c r="FL240">
        <v>0.145</v>
      </c>
      <c r="FM240">
        <v>420</v>
      </c>
      <c r="FN240">
        <v>16</v>
      </c>
      <c r="FO240">
        <v>0.27</v>
      </c>
      <c r="FP240">
        <v>0.16</v>
      </c>
      <c r="FQ240">
        <v>0.859332857142857</v>
      </c>
      <c r="FR240">
        <v>0.488632597402597</v>
      </c>
      <c r="FS240">
        <v>0.0736485144855751</v>
      </c>
      <c r="FT240">
        <v>1</v>
      </c>
      <c r="FU240">
        <v>320.073529411765</v>
      </c>
      <c r="FV240">
        <v>4.41100074802724</v>
      </c>
      <c r="FW240">
        <v>5.45253901048857</v>
      </c>
      <c r="FX240">
        <v>-1</v>
      </c>
      <c r="FY240">
        <v>0.285346523809524</v>
      </c>
      <c r="FZ240">
        <v>0.00589729870129852</v>
      </c>
      <c r="GA240">
        <v>0.00141960409031625</v>
      </c>
      <c r="GB240">
        <v>1</v>
      </c>
      <c r="GC240">
        <v>2</v>
      </c>
      <c r="GD240">
        <v>2</v>
      </c>
      <c r="GE240" t="s">
        <v>443</v>
      </c>
      <c r="GF240">
        <v>3.12579</v>
      </c>
      <c r="GG240">
        <v>2.66159</v>
      </c>
      <c r="GH240">
        <v>0.088323</v>
      </c>
      <c r="GI240">
        <v>0.089063</v>
      </c>
      <c r="GJ240">
        <v>0.0966483</v>
      </c>
      <c r="GK240">
        <v>0.0961976</v>
      </c>
      <c r="GL240">
        <v>23489.7</v>
      </c>
      <c r="GM240">
        <v>22189.7</v>
      </c>
      <c r="GN240">
        <v>23044.1</v>
      </c>
      <c r="GO240">
        <v>23721.3</v>
      </c>
      <c r="GP240">
        <v>35485</v>
      </c>
      <c r="GQ240">
        <v>35487.4</v>
      </c>
      <c r="GR240">
        <v>41553</v>
      </c>
      <c r="GS240">
        <v>42302.6</v>
      </c>
      <c r="GT240">
        <v>1.8947</v>
      </c>
      <c r="GU240">
        <v>1.792</v>
      </c>
      <c r="GV240">
        <v>0.0915006</v>
      </c>
      <c r="GW240">
        <v>0</v>
      </c>
      <c r="GX240">
        <v>28.5043</v>
      </c>
      <c r="GY240">
        <v>999.9</v>
      </c>
      <c r="GZ240">
        <v>55.024</v>
      </c>
      <c r="HA240">
        <v>30.524</v>
      </c>
      <c r="HB240">
        <v>26.8944</v>
      </c>
      <c r="HC240">
        <v>54.9428</v>
      </c>
      <c r="HD240">
        <v>40.016</v>
      </c>
      <c r="HE240">
        <v>1</v>
      </c>
      <c r="HF240">
        <v>0.0884985</v>
      </c>
      <c r="HG240">
        <v>-1.37648</v>
      </c>
      <c r="HH240">
        <v>20.2309</v>
      </c>
      <c r="HI240">
        <v>5.23466</v>
      </c>
      <c r="HJ240">
        <v>11.992</v>
      </c>
      <c r="HK240">
        <v>4.9557</v>
      </c>
      <c r="HL240">
        <v>3.304</v>
      </c>
      <c r="HM240">
        <v>999.9</v>
      </c>
      <c r="HN240">
        <v>9999</v>
      </c>
      <c r="HO240">
        <v>9999</v>
      </c>
      <c r="HP240">
        <v>9999</v>
      </c>
      <c r="HQ240">
        <v>1.86854</v>
      </c>
      <c r="HR240">
        <v>1.86428</v>
      </c>
      <c r="HS240">
        <v>1.8718</v>
      </c>
      <c r="HT240">
        <v>1.86276</v>
      </c>
      <c r="HU240">
        <v>1.86215</v>
      </c>
      <c r="HV240">
        <v>1.86859</v>
      </c>
      <c r="HW240">
        <v>1.85877</v>
      </c>
      <c r="HX240">
        <v>1.86508</v>
      </c>
      <c r="HY240">
        <v>5</v>
      </c>
      <c r="HZ240">
        <v>0</v>
      </c>
      <c r="IA240">
        <v>0</v>
      </c>
      <c r="IB240">
        <v>0</v>
      </c>
      <c r="IC240" t="s">
        <v>426</v>
      </c>
      <c r="ID240" t="s">
        <v>427</v>
      </c>
      <c r="IE240" t="s">
        <v>428</v>
      </c>
      <c r="IF240" t="s">
        <v>428</v>
      </c>
      <c r="IG240" t="s">
        <v>428</v>
      </c>
      <c r="IH240" t="s">
        <v>428</v>
      </c>
      <c r="II240">
        <v>0</v>
      </c>
      <c r="IJ240">
        <v>100</v>
      </c>
      <c r="IK240">
        <v>100</v>
      </c>
      <c r="IL240">
        <v>5.699</v>
      </c>
      <c r="IM240">
        <v>0.3115</v>
      </c>
      <c r="IN240">
        <v>4.24591870636989</v>
      </c>
      <c r="IO240">
        <v>0.00406324532283829</v>
      </c>
      <c r="IP240">
        <v>-1.45373754250553e-06</v>
      </c>
      <c r="IQ240">
        <v>2.45784242640463e-10</v>
      </c>
      <c r="IR240">
        <v>0.0444475935836347</v>
      </c>
      <c r="IS240">
        <v>0.00491888386651684</v>
      </c>
      <c r="IT240">
        <v>0.000226889049496401</v>
      </c>
      <c r="IU240">
        <v>4.01595507822366e-06</v>
      </c>
      <c r="IV240">
        <v>-0</v>
      </c>
      <c r="IW240">
        <v>2035</v>
      </c>
      <c r="IX240">
        <v>2</v>
      </c>
      <c r="IY240">
        <v>30</v>
      </c>
      <c r="IZ240">
        <v>187601.6</v>
      </c>
      <c r="JA240">
        <v>187601.5</v>
      </c>
      <c r="JB240">
        <v>0.987549</v>
      </c>
      <c r="JC240">
        <v>2.3938</v>
      </c>
      <c r="JD240">
        <v>1.4978</v>
      </c>
      <c r="JE240">
        <v>2.32788</v>
      </c>
      <c r="JF240">
        <v>1.54419</v>
      </c>
      <c r="JG240">
        <v>2.33398</v>
      </c>
      <c r="JH240">
        <v>35.9879</v>
      </c>
      <c r="JI240">
        <v>24.1575</v>
      </c>
      <c r="JJ240">
        <v>18</v>
      </c>
      <c r="JK240">
        <v>544.999</v>
      </c>
      <c r="JL240">
        <v>422.753</v>
      </c>
      <c r="JM240">
        <v>31.1769</v>
      </c>
      <c r="JN240">
        <v>28.762</v>
      </c>
      <c r="JO240">
        <v>30</v>
      </c>
      <c r="JP240">
        <v>28.5952</v>
      </c>
      <c r="JQ240">
        <v>28.6191</v>
      </c>
      <c r="JR240">
        <v>19.8165</v>
      </c>
      <c r="JS240">
        <v>30.7296</v>
      </c>
      <c r="JT240">
        <v>66.4438</v>
      </c>
      <c r="JU240">
        <v>31.1782</v>
      </c>
      <c r="JV240">
        <v>420</v>
      </c>
      <c r="JW240">
        <v>22.36</v>
      </c>
      <c r="JX240">
        <v>93.1244</v>
      </c>
      <c r="JY240">
        <v>98.5884</v>
      </c>
    </row>
    <row r="241" spans="1:285">
      <c r="A241">
        <v>225</v>
      </c>
      <c r="B241">
        <v>1758505806</v>
      </c>
      <c r="C241">
        <v>2563.90000009537</v>
      </c>
      <c r="D241" t="s">
        <v>879</v>
      </c>
      <c r="E241" t="s">
        <v>880</v>
      </c>
      <c r="F241">
        <v>5</v>
      </c>
      <c r="G241" t="s">
        <v>419</v>
      </c>
      <c r="H241" t="s">
        <v>832</v>
      </c>
      <c r="I241" t="s">
        <v>421</v>
      </c>
      <c r="J241">
        <v>1758505803</v>
      </c>
      <c r="K241">
        <f>(L241)/1000</f>
        <v>0</v>
      </c>
      <c r="L241">
        <f>1000*DL241*AJ241*(DH241-DI241)/(100*DA241*(1000-AJ241*DH241))</f>
        <v>0</v>
      </c>
      <c r="M241">
        <f>DL241*AJ241*(DG241-DF241*(1000-AJ241*DI241)/(1000-AJ241*DH241))/(100*DA241)</f>
        <v>0</v>
      </c>
      <c r="N241">
        <f>DF241 - IF(AJ241&gt;1, M241*DA241*100.0/(AL241), 0)</f>
        <v>0</v>
      </c>
      <c r="O241">
        <f>((U241-K241/2)*N241-M241)/(U241+K241/2)</f>
        <v>0</v>
      </c>
      <c r="P241">
        <f>O241*(DM241+DN241)/1000.0</f>
        <v>0</v>
      </c>
      <c r="Q241">
        <f>(DF241 - IF(AJ241&gt;1, M241*DA241*100.0/(AL241), 0))*(DM241+DN241)/1000.0</f>
        <v>0</v>
      </c>
      <c r="R241">
        <f>2.0/((1/T241-1/S241)+SIGN(T241)*SQRT((1/T241-1/S241)*(1/T241-1/S241) + 4*DB241/((DB241+1)*(DB241+1))*(2*1/T241*1/S241-1/S241*1/S241)))</f>
        <v>0</v>
      </c>
      <c r="S241">
        <f>IF(LEFT(DC241,1)&lt;&gt;"0",IF(LEFT(DC241,1)="1",3.0,DD241),$D$5+$E$5*(DT241*DM241/($K$5*1000))+$F$5*(DT241*DM241/($K$5*1000))*MAX(MIN(DA241,$J$5),$I$5)*MAX(MIN(DA241,$J$5),$I$5)+$G$5*MAX(MIN(DA241,$J$5),$I$5)*(DT241*DM241/($K$5*1000))+$H$5*(DT241*DM241/($K$5*1000))*(DT241*DM241/($K$5*1000)))</f>
        <v>0</v>
      </c>
      <c r="T241">
        <f>K241*(1000-(1000*0.61365*exp(17.502*X241/(240.97+X241))/(DM241+DN241)+DH241)/2)/(1000*0.61365*exp(17.502*X241/(240.97+X241))/(DM241+DN241)-DH241)</f>
        <v>0</v>
      </c>
      <c r="U241">
        <f>1/((DB241+1)/(R241/1.6)+1/(S241/1.37)) + DB241/((DB241+1)/(R241/1.6) + DB241/(S241/1.37))</f>
        <v>0</v>
      </c>
      <c r="V241">
        <f>(CW241*CZ241)</f>
        <v>0</v>
      </c>
      <c r="W241">
        <f>(DO241+(V241+2*0.95*5.67E-8*(((DO241+$B$7)+273)^4-(DO241+273)^4)-44100*K241)/(1.84*29.3*S241+8*0.95*5.67E-8*(DO241+273)^3))</f>
        <v>0</v>
      </c>
      <c r="X241">
        <f>($C$7*DP241+$D$7*DQ241+$E$7*W241)</f>
        <v>0</v>
      </c>
      <c r="Y241">
        <f>0.61365*exp(17.502*X241/(240.97+X241))</f>
        <v>0</v>
      </c>
      <c r="Z241">
        <f>(AA241/AB241*100)</f>
        <v>0</v>
      </c>
      <c r="AA241">
        <f>DH241*(DM241+DN241)/1000</f>
        <v>0</v>
      </c>
      <c r="AB241">
        <f>0.61365*exp(17.502*DO241/(240.97+DO241))</f>
        <v>0</v>
      </c>
      <c r="AC241">
        <f>(Y241-DH241*(DM241+DN241)/1000)</f>
        <v>0</v>
      </c>
      <c r="AD241">
        <f>(-K241*44100)</f>
        <v>0</v>
      </c>
      <c r="AE241">
        <f>2*29.3*S241*0.92*(DO241-X241)</f>
        <v>0</v>
      </c>
      <c r="AF241">
        <f>2*0.95*5.67E-8*(((DO241+$B$7)+273)^4-(X241+273)^4)</f>
        <v>0</v>
      </c>
      <c r="AG241">
        <f>V241+AF241+AD241+AE241</f>
        <v>0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MAX(0,($B$13+$C$13*DT241)/(1+$D$13*DT241)*DM241/(DO241+273)*$E$13)</f>
        <v>0</v>
      </c>
      <c r="AM241" t="s">
        <v>422</v>
      </c>
      <c r="AN241" t="s">
        <v>422</v>
      </c>
      <c r="AO241">
        <v>0</v>
      </c>
      <c r="AP241">
        <v>0</v>
      </c>
      <c r="AQ241">
        <f>1-AO241/AP241</f>
        <v>0</v>
      </c>
      <c r="AR241">
        <v>0</v>
      </c>
      <c r="AS241" t="s">
        <v>422</v>
      </c>
      <c r="AT241" t="s">
        <v>422</v>
      </c>
      <c r="AU241">
        <v>0</v>
      </c>
      <c r="AV241">
        <v>0</v>
      </c>
      <c r="AW241">
        <f>1-AU241/AV241</f>
        <v>0</v>
      </c>
      <c r="AX241">
        <v>0.5</v>
      </c>
      <c r="AY241">
        <f>CX241</f>
        <v>0</v>
      </c>
      <c r="AZ241">
        <f>M241</f>
        <v>0</v>
      </c>
      <c r="BA241">
        <f>AW241*AX241*AY241</f>
        <v>0</v>
      </c>
      <c r="BB241">
        <f>(AZ241-AR241)/AY241</f>
        <v>0</v>
      </c>
      <c r="BC241">
        <f>(AP241-AV241)/AV241</f>
        <v>0</v>
      </c>
      <c r="BD241">
        <f>AO241/(AQ241+AO241/AV241)</f>
        <v>0</v>
      </c>
      <c r="BE241" t="s">
        <v>422</v>
      </c>
      <c r="BF241">
        <v>0</v>
      </c>
      <c r="BG241">
        <f>IF(BF241&lt;&gt;0, BF241, BD241)</f>
        <v>0</v>
      </c>
      <c r="BH241">
        <f>1-BG241/AV241</f>
        <v>0</v>
      </c>
      <c r="BI241">
        <f>(AV241-AU241)/(AV241-BG241)</f>
        <v>0</v>
      </c>
      <c r="BJ241">
        <f>(AP241-AV241)/(AP241-BG241)</f>
        <v>0</v>
      </c>
      <c r="BK241">
        <f>(AV241-AU241)/(AV241-AO241)</f>
        <v>0</v>
      </c>
      <c r="BL241">
        <f>(AP241-AV241)/(AP241-AO241)</f>
        <v>0</v>
      </c>
      <c r="BM241">
        <f>(BI241*BG241/AU241)</f>
        <v>0</v>
      </c>
      <c r="BN241">
        <f>(1-BM241)</f>
        <v>0</v>
      </c>
      <c r="CW241">
        <f>$B$11*DU241+$C$11*DV241+$F$11*EG241*(1-EJ241)</f>
        <v>0</v>
      </c>
      <c r="CX241">
        <f>CW241*CY241</f>
        <v>0</v>
      </c>
      <c r="CY241">
        <f>($B$11*$D$9+$C$11*$D$9+$F$11*((ET241+EL241)/MAX(ET241+EL241+EU241, 0.1)*$I$9+EU241/MAX(ET241+EL241+EU241, 0.1)*$J$9))/($B$11+$C$11+$F$11)</f>
        <v>0</v>
      </c>
      <c r="CZ241">
        <f>($B$11*$K$9+$C$11*$K$9+$F$11*((ET241+EL241)/MAX(ET241+EL241+EU241, 0.1)*$P$9+EU241/MAX(ET241+EL241+EU241, 0.1)*$Q$9))/($B$11+$C$11+$F$11)</f>
        <v>0</v>
      </c>
      <c r="DA241">
        <v>3.46</v>
      </c>
      <c r="DB241">
        <v>0.5</v>
      </c>
      <c r="DC241" t="s">
        <v>423</v>
      </c>
      <c r="DD241">
        <v>2</v>
      </c>
      <c r="DE241">
        <v>1758505803</v>
      </c>
      <c r="DF241">
        <v>420.825333333333</v>
      </c>
      <c r="DG241">
        <v>419.941</v>
      </c>
      <c r="DH241">
        <v>22.615</v>
      </c>
      <c r="DI241">
        <v>22.3283666666667</v>
      </c>
      <c r="DJ241">
        <v>415.125333333333</v>
      </c>
      <c r="DK241">
        <v>22.3034333333333</v>
      </c>
      <c r="DL241">
        <v>499.993</v>
      </c>
      <c r="DM241">
        <v>89.8171333333333</v>
      </c>
      <c r="DN241">
        <v>0.0359856</v>
      </c>
      <c r="DO241">
        <v>30.7988</v>
      </c>
      <c r="DP241">
        <v>29.9951666666667</v>
      </c>
      <c r="DQ241">
        <v>999.9</v>
      </c>
      <c r="DR241">
        <v>0</v>
      </c>
      <c r="DS241">
        <v>0</v>
      </c>
      <c r="DT241">
        <v>10001.86</v>
      </c>
      <c r="DU241">
        <v>0</v>
      </c>
      <c r="DV241">
        <v>0.500777</v>
      </c>
      <c r="DW241">
        <v>0.884308</v>
      </c>
      <c r="DX241">
        <v>430.562333333333</v>
      </c>
      <c r="DY241">
        <v>429.531666666667</v>
      </c>
      <c r="DZ241">
        <v>0.286640666666667</v>
      </c>
      <c r="EA241">
        <v>419.941</v>
      </c>
      <c r="EB241">
        <v>22.3283666666667</v>
      </c>
      <c r="EC241">
        <v>2.03121666666667</v>
      </c>
      <c r="ED241">
        <v>2.00546666666667</v>
      </c>
      <c r="EE241">
        <v>17.6897333333333</v>
      </c>
      <c r="EF241">
        <v>17.4875666666667</v>
      </c>
      <c r="EG241">
        <v>0.00500016</v>
      </c>
      <c r="EH241">
        <v>0</v>
      </c>
      <c r="EI241">
        <v>0</v>
      </c>
      <c r="EJ241">
        <v>0</v>
      </c>
      <c r="EK241">
        <v>321.133333333333</v>
      </c>
      <c r="EL241">
        <v>0.00500016</v>
      </c>
      <c r="EM241">
        <v>-25.4</v>
      </c>
      <c r="EN241">
        <v>-1.73333333333333</v>
      </c>
      <c r="EO241">
        <v>38.062</v>
      </c>
      <c r="EP241">
        <v>42.062</v>
      </c>
      <c r="EQ241">
        <v>40.1456666666667</v>
      </c>
      <c r="ER241">
        <v>42.2706666666667</v>
      </c>
      <c r="ES241">
        <v>41.333</v>
      </c>
      <c r="ET241">
        <v>0</v>
      </c>
      <c r="EU241">
        <v>0</v>
      </c>
      <c r="EV241">
        <v>0</v>
      </c>
      <c r="EW241">
        <v>1758505808</v>
      </c>
      <c r="EX241">
        <v>0</v>
      </c>
      <c r="EY241">
        <v>320.212</v>
      </c>
      <c r="EZ241">
        <v>39.5692304826106</v>
      </c>
      <c r="FA241">
        <v>-17.3307691392813</v>
      </c>
      <c r="FB241">
        <v>-24.588</v>
      </c>
      <c r="FC241">
        <v>15</v>
      </c>
      <c r="FD241">
        <v>0</v>
      </c>
      <c r="FE241" t="s">
        <v>424</v>
      </c>
      <c r="FF241">
        <v>1747249705.1</v>
      </c>
      <c r="FG241">
        <v>1747249711.1</v>
      </c>
      <c r="FH241">
        <v>0</v>
      </c>
      <c r="FI241">
        <v>0.871</v>
      </c>
      <c r="FJ241">
        <v>0.066</v>
      </c>
      <c r="FK241">
        <v>5.486</v>
      </c>
      <c r="FL241">
        <v>0.145</v>
      </c>
      <c r="FM241">
        <v>420</v>
      </c>
      <c r="FN241">
        <v>16</v>
      </c>
      <c r="FO241">
        <v>0.27</v>
      </c>
      <c r="FP241">
        <v>0.16</v>
      </c>
      <c r="FQ241">
        <v>0.857157428571429</v>
      </c>
      <c r="FR241">
        <v>0.521480025974026</v>
      </c>
      <c r="FS241">
        <v>0.0736404053185681</v>
      </c>
      <c r="FT241">
        <v>0</v>
      </c>
      <c r="FU241">
        <v>320.194117647059</v>
      </c>
      <c r="FV241">
        <v>12.4705882167657</v>
      </c>
      <c r="FW241">
        <v>5.83336958301474</v>
      </c>
      <c r="FX241">
        <v>-1</v>
      </c>
      <c r="FY241">
        <v>0.285360047619048</v>
      </c>
      <c r="FZ241">
        <v>0.00609132467532472</v>
      </c>
      <c r="GA241">
        <v>0.00142220146172489</v>
      </c>
      <c r="GB241">
        <v>1</v>
      </c>
      <c r="GC241">
        <v>1</v>
      </c>
      <c r="GD241">
        <v>2</v>
      </c>
      <c r="GE241" t="s">
        <v>425</v>
      </c>
      <c r="GF241">
        <v>3.12564</v>
      </c>
      <c r="GG241">
        <v>2.66189</v>
      </c>
      <c r="GH241">
        <v>0.0883284</v>
      </c>
      <c r="GI241">
        <v>0.0890685</v>
      </c>
      <c r="GJ241">
        <v>0.0966469</v>
      </c>
      <c r="GK241">
        <v>0.0961935</v>
      </c>
      <c r="GL241">
        <v>23489.6</v>
      </c>
      <c r="GM241">
        <v>22189.6</v>
      </c>
      <c r="GN241">
        <v>23044.2</v>
      </c>
      <c r="GO241">
        <v>23721.3</v>
      </c>
      <c r="GP241">
        <v>35485.1</v>
      </c>
      <c r="GQ241">
        <v>35487.6</v>
      </c>
      <c r="GR241">
        <v>41553.1</v>
      </c>
      <c r="GS241">
        <v>42302.6</v>
      </c>
      <c r="GT241">
        <v>1.89447</v>
      </c>
      <c r="GU241">
        <v>1.79228</v>
      </c>
      <c r="GV241">
        <v>0.091657</v>
      </c>
      <c r="GW241">
        <v>0</v>
      </c>
      <c r="GX241">
        <v>28.5043</v>
      </c>
      <c r="GY241">
        <v>999.9</v>
      </c>
      <c r="GZ241">
        <v>55.024</v>
      </c>
      <c r="HA241">
        <v>30.524</v>
      </c>
      <c r="HB241">
        <v>26.8987</v>
      </c>
      <c r="HC241">
        <v>54.9828</v>
      </c>
      <c r="HD241">
        <v>40.1803</v>
      </c>
      <c r="HE241">
        <v>1</v>
      </c>
      <c r="HF241">
        <v>0.0884832</v>
      </c>
      <c r="HG241">
        <v>-1.38971</v>
      </c>
      <c r="HH241">
        <v>20.2307</v>
      </c>
      <c r="HI241">
        <v>5.23496</v>
      </c>
      <c r="HJ241">
        <v>11.992</v>
      </c>
      <c r="HK241">
        <v>4.95575</v>
      </c>
      <c r="HL241">
        <v>3.304</v>
      </c>
      <c r="HM241">
        <v>999.9</v>
      </c>
      <c r="HN241">
        <v>9999</v>
      </c>
      <c r="HO241">
        <v>9999</v>
      </c>
      <c r="HP241">
        <v>9999</v>
      </c>
      <c r="HQ241">
        <v>1.86854</v>
      </c>
      <c r="HR241">
        <v>1.86426</v>
      </c>
      <c r="HS241">
        <v>1.8718</v>
      </c>
      <c r="HT241">
        <v>1.86275</v>
      </c>
      <c r="HU241">
        <v>1.86215</v>
      </c>
      <c r="HV241">
        <v>1.86859</v>
      </c>
      <c r="HW241">
        <v>1.85873</v>
      </c>
      <c r="HX241">
        <v>1.86508</v>
      </c>
      <c r="HY241">
        <v>5</v>
      </c>
      <c r="HZ241">
        <v>0</v>
      </c>
      <c r="IA241">
        <v>0</v>
      </c>
      <c r="IB241">
        <v>0</v>
      </c>
      <c r="IC241" t="s">
        <v>426</v>
      </c>
      <c r="ID241" t="s">
        <v>427</v>
      </c>
      <c r="IE241" t="s">
        <v>428</v>
      </c>
      <c r="IF241" t="s">
        <v>428</v>
      </c>
      <c r="IG241" t="s">
        <v>428</v>
      </c>
      <c r="IH241" t="s">
        <v>428</v>
      </c>
      <c r="II241">
        <v>0</v>
      </c>
      <c r="IJ241">
        <v>100</v>
      </c>
      <c r="IK241">
        <v>100</v>
      </c>
      <c r="IL241">
        <v>5.699</v>
      </c>
      <c r="IM241">
        <v>0.3116</v>
      </c>
      <c r="IN241">
        <v>4.24591870636989</v>
      </c>
      <c r="IO241">
        <v>0.00406324532283829</v>
      </c>
      <c r="IP241">
        <v>-1.45373754250553e-06</v>
      </c>
      <c r="IQ241">
        <v>2.45784242640463e-10</v>
      </c>
      <c r="IR241">
        <v>0.0444475935836347</v>
      </c>
      <c r="IS241">
        <v>0.00491888386651684</v>
      </c>
      <c r="IT241">
        <v>0.000226889049496401</v>
      </c>
      <c r="IU241">
        <v>4.01595507822366e-06</v>
      </c>
      <c r="IV241">
        <v>-0</v>
      </c>
      <c r="IW241">
        <v>2035</v>
      </c>
      <c r="IX241">
        <v>2</v>
      </c>
      <c r="IY241">
        <v>30</v>
      </c>
      <c r="IZ241">
        <v>187601.7</v>
      </c>
      <c r="JA241">
        <v>187601.6</v>
      </c>
      <c r="JB241">
        <v>0.987549</v>
      </c>
      <c r="JC241">
        <v>2.38892</v>
      </c>
      <c r="JD241">
        <v>1.4978</v>
      </c>
      <c r="JE241">
        <v>2.32666</v>
      </c>
      <c r="JF241">
        <v>1.54419</v>
      </c>
      <c r="JG241">
        <v>2.36328</v>
      </c>
      <c r="JH241">
        <v>35.9879</v>
      </c>
      <c r="JI241">
        <v>24.1663</v>
      </c>
      <c r="JJ241">
        <v>18</v>
      </c>
      <c r="JK241">
        <v>544.853</v>
      </c>
      <c r="JL241">
        <v>422.91</v>
      </c>
      <c r="JM241">
        <v>31.1762</v>
      </c>
      <c r="JN241">
        <v>28.7615</v>
      </c>
      <c r="JO241">
        <v>30</v>
      </c>
      <c r="JP241">
        <v>28.5952</v>
      </c>
      <c r="JQ241">
        <v>28.6185</v>
      </c>
      <c r="JR241">
        <v>19.8166</v>
      </c>
      <c r="JS241">
        <v>30.7296</v>
      </c>
      <c r="JT241">
        <v>66.4438</v>
      </c>
      <c r="JU241">
        <v>31.1782</v>
      </c>
      <c r="JV241">
        <v>420</v>
      </c>
      <c r="JW241">
        <v>22.36</v>
      </c>
      <c r="JX241">
        <v>93.1247</v>
      </c>
      <c r="JY241">
        <v>98.5884</v>
      </c>
    </row>
    <row r="242" spans="1:285">
      <c r="A242">
        <v>226</v>
      </c>
      <c r="B242">
        <v>1758505808</v>
      </c>
      <c r="C242">
        <v>2565.90000009537</v>
      </c>
      <c r="D242" t="s">
        <v>881</v>
      </c>
      <c r="E242" t="s">
        <v>882</v>
      </c>
      <c r="F242">
        <v>5</v>
      </c>
      <c r="G242" t="s">
        <v>419</v>
      </c>
      <c r="H242" t="s">
        <v>832</v>
      </c>
      <c r="I242" t="s">
        <v>421</v>
      </c>
      <c r="J242">
        <v>1758505805</v>
      </c>
      <c r="K242">
        <f>(L242)/1000</f>
        <v>0</v>
      </c>
      <c r="L242">
        <f>1000*DL242*AJ242*(DH242-DI242)/(100*DA242*(1000-AJ242*DH242))</f>
        <v>0</v>
      </c>
      <c r="M242">
        <f>DL242*AJ242*(DG242-DF242*(1000-AJ242*DI242)/(1000-AJ242*DH242))/(100*DA242)</f>
        <v>0</v>
      </c>
      <c r="N242">
        <f>DF242 - IF(AJ242&gt;1, M242*DA242*100.0/(AL242), 0)</f>
        <v>0</v>
      </c>
      <c r="O242">
        <f>((U242-K242/2)*N242-M242)/(U242+K242/2)</f>
        <v>0</v>
      </c>
      <c r="P242">
        <f>O242*(DM242+DN242)/1000.0</f>
        <v>0</v>
      </c>
      <c r="Q242">
        <f>(DF242 - IF(AJ242&gt;1, M242*DA242*100.0/(AL242), 0))*(DM242+DN242)/1000.0</f>
        <v>0</v>
      </c>
      <c r="R242">
        <f>2.0/((1/T242-1/S242)+SIGN(T242)*SQRT((1/T242-1/S242)*(1/T242-1/S242) + 4*DB242/((DB242+1)*(DB242+1))*(2*1/T242*1/S242-1/S242*1/S242)))</f>
        <v>0</v>
      </c>
      <c r="S242">
        <f>IF(LEFT(DC242,1)&lt;&gt;"0",IF(LEFT(DC242,1)="1",3.0,DD242),$D$5+$E$5*(DT242*DM242/($K$5*1000))+$F$5*(DT242*DM242/($K$5*1000))*MAX(MIN(DA242,$J$5),$I$5)*MAX(MIN(DA242,$J$5),$I$5)+$G$5*MAX(MIN(DA242,$J$5),$I$5)*(DT242*DM242/($K$5*1000))+$H$5*(DT242*DM242/($K$5*1000))*(DT242*DM242/($K$5*1000)))</f>
        <v>0</v>
      </c>
      <c r="T242">
        <f>K242*(1000-(1000*0.61365*exp(17.502*X242/(240.97+X242))/(DM242+DN242)+DH242)/2)/(1000*0.61365*exp(17.502*X242/(240.97+X242))/(DM242+DN242)-DH242)</f>
        <v>0</v>
      </c>
      <c r="U242">
        <f>1/((DB242+1)/(R242/1.6)+1/(S242/1.37)) + DB242/((DB242+1)/(R242/1.6) + DB242/(S242/1.37))</f>
        <v>0</v>
      </c>
      <c r="V242">
        <f>(CW242*CZ242)</f>
        <v>0</v>
      </c>
      <c r="W242">
        <f>(DO242+(V242+2*0.95*5.67E-8*(((DO242+$B$7)+273)^4-(DO242+273)^4)-44100*K242)/(1.84*29.3*S242+8*0.95*5.67E-8*(DO242+273)^3))</f>
        <v>0</v>
      </c>
      <c r="X242">
        <f>($C$7*DP242+$D$7*DQ242+$E$7*W242)</f>
        <v>0</v>
      </c>
      <c r="Y242">
        <f>0.61365*exp(17.502*X242/(240.97+X242))</f>
        <v>0</v>
      </c>
      <c r="Z242">
        <f>(AA242/AB242*100)</f>
        <v>0</v>
      </c>
      <c r="AA242">
        <f>DH242*(DM242+DN242)/1000</f>
        <v>0</v>
      </c>
      <c r="AB242">
        <f>0.61365*exp(17.502*DO242/(240.97+DO242))</f>
        <v>0</v>
      </c>
      <c r="AC242">
        <f>(Y242-DH242*(DM242+DN242)/1000)</f>
        <v>0</v>
      </c>
      <c r="AD242">
        <f>(-K242*44100)</f>
        <v>0</v>
      </c>
      <c r="AE242">
        <f>2*29.3*S242*0.92*(DO242-X242)</f>
        <v>0</v>
      </c>
      <c r="AF242">
        <f>2*0.95*5.67E-8*(((DO242+$B$7)+273)^4-(X242+273)^4)</f>
        <v>0</v>
      </c>
      <c r="AG242">
        <f>V242+AF242+AD242+AE242</f>
        <v>0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MAX(0,($B$13+$C$13*DT242)/(1+$D$13*DT242)*DM242/(DO242+273)*$E$13)</f>
        <v>0</v>
      </c>
      <c r="AM242" t="s">
        <v>422</v>
      </c>
      <c r="AN242" t="s">
        <v>422</v>
      </c>
      <c r="AO242">
        <v>0</v>
      </c>
      <c r="AP242">
        <v>0</v>
      </c>
      <c r="AQ242">
        <f>1-AO242/AP242</f>
        <v>0</v>
      </c>
      <c r="AR242">
        <v>0</v>
      </c>
      <c r="AS242" t="s">
        <v>422</v>
      </c>
      <c r="AT242" t="s">
        <v>422</v>
      </c>
      <c r="AU242">
        <v>0</v>
      </c>
      <c r="AV242">
        <v>0</v>
      </c>
      <c r="AW242">
        <f>1-AU242/AV242</f>
        <v>0</v>
      </c>
      <c r="AX242">
        <v>0.5</v>
      </c>
      <c r="AY242">
        <f>CX242</f>
        <v>0</v>
      </c>
      <c r="AZ242">
        <f>M242</f>
        <v>0</v>
      </c>
      <c r="BA242">
        <f>AW242*AX242*AY242</f>
        <v>0</v>
      </c>
      <c r="BB242">
        <f>(AZ242-AR242)/AY242</f>
        <v>0</v>
      </c>
      <c r="BC242">
        <f>(AP242-AV242)/AV242</f>
        <v>0</v>
      </c>
      <c r="BD242">
        <f>AO242/(AQ242+AO242/AV242)</f>
        <v>0</v>
      </c>
      <c r="BE242" t="s">
        <v>422</v>
      </c>
      <c r="BF242">
        <v>0</v>
      </c>
      <c r="BG242">
        <f>IF(BF242&lt;&gt;0, BF242, BD242)</f>
        <v>0</v>
      </c>
      <c r="BH242">
        <f>1-BG242/AV242</f>
        <v>0</v>
      </c>
      <c r="BI242">
        <f>(AV242-AU242)/(AV242-BG242)</f>
        <v>0</v>
      </c>
      <c r="BJ242">
        <f>(AP242-AV242)/(AP242-BG242)</f>
        <v>0</v>
      </c>
      <c r="BK242">
        <f>(AV242-AU242)/(AV242-AO242)</f>
        <v>0</v>
      </c>
      <c r="BL242">
        <f>(AP242-AV242)/(AP242-AO242)</f>
        <v>0</v>
      </c>
      <c r="BM242">
        <f>(BI242*BG242/AU242)</f>
        <v>0</v>
      </c>
      <c r="BN242">
        <f>(1-BM242)</f>
        <v>0</v>
      </c>
      <c r="CW242">
        <f>$B$11*DU242+$C$11*DV242+$F$11*EG242*(1-EJ242)</f>
        <v>0</v>
      </c>
      <c r="CX242">
        <f>CW242*CY242</f>
        <v>0</v>
      </c>
      <c r="CY242">
        <f>($B$11*$D$9+$C$11*$D$9+$F$11*((ET242+EL242)/MAX(ET242+EL242+EU242, 0.1)*$I$9+EU242/MAX(ET242+EL242+EU242, 0.1)*$J$9))/($B$11+$C$11+$F$11)</f>
        <v>0</v>
      </c>
      <c r="CZ242">
        <f>($B$11*$K$9+$C$11*$K$9+$F$11*((ET242+EL242)/MAX(ET242+EL242+EU242, 0.1)*$P$9+EU242/MAX(ET242+EL242+EU242, 0.1)*$Q$9))/($B$11+$C$11+$F$11)</f>
        <v>0</v>
      </c>
      <c r="DA242">
        <v>3.46</v>
      </c>
      <c r="DB242">
        <v>0.5</v>
      </c>
      <c r="DC242" t="s">
        <v>423</v>
      </c>
      <c r="DD242">
        <v>2</v>
      </c>
      <c r="DE242">
        <v>1758505805</v>
      </c>
      <c r="DF242">
        <v>420.818333333333</v>
      </c>
      <c r="DG242">
        <v>419.955333333333</v>
      </c>
      <c r="DH242">
        <v>22.6134666666667</v>
      </c>
      <c r="DI242">
        <v>22.3273</v>
      </c>
      <c r="DJ242">
        <v>415.118333333333</v>
      </c>
      <c r="DK242">
        <v>22.3019333333333</v>
      </c>
      <c r="DL242">
        <v>499.980666666667</v>
      </c>
      <c r="DM242">
        <v>89.8174333333333</v>
      </c>
      <c r="DN242">
        <v>0.0362792</v>
      </c>
      <c r="DO242">
        <v>30.799</v>
      </c>
      <c r="DP242">
        <v>29.9953</v>
      </c>
      <c r="DQ242">
        <v>999.9</v>
      </c>
      <c r="DR242">
        <v>0</v>
      </c>
      <c r="DS242">
        <v>0</v>
      </c>
      <c r="DT242">
        <v>9980.41</v>
      </c>
      <c r="DU242">
        <v>0</v>
      </c>
      <c r="DV242">
        <v>0.500777</v>
      </c>
      <c r="DW242">
        <v>0.862803333333333</v>
      </c>
      <c r="DX242">
        <v>430.554333333333</v>
      </c>
      <c r="DY242">
        <v>429.546</v>
      </c>
      <c r="DZ242">
        <v>0.286189333333333</v>
      </c>
      <c r="EA242">
        <v>419.955333333333</v>
      </c>
      <c r="EB242">
        <v>22.3273</v>
      </c>
      <c r="EC242">
        <v>2.03108333333333</v>
      </c>
      <c r="ED242">
        <v>2.00537666666667</v>
      </c>
      <c r="EE242">
        <v>17.6887333333333</v>
      </c>
      <c r="EF242">
        <v>17.4868333333333</v>
      </c>
      <c r="EG242">
        <v>0.00500016</v>
      </c>
      <c r="EH242">
        <v>0</v>
      </c>
      <c r="EI242">
        <v>0</v>
      </c>
      <c r="EJ242">
        <v>0</v>
      </c>
      <c r="EK242">
        <v>320.533333333333</v>
      </c>
      <c r="EL242">
        <v>0.00500016</v>
      </c>
      <c r="EM242">
        <v>-23.7333333333333</v>
      </c>
      <c r="EN242">
        <v>-2.26666666666667</v>
      </c>
      <c r="EO242">
        <v>38.062</v>
      </c>
      <c r="EP242">
        <v>42.062</v>
      </c>
      <c r="EQ242">
        <v>40.1456666666667</v>
      </c>
      <c r="ER242">
        <v>42.2913333333333</v>
      </c>
      <c r="ES242">
        <v>41.333</v>
      </c>
      <c r="ET242">
        <v>0</v>
      </c>
      <c r="EU242">
        <v>0</v>
      </c>
      <c r="EV242">
        <v>0</v>
      </c>
      <c r="EW242">
        <v>1758505809.8</v>
      </c>
      <c r="EX242">
        <v>0</v>
      </c>
      <c r="EY242">
        <v>320.815384615385</v>
      </c>
      <c r="EZ242">
        <v>29.1145296063874</v>
      </c>
      <c r="FA242">
        <v>-16.6564100904769</v>
      </c>
      <c r="FB242">
        <v>-24.6</v>
      </c>
      <c r="FC242">
        <v>15</v>
      </c>
      <c r="FD242">
        <v>0</v>
      </c>
      <c r="FE242" t="s">
        <v>424</v>
      </c>
      <c r="FF242">
        <v>1747249705.1</v>
      </c>
      <c r="FG242">
        <v>1747249711.1</v>
      </c>
      <c r="FH242">
        <v>0</v>
      </c>
      <c r="FI242">
        <v>0.871</v>
      </c>
      <c r="FJ242">
        <v>0.066</v>
      </c>
      <c r="FK242">
        <v>5.486</v>
      </c>
      <c r="FL242">
        <v>0.145</v>
      </c>
      <c r="FM242">
        <v>420</v>
      </c>
      <c r="FN242">
        <v>16</v>
      </c>
      <c r="FO242">
        <v>0.27</v>
      </c>
      <c r="FP242">
        <v>0.16</v>
      </c>
      <c r="FQ242">
        <v>0.864077666666667</v>
      </c>
      <c r="FR242">
        <v>0.380213766233766</v>
      </c>
      <c r="FS242">
        <v>0.0696665457175984</v>
      </c>
      <c r="FT242">
        <v>1</v>
      </c>
      <c r="FU242">
        <v>319.973529411765</v>
      </c>
      <c r="FV242">
        <v>18.6875477530576</v>
      </c>
      <c r="FW242">
        <v>5.55355258971967</v>
      </c>
      <c r="FX242">
        <v>-1</v>
      </c>
      <c r="FY242">
        <v>0.28535219047619</v>
      </c>
      <c r="FZ242">
        <v>0.00625916883116918</v>
      </c>
      <c r="GA242">
        <v>0.00143714507399873</v>
      </c>
      <c r="GB242">
        <v>1</v>
      </c>
      <c r="GC242">
        <v>2</v>
      </c>
      <c r="GD242">
        <v>2</v>
      </c>
      <c r="GE242" t="s">
        <v>443</v>
      </c>
      <c r="GF242">
        <v>3.12564</v>
      </c>
      <c r="GG242">
        <v>2.6619</v>
      </c>
      <c r="GH242">
        <v>0.0883349</v>
      </c>
      <c r="GI242">
        <v>0.0890697</v>
      </c>
      <c r="GJ242">
        <v>0.0966483</v>
      </c>
      <c r="GK242">
        <v>0.0961883</v>
      </c>
      <c r="GL242">
        <v>23489.6</v>
      </c>
      <c r="GM242">
        <v>22189.6</v>
      </c>
      <c r="GN242">
        <v>23044.3</v>
      </c>
      <c r="GO242">
        <v>23721.3</v>
      </c>
      <c r="GP242">
        <v>35485.1</v>
      </c>
      <c r="GQ242">
        <v>35487.9</v>
      </c>
      <c r="GR242">
        <v>41553.2</v>
      </c>
      <c r="GS242">
        <v>42302.7</v>
      </c>
      <c r="GT242">
        <v>1.89433</v>
      </c>
      <c r="GU242">
        <v>1.7924</v>
      </c>
      <c r="GV242">
        <v>0.091657</v>
      </c>
      <c r="GW242">
        <v>0</v>
      </c>
      <c r="GX242">
        <v>28.5043</v>
      </c>
      <c r="GY242">
        <v>999.9</v>
      </c>
      <c r="GZ242">
        <v>55.024</v>
      </c>
      <c r="HA242">
        <v>30.504</v>
      </c>
      <c r="HB242">
        <v>26.8648</v>
      </c>
      <c r="HC242">
        <v>54.6028</v>
      </c>
      <c r="HD242">
        <v>40.2043</v>
      </c>
      <c r="HE242">
        <v>1</v>
      </c>
      <c r="HF242">
        <v>0.0884832</v>
      </c>
      <c r="HG242">
        <v>-1.39306</v>
      </c>
      <c r="HH242">
        <v>20.2306</v>
      </c>
      <c r="HI242">
        <v>5.23481</v>
      </c>
      <c r="HJ242">
        <v>11.992</v>
      </c>
      <c r="HK242">
        <v>4.9557</v>
      </c>
      <c r="HL242">
        <v>3.304</v>
      </c>
      <c r="HM242">
        <v>999.9</v>
      </c>
      <c r="HN242">
        <v>9999</v>
      </c>
      <c r="HO242">
        <v>9999</v>
      </c>
      <c r="HP242">
        <v>9999</v>
      </c>
      <c r="HQ242">
        <v>1.86854</v>
      </c>
      <c r="HR242">
        <v>1.86423</v>
      </c>
      <c r="HS242">
        <v>1.8718</v>
      </c>
      <c r="HT242">
        <v>1.86274</v>
      </c>
      <c r="HU242">
        <v>1.86216</v>
      </c>
      <c r="HV242">
        <v>1.86859</v>
      </c>
      <c r="HW242">
        <v>1.85872</v>
      </c>
      <c r="HX242">
        <v>1.86508</v>
      </c>
      <c r="HY242">
        <v>5</v>
      </c>
      <c r="HZ242">
        <v>0</v>
      </c>
      <c r="IA242">
        <v>0</v>
      </c>
      <c r="IB242">
        <v>0</v>
      </c>
      <c r="IC242" t="s">
        <v>426</v>
      </c>
      <c r="ID242" t="s">
        <v>427</v>
      </c>
      <c r="IE242" t="s">
        <v>428</v>
      </c>
      <c r="IF242" t="s">
        <v>428</v>
      </c>
      <c r="IG242" t="s">
        <v>428</v>
      </c>
      <c r="IH242" t="s">
        <v>428</v>
      </c>
      <c r="II242">
        <v>0</v>
      </c>
      <c r="IJ242">
        <v>100</v>
      </c>
      <c r="IK242">
        <v>100</v>
      </c>
      <c r="IL242">
        <v>5.7</v>
      </c>
      <c r="IM242">
        <v>0.3115</v>
      </c>
      <c r="IN242">
        <v>4.24591870636989</v>
      </c>
      <c r="IO242">
        <v>0.00406324532283829</v>
      </c>
      <c r="IP242">
        <v>-1.45373754250553e-06</v>
      </c>
      <c r="IQ242">
        <v>2.45784242640463e-10</v>
      </c>
      <c r="IR242">
        <v>0.0444475935836347</v>
      </c>
      <c r="IS242">
        <v>0.00491888386651684</v>
      </c>
      <c r="IT242">
        <v>0.000226889049496401</v>
      </c>
      <c r="IU242">
        <v>4.01595507822366e-06</v>
      </c>
      <c r="IV242">
        <v>-0</v>
      </c>
      <c r="IW242">
        <v>2035</v>
      </c>
      <c r="IX242">
        <v>2</v>
      </c>
      <c r="IY242">
        <v>30</v>
      </c>
      <c r="IZ242">
        <v>187601.7</v>
      </c>
      <c r="JA242">
        <v>187601.6</v>
      </c>
      <c r="JB242">
        <v>0.987549</v>
      </c>
      <c r="JC242">
        <v>2.40234</v>
      </c>
      <c r="JD242">
        <v>1.4978</v>
      </c>
      <c r="JE242">
        <v>2.32666</v>
      </c>
      <c r="JF242">
        <v>1.54419</v>
      </c>
      <c r="JG242">
        <v>2.37183</v>
      </c>
      <c r="JH242">
        <v>35.9879</v>
      </c>
      <c r="JI242">
        <v>24.1575</v>
      </c>
      <c r="JJ242">
        <v>18</v>
      </c>
      <c r="JK242">
        <v>544.755</v>
      </c>
      <c r="JL242">
        <v>422.974</v>
      </c>
      <c r="JM242">
        <v>31.1769</v>
      </c>
      <c r="JN242">
        <v>28.7615</v>
      </c>
      <c r="JO242">
        <v>30</v>
      </c>
      <c r="JP242">
        <v>28.5952</v>
      </c>
      <c r="JQ242">
        <v>28.6173</v>
      </c>
      <c r="JR242">
        <v>19.8168</v>
      </c>
      <c r="JS242">
        <v>30.7296</v>
      </c>
      <c r="JT242">
        <v>66.4438</v>
      </c>
      <c r="JU242">
        <v>31.1811</v>
      </c>
      <c r="JV242">
        <v>420</v>
      </c>
      <c r="JW242">
        <v>22.36</v>
      </c>
      <c r="JX242">
        <v>93.1251</v>
      </c>
      <c r="JY242">
        <v>98.5887</v>
      </c>
    </row>
    <row r="243" spans="1:285">
      <c r="A243">
        <v>227</v>
      </c>
      <c r="B243">
        <v>1758505810</v>
      </c>
      <c r="C243">
        <v>2567.90000009537</v>
      </c>
      <c r="D243" t="s">
        <v>883</v>
      </c>
      <c r="E243" t="s">
        <v>884</v>
      </c>
      <c r="F243">
        <v>5</v>
      </c>
      <c r="G243" t="s">
        <v>419</v>
      </c>
      <c r="H243" t="s">
        <v>832</v>
      </c>
      <c r="I243" t="s">
        <v>421</v>
      </c>
      <c r="J243">
        <v>1758505807</v>
      </c>
      <c r="K243">
        <f>(L243)/1000</f>
        <v>0</v>
      </c>
      <c r="L243">
        <f>1000*DL243*AJ243*(DH243-DI243)/(100*DA243*(1000-AJ243*DH243))</f>
        <v>0</v>
      </c>
      <c r="M243">
        <f>DL243*AJ243*(DG243-DF243*(1000-AJ243*DI243)/(1000-AJ243*DH243))/(100*DA243)</f>
        <v>0</v>
      </c>
      <c r="N243">
        <f>DF243 - IF(AJ243&gt;1, M243*DA243*100.0/(AL243), 0)</f>
        <v>0</v>
      </c>
      <c r="O243">
        <f>((U243-K243/2)*N243-M243)/(U243+K243/2)</f>
        <v>0</v>
      </c>
      <c r="P243">
        <f>O243*(DM243+DN243)/1000.0</f>
        <v>0</v>
      </c>
      <c r="Q243">
        <f>(DF243 - IF(AJ243&gt;1, M243*DA243*100.0/(AL243), 0))*(DM243+DN243)/1000.0</f>
        <v>0</v>
      </c>
      <c r="R243">
        <f>2.0/((1/T243-1/S243)+SIGN(T243)*SQRT((1/T243-1/S243)*(1/T243-1/S243) + 4*DB243/((DB243+1)*(DB243+1))*(2*1/T243*1/S243-1/S243*1/S243)))</f>
        <v>0</v>
      </c>
      <c r="S243">
        <f>IF(LEFT(DC243,1)&lt;&gt;"0",IF(LEFT(DC243,1)="1",3.0,DD243),$D$5+$E$5*(DT243*DM243/($K$5*1000))+$F$5*(DT243*DM243/($K$5*1000))*MAX(MIN(DA243,$J$5),$I$5)*MAX(MIN(DA243,$J$5),$I$5)+$G$5*MAX(MIN(DA243,$J$5),$I$5)*(DT243*DM243/($K$5*1000))+$H$5*(DT243*DM243/($K$5*1000))*(DT243*DM243/($K$5*1000)))</f>
        <v>0</v>
      </c>
      <c r="T243">
        <f>K243*(1000-(1000*0.61365*exp(17.502*X243/(240.97+X243))/(DM243+DN243)+DH243)/2)/(1000*0.61365*exp(17.502*X243/(240.97+X243))/(DM243+DN243)-DH243)</f>
        <v>0</v>
      </c>
      <c r="U243">
        <f>1/((DB243+1)/(R243/1.6)+1/(S243/1.37)) + DB243/((DB243+1)/(R243/1.6) + DB243/(S243/1.37))</f>
        <v>0</v>
      </c>
      <c r="V243">
        <f>(CW243*CZ243)</f>
        <v>0</v>
      </c>
      <c r="W243">
        <f>(DO243+(V243+2*0.95*5.67E-8*(((DO243+$B$7)+273)^4-(DO243+273)^4)-44100*K243)/(1.84*29.3*S243+8*0.95*5.67E-8*(DO243+273)^3))</f>
        <v>0</v>
      </c>
      <c r="X243">
        <f>($C$7*DP243+$D$7*DQ243+$E$7*W243)</f>
        <v>0</v>
      </c>
      <c r="Y243">
        <f>0.61365*exp(17.502*X243/(240.97+X243))</f>
        <v>0</v>
      </c>
      <c r="Z243">
        <f>(AA243/AB243*100)</f>
        <v>0</v>
      </c>
      <c r="AA243">
        <f>DH243*(DM243+DN243)/1000</f>
        <v>0</v>
      </c>
      <c r="AB243">
        <f>0.61365*exp(17.502*DO243/(240.97+DO243))</f>
        <v>0</v>
      </c>
      <c r="AC243">
        <f>(Y243-DH243*(DM243+DN243)/1000)</f>
        <v>0</v>
      </c>
      <c r="AD243">
        <f>(-K243*44100)</f>
        <v>0</v>
      </c>
      <c r="AE243">
        <f>2*29.3*S243*0.92*(DO243-X243)</f>
        <v>0</v>
      </c>
      <c r="AF243">
        <f>2*0.95*5.67E-8*(((DO243+$B$7)+273)^4-(X243+273)^4)</f>
        <v>0</v>
      </c>
      <c r="AG243">
        <f>V243+AF243+AD243+AE243</f>
        <v>0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MAX(0,($B$13+$C$13*DT243)/(1+$D$13*DT243)*DM243/(DO243+273)*$E$13)</f>
        <v>0</v>
      </c>
      <c r="AM243" t="s">
        <v>422</v>
      </c>
      <c r="AN243" t="s">
        <v>422</v>
      </c>
      <c r="AO243">
        <v>0</v>
      </c>
      <c r="AP243">
        <v>0</v>
      </c>
      <c r="AQ243">
        <f>1-AO243/AP243</f>
        <v>0</v>
      </c>
      <c r="AR243">
        <v>0</v>
      </c>
      <c r="AS243" t="s">
        <v>422</v>
      </c>
      <c r="AT243" t="s">
        <v>422</v>
      </c>
      <c r="AU243">
        <v>0</v>
      </c>
      <c r="AV243">
        <v>0</v>
      </c>
      <c r="AW243">
        <f>1-AU243/AV243</f>
        <v>0</v>
      </c>
      <c r="AX243">
        <v>0.5</v>
      </c>
      <c r="AY243">
        <f>CX243</f>
        <v>0</v>
      </c>
      <c r="AZ243">
        <f>M243</f>
        <v>0</v>
      </c>
      <c r="BA243">
        <f>AW243*AX243*AY243</f>
        <v>0</v>
      </c>
      <c r="BB243">
        <f>(AZ243-AR243)/AY243</f>
        <v>0</v>
      </c>
      <c r="BC243">
        <f>(AP243-AV243)/AV243</f>
        <v>0</v>
      </c>
      <c r="BD243">
        <f>AO243/(AQ243+AO243/AV243)</f>
        <v>0</v>
      </c>
      <c r="BE243" t="s">
        <v>422</v>
      </c>
      <c r="BF243">
        <v>0</v>
      </c>
      <c r="BG243">
        <f>IF(BF243&lt;&gt;0, BF243, BD243)</f>
        <v>0</v>
      </c>
      <c r="BH243">
        <f>1-BG243/AV243</f>
        <v>0</v>
      </c>
      <c r="BI243">
        <f>(AV243-AU243)/(AV243-BG243)</f>
        <v>0</v>
      </c>
      <c r="BJ243">
        <f>(AP243-AV243)/(AP243-BG243)</f>
        <v>0</v>
      </c>
      <c r="BK243">
        <f>(AV243-AU243)/(AV243-AO243)</f>
        <v>0</v>
      </c>
      <c r="BL243">
        <f>(AP243-AV243)/(AP243-AO243)</f>
        <v>0</v>
      </c>
      <c r="BM243">
        <f>(BI243*BG243/AU243)</f>
        <v>0</v>
      </c>
      <c r="BN243">
        <f>(1-BM243)</f>
        <v>0</v>
      </c>
      <c r="CW243">
        <f>$B$11*DU243+$C$11*DV243+$F$11*EG243*(1-EJ243)</f>
        <v>0</v>
      </c>
      <c r="CX243">
        <f>CW243*CY243</f>
        <v>0</v>
      </c>
      <c r="CY243">
        <f>($B$11*$D$9+$C$11*$D$9+$F$11*((ET243+EL243)/MAX(ET243+EL243+EU243, 0.1)*$I$9+EU243/MAX(ET243+EL243+EU243, 0.1)*$J$9))/($B$11+$C$11+$F$11)</f>
        <v>0</v>
      </c>
      <c r="CZ243">
        <f>($B$11*$K$9+$C$11*$K$9+$F$11*((ET243+EL243)/MAX(ET243+EL243+EU243, 0.1)*$P$9+EU243/MAX(ET243+EL243+EU243, 0.1)*$Q$9))/($B$11+$C$11+$F$11)</f>
        <v>0</v>
      </c>
      <c r="DA243">
        <v>3.46</v>
      </c>
      <c r="DB243">
        <v>0.5</v>
      </c>
      <c r="DC243" t="s">
        <v>423</v>
      </c>
      <c r="DD243">
        <v>2</v>
      </c>
      <c r="DE243">
        <v>1758505807</v>
      </c>
      <c r="DF243">
        <v>420.822</v>
      </c>
      <c r="DG243">
        <v>419.988</v>
      </c>
      <c r="DH243">
        <v>22.6128333333333</v>
      </c>
      <c r="DI243">
        <v>22.3262333333333</v>
      </c>
      <c r="DJ243">
        <v>415.122</v>
      </c>
      <c r="DK243">
        <v>22.3013</v>
      </c>
      <c r="DL243">
        <v>499.945666666667</v>
      </c>
      <c r="DM243">
        <v>89.8173666666667</v>
      </c>
      <c r="DN243">
        <v>0.0363911333333333</v>
      </c>
      <c r="DO243">
        <v>30.7986</v>
      </c>
      <c r="DP243">
        <v>29.9955</v>
      </c>
      <c r="DQ243">
        <v>999.9</v>
      </c>
      <c r="DR243">
        <v>0</v>
      </c>
      <c r="DS243">
        <v>0</v>
      </c>
      <c r="DT243">
        <v>9980.21</v>
      </c>
      <c r="DU243">
        <v>0</v>
      </c>
      <c r="DV243">
        <v>0.500777</v>
      </c>
      <c r="DW243">
        <v>0.833587666666667</v>
      </c>
      <c r="DX243">
        <v>430.557666666667</v>
      </c>
      <c r="DY243">
        <v>429.579</v>
      </c>
      <c r="DZ243">
        <v>0.286618</v>
      </c>
      <c r="EA243">
        <v>419.988</v>
      </c>
      <c r="EB243">
        <v>22.3262333333333</v>
      </c>
      <c r="EC243">
        <v>2.03102333333333</v>
      </c>
      <c r="ED243">
        <v>2.00528</v>
      </c>
      <c r="EE243">
        <v>17.6883</v>
      </c>
      <c r="EF243">
        <v>17.4860666666667</v>
      </c>
      <c r="EG243">
        <v>0.00500016</v>
      </c>
      <c r="EH243">
        <v>0</v>
      </c>
      <c r="EI243">
        <v>0</v>
      </c>
      <c r="EJ243">
        <v>0</v>
      </c>
      <c r="EK243">
        <v>321.966666666667</v>
      </c>
      <c r="EL243">
        <v>0.00500016</v>
      </c>
      <c r="EM243">
        <v>-22.1666666666667</v>
      </c>
      <c r="EN243">
        <v>-1.9</v>
      </c>
      <c r="EO243">
        <v>38.062</v>
      </c>
      <c r="EP243">
        <v>42.062</v>
      </c>
      <c r="EQ243">
        <v>40.125</v>
      </c>
      <c r="ER243">
        <v>42.2913333333333</v>
      </c>
      <c r="ES243">
        <v>41.333</v>
      </c>
      <c r="ET243">
        <v>0</v>
      </c>
      <c r="EU243">
        <v>0</v>
      </c>
      <c r="EV243">
        <v>0</v>
      </c>
      <c r="EW243">
        <v>1758505812.2</v>
      </c>
      <c r="EX243">
        <v>0</v>
      </c>
      <c r="EY243">
        <v>322.188461538462</v>
      </c>
      <c r="EZ243">
        <v>6.15042718386878</v>
      </c>
      <c r="FA243">
        <v>-2.12991456033348</v>
      </c>
      <c r="FB243">
        <v>-25.3346153846154</v>
      </c>
      <c r="FC243">
        <v>15</v>
      </c>
      <c r="FD243">
        <v>0</v>
      </c>
      <c r="FE243" t="s">
        <v>424</v>
      </c>
      <c r="FF243">
        <v>1747249705.1</v>
      </c>
      <c r="FG243">
        <v>1747249711.1</v>
      </c>
      <c r="FH243">
        <v>0</v>
      </c>
      <c r="FI243">
        <v>0.871</v>
      </c>
      <c r="FJ243">
        <v>0.066</v>
      </c>
      <c r="FK243">
        <v>5.486</v>
      </c>
      <c r="FL243">
        <v>0.145</v>
      </c>
      <c r="FM243">
        <v>420</v>
      </c>
      <c r="FN243">
        <v>16</v>
      </c>
      <c r="FO243">
        <v>0.27</v>
      </c>
      <c r="FP243">
        <v>0.16</v>
      </c>
      <c r="FQ243">
        <v>0.870048952380952</v>
      </c>
      <c r="FR243">
        <v>0.217593506493507</v>
      </c>
      <c r="FS243">
        <v>0.0653713530651551</v>
      </c>
      <c r="FT243">
        <v>1</v>
      </c>
      <c r="FU243">
        <v>320.032352941176</v>
      </c>
      <c r="FV243">
        <v>23.967914369447</v>
      </c>
      <c r="FW243">
        <v>5.40733274404714</v>
      </c>
      <c r="FX243">
        <v>-1</v>
      </c>
      <c r="FY243">
        <v>0.285678047619048</v>
      </c>
      <c r="FZ243">
        <v>0.00941049350649353</v>
      </c>
      <c r="GA243">
        <v>0.00163954632157483</v>
      </c>
      <c r="GB243">
        <v>1</v>
      </c>
      <c r="GC243">
        <v>2</v>
      </c>
      <c r="GD243">
        <v>2</v>
      </c>
      <c r="GE243" t="s">
        <v>443</v>
      </c>
      <c r="GF243">
        <v>3.12578</v>
      </c>
      <c r="GG243">
        <v>2.66183</v>
      </c>
      <c r="GH243">
        <v>0.088333</v>
      </c>
      <c r="GI243">
        <v>0.0890784</v>
      </c>
      <c r="GJ243">
        <v>0.0966428</v>
      </c>
      <c r="GK243">
        <v>0.0961871</v>
      </c>
      <c r="GL243">
        <v>23489.6</v>
      </c>
      <c r="GM243">
        <v>22189.3</v>
      </c>
      <c r="GN243">
        <v>23044.2</v>
      </c>
      <c r="GO243">
        <v>23721.2</v>
      </c>
      <c r="GP243">
        <v>35485.2</v>
      </c>
      <c r="GQ243">
        <v>35487.7</v>
      </c>
      <c r="GR243">
        <v>41553</v>
      </c>
      <c r="GS243">
        <v>42302.5</v>
      </c>
      <c r="GT243">
        <v>1.89435</v>
      </c>
      <c r="GU243">
        <v>1.79225</v>
      </c>
      <c r="GV243">
        <v>0.0915378</v>
      </c>
      <c r="GW243">
        <v>0</v>
      </c>
      <c r="GX243">
        <v>28.5031</v>
      </c>
      <c r="GY243">
        <v>999.9</v>
      </c>
      <c r="GZ243">
        <v>55.024</v>
      </c>
      <c r="HA243">
        <v>30.504</v>
      </c>
      <c r="HB243">
        <v>26.8675</v>
      </c>
      <c r="HC243">
        <v>54.4928</v>
      </c>
      <c r="HD243">
        <v>40.0561</v>
      </c>
      <c r="HE243">
        <v>1</v>
      </c>
      <c r="HF243">
        <v>0.0884782</v>
      </c>
      <c r="HG243">
        <v>-1.40034</v>
      </c>
      <c r="HH243">
        <v>20.2306</v>
      </c>
      <c r="HI243">
        <v>5.23496</v>
      </c>
      <c r="HJ243">
        <v>11.992</v>
      </c>
      <c r="HK243">
        <v>4.9557</v>
      </c>
      <c r="HL243">
        <v>3.304</v>
      </c>
      <c r="HM243">
        <v>999.9</v>
      </c>
      <c r="HN243">
        <v>9999</v>
      </c>
      <c r="HO243">
        <v>9999</v>
      </c>
      <c r="HP243">
        <v>9999</v>
      </c>
      <c r="HQ243">
        <v>1.86854</v>
      </c>
      <c r="HR243">
        <v>1.86423</v>
      </c>
      <c r="HS243">
        <v>1.8718</v>
      </c>
      <c r="HT243">
        <v>1.86276</v>
      </c>
      <c r="HU243">
        <v>1.86216</v>
      </c>
      <c r="HV243">
        <v>1.86859</v>
      </c>
      <c r="HW243">
        <v>1.85875</v>
      </c>
      <c r="HX243">
        <v>1.86508</v>
      </c>
      <c r="HY243">
        <v>5</v>
      </c>
      <c r="HZ243">
        <v>0</v>
      </c>
      <c r="IA243">
        <v>0</v>
      </c>
      <c r="IB243">
        <v>0</v>
      </c>
      <c r="IC243" t="s">
        <v>426</v>
      </c>
      <c r="ID243" t="s">
        <v>427</v>
      </c>
      <c r="IE243" t="s">
        <v>428</v>
      </c>
      <c r="IF243" t="s">
        <v>428</v>
      </c>
      <c r="IG243" t="s">
        <v>428</v>
      </c>
      <c r="IH243" t="s">
        <v>428</v>
      </c>
      <c r="II243">
        <v>0</v>
      </c>
      <c r="IJ243">
        <v>100</v>
      </c>
      <c r="IK243">
        <v>100</v>
      </c>
      <c r="IL243">
        <v>5.7</v>
      </c>
      <c r="IM243">
        <v>0.3115</v>
      </c>
      <c r="IN243">
        <v>4.24591870636989</v>
      </c>
      <c r="IO243">
        <v>0.00406324532283829</v>
      </c>
      <c r="IP243">
        <v>-1.45373754250553e-06</v>
      </c>
      <c r="IQ243">
        <v>2.45784242640463e-10</v>
      </c>
      <c r="IR243">
        <v>0.0444475935836347</v>
      </c>
      <c r="IS243">
        <v>0.00491888386651684</v>
      </c>
      <c r="IT243">
        <v>0.000226889049496401</v>
      </c>
      <c r="IU243">
        <v>4.01595507822366e-06</v>
      </c>
      <c r="IV243">
        <v>-0</v>
      </c>
      <c r="IW243">
        <v>2035</v>
      </c>
      <c r="IX243">
        <v>2</v>
      </c>
      <c r="IY243">
        <v>30</v>
      </c>
      <c r="IZ243">
        <v>187601.7</v>
      </c>
      <c r="JA243">
        <v>187601.6</v>
      </c>
      <c r="JB243">
        <v>0.987549</v>
      </c>
      <c r="JC243">
        <v>2.40845</v>
      </c>
      <c r="JD243">
        <v>1.4978</v>
      </c>
      <c r="JE243">
        <v>2.32666</v>
      </c>
      <c r="JF243">
        <v>1.54419</v>
      </c>
      <c r="JG243">
        <v>2.26929</v>
      </c>
      <c r="JH243">
        <v>35.9879</v>
      </c>
      <c r="JI243">
        <v>24.1488</v>
      </c>
      <c r="JJ243">
        <v>18</v>
      </c>
      <c r="JK243">
        <v>544.766</v>
      </c>
      <c r="JL243">
        <v>422.882</v>
      </c>
      <c r="JM243">
        <v>31.1777</v>
      </c>
      <c r="JN243">
        <v>28.7614</v>
      </c>
      <c r="JO243">
        <v>30</v>
      </c>
      <c r="JP243">
        <v>28.5945</v>
      </c>
      <c r="JQ243">
        <v>28.6167</v>
      </c>
      <c r="JR243">
        <v>19.8152</v>
      </c>
      <c r="JS243">
        <v>30.7296</v>
      </c>
      <c r="JT243">
        <v>66.4438</v>
      </c>
      <c r="JU243">
        <v>31.1811</v>
      </c>
      <c r="JV243">
        <v>420</v>
      </c>
      <c r="JW243">
        <v>22.36</v>
      </c>
      <c r="JX243">
        <v>93.1246</v>
      </c>
      <c r="JY243">
        <v>98.5882</v>
      </c>
    </row>
    <row r="244" spans="1:285">
      <c r="A244">
        <v>228</v>
      </c>
      <c r="B244">
        <v>1758505812</v>
      </c>
      <c r="C244">
        <v>2569.90000009537</v>
      </c>
      <c r="D244" t="s">
        <v>885</v>
      </c>
      <c r="E244" t="s">
        <v>886</v>
      </c>
      <c r="F244">
        <v>5</v>
      </c>
      <c r="G244" t="s">
        <v>419</v>
      </c>
      <c r="H244" t="s">
        <v>832</v>
      </c>
      <c r="I244" t="s">
        <v>421</v>
      </c>
      <c r="J244">
        <v>1758505809</v>
      </c>
      <c r="K244">
        <f>(L244)/1000</f>
        <v>0</v>
      </c>
      <c r="L244">
        <f>1000*DL244*AJ244*(DH244-DI244)/(100*DA244*(1000-AJ244*DH244))</f>
        <v>0</v>
      </c>
      <c r="M244">
        <f>DL244*AJ244*(DG244-DF244*(1000-AJ244*DI244)/(1000-AJ244*DH244))/(100*DA244)</f>
        <v>0</v>
      </c>
      <c r="N244">
        <f>DF244 - IF(AJ244&gt;1, M244*DA244*100.0/(AL244), 0)</f>
        <v>0</v>
      </c>
      <c r="O244">
        <f>((U244-K244/2)*N244-M244)/(U244+K244/2)</f>
        <v>0</v>
      </c>
      <c r="P244">
        <f>O244*(DM244+DN244)/1000.0</f>
        <v>0</v>
      </c>
      <c r="Q244">
        <f>(DF244 - IF(AJ244&gt;1, M244*DA244*100.0/(AL244), 0))*(DM244+DN244)/1000.0</f>
        <v>0</v>
      </c>
      <c r="R244">
        <f>2.0/((1/T244-1/S244)+SIGN(T244)*SQRT((1/T244-1/S244)*(1/T244-1/S244) + 4*DB244/((DB244+1)*(DB244+1))*(2*1/T244*1/S244-1/S244*1/S244)))</f>
        <v>0</v>
      </c>
      <c r="S244">
        <f>IF(LEFT(DC244,1)&lt;&gt;"0",IF(LEFT(DC244,1)="1",3.0,DD244),$D$5+$E$5*(DT244*DM244/($K$5*1000))+$F$5*(DT244*DM244/($K$5*1000))*MAX(MIN(DA244,$J$5),$I$5)*MAX(MIN(DA244,$J$5),$I$5)+$G$5*MAX(MIN(DA244,$J$5),$I$5)*(DT244*DM244/($K$5*1000))+$H$5*(DT244*DM244/($K$5*1000))*(DT244*DM244/($K$5*1000)))</f>
        <v>0</v>
      </c>
      <c r="T244">
        <f>K244*(1000-(1000*0.61365*exp(17.502*X244/(240.97+X244))/(DM244+DN244)+DH244)/2)/(1000*0.61365*exp(17.502*X244/(240.97+X244))/(DM244+DN244)-DH244)</f>
        <v>0</v>
      </c>
      <c r="U244">
        <f>1/((DB244+1)/(R244/1.6)+1/(S244/1.37)) + DB244/((DB244+1)/(R244/1.6) + DB244/(S244/1.37))</f>
        <v>0</v>
      </c>
      <c r="V244">
        <f>(CW244*CZ244)</f>
        <v>0</v>
      </c>
      <c r="W244">
        <f>(DO244+(V244+2*0.95*5.67E-8*(((DO244+$B$7)+273)^4-(DO244+273)^4)-44100*K244)/(1.84*29.3*S244+8*0.95*5.67E-8*(DO244+273)^3))</f>
        <v>0</v>
      </c>
      <c r="X244">
        <f>($C$7*DP244+$D$7*DQ244+$E$7*W244)</f>
        <v>0</v>
      </c>
      <c r="Y244">
        <f>0.61365*exp(17.502*X244/(240.97+X244))</f>
        <v>0</v>
      </c>
      <c r="Z244">
        <f>(AA244/AB244*100)</f>
        <v>0</v>
      </c>
      <c r="AA244">
        <f>DH244*(DM244+DN244)/1000</f>
        <v>0</v>
      </c>
      <c r="AB244">
        <f>0.61365*exp(17.502*DO244/(240.97+DO244))</f>
        <v>0</v>
      </c>
      <c r="AC244">
        <f>(Y244-DH244*(DM244+DN244)/1000)</f>
        <v>0</v>
      </c>
      <c r="AD244">
        <f>(-K244*44100)</f>
        <v>0</v>
      </c>
      <c r="AE244">
        <f>2*29.3*S244*0.92*(DO244-X244)</f>
        <v>0</v>
      </c>
      <c r="AF244">
        <f>2*0.95*5.67E-8*(((DO244+$B$7)+273)^4-(X244+273)^4)</f>
        <v>0</v>
      </c>
      <c r="AG244">
        <f>V244+AF244+AD244+AE244</f>
        <v>0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MAX(0,($B$13+$C$13*DT244)/(1+$D$13*DT244)*DM244/(DO244+273)*$E$13)</f>
        <v>0</v>
      </c>
      <c r="AM244" t="s">
        <v>422</v>
      </c>
      <c r="AN244" t="s">
        <v>422</v>
      </c>
      <c r="AO244">
        <v>0</v>
      </c>
      <c r="AP244">
        <v>0</v>
      </c>
      <c r="AQ244">
        <f>1-AO244/AP244</f>
        <v>0</v>
      </c>
      <c r="AR244">
        <v>0</v>
      </c>
      <c r="AS244" t="s">
        <v>422</v>
      </c>
      <c r="AT244" t="s">
        <v>422</v>
      </c>
      <c r="AU244">
        <v>0</v>
      </c>
      <c r="AV244">
        <v>0</v>
      </c>
      <c r="AW244">
        <f>1-AU244/AV244</f>
        <v>0</v>
      </c>
      <c r="AX244">
        <v>0.5</v>
      </c>
      <c r="AY244">
        <f>CX244</f>
        <v>0</v>
      </c>
      <c r="AZ244">
        <f>M244</f>
        <v>0</v>
      </c>
      <c r="BA244">
        <f>AW244*AX244*AY244</f>
        <v>0</v>
      </c>
      <c r="BB244">
        <f>(AZ244-AR244)/AY244</f>
        <v>0</v>
      </c>
      <c r="BC244">
        <f>(AP244-AV244)/AV244</f>
        <v>0</v>
      </c>
      <c r="BD244">
        <f>AO244/(AQ244+AO244/AV244)</f>
        <v>0</v>
      </c>
      <c r="BE244" t="s">
        <v>422</v>
      </c>
      <c r="BF244">
        <v>0</v>
      </c>
      <c r="BG244">
        <f>IF(BF244&lt;&gt;0, BF244, BD244)</f>
        <v>0</v>
      </c>
      <c r="BH244">
        <f>1-BG244/AV244</f>
        <v>0</v>
      </c>
      <c r="BI244">
        <f>(AV244-AU244)/(AV244-BG244)</f>
        <v>0</v>
      </c>
      <c r="BJ244">
        <f>(AP244-AV244)/(AP244-BG244)</f>
        <v>0</v>
      </c>
      <c r="BK244">
        <f>(AV244-AU244)/(AV244-AO244)</f>
        <v>0</v>
      </c>
      <c r="BL244">
        <f>(AP244-AV244)/(AP244-AO244)</f>
        <v>0</v>
      </c>
      <c r="BM244">
        <f>(BI244*BG244/AU244)</f>
        <v>0</v>
      </c>
      <c r="BN244">
        <f>(1-BM244)</f>
        <v>0</v>
      </c>
      <c r="CW244">
        <f>$B$11*DU244+$C$11*DV244+$F$11*EG244*(1-EJ244)</f>
        <v>0</v>
      </c>
      <c r="CX244">
        <f>CW244*CY244</f>
        <v>0</v>
      </c>
      <c r="CY244">
        <f>($B$11*$D$9+$C$11*$D$9+$F$11*((ET244+EL244)/MAX(ET244+EL244+EU244, 0.1)*$I$9+EU244/MAX(ET244+EL244+EU244, 0.1)*$J$9))/($B$11+$C$11+$F$11)</f>
        <v>0</v>
      </c>
      <c r="CZ244">
        <f>($B$11*$K$9+$C$11*$K$9+$F$11*((ET244+EL244)/MAX(ET244+EL244+EU244, 0.1)*$P$9+EU244/MAX(ET244+EL244+EU244, 0.1)*$Q$9))/($B$11+$C$11+$F$11)</f>
        <v>0</v>
      </c>
      <c r="DA244">
        <v>3.46</v>
      </c>
      <c r="DB244">
        <v>0.5</v>
      </c>
      <c r="DC244" t="s">
        <v>423</v>
      </c>
      <c r="DD244">
        <v>2</v>
      </c>
      <c r="DE244">
        <v>1758505809</v>
      </c>
      <c r="DF244">
        <v>420.823</v>
      </c>
      <c r="DG244">
        <v>420.023</v>
      </c>
      <c r="DH244">
        <v>22.6127</v>
      </c>
      <c r="DI244">
        <v>22.3255666666667</v>
      </c>
      <c r="DJ244">
        <v>415.123</v>
      </c>
      <c r="DK244">
        <v>22.3011666666667</v>
      </c>
      <c r="DL244">
        <v>499.985</v>
      </c>
      <c r="DM244">
        <v>89.8168666666667</v>
      </c>
      <c r="DN244">
        <v>0.0360468666666667</v>
      </c>
      <c r="DO244">
        <v>30.7982</v>
      </c>
      <c r="DP244">
        <v>29.9936333333333</v>
      </c>
      <c r="DQ244">
        <v>999.9</v>
      </c>
      <c r="DR244">
        <v>0</v>
      </c>
      <c r="DS244">
        <v>0</v>
      </c>
      <c r="DT244">
        <v>10019.5833333333</v>
      </c>
      <c r="DU244">
        <v>0</v>
      </c>
      <c r="DV244">
        <v>0.500777</v>
      </c>
      <c r="DW244">
        <v>0.799764</v>
      </c>
      <c r="DX244">
        <v>430.558666666667</v>
      </c>
      <c r="DY244">
        <v>429.614333333333</v>
      </c>
      <c r="DZ244">
        <v>0.287120333333333</v>
      </c>
      <c r="EA244">
        <v>420.023</v>
      </c>
      <c r="EB244">
        <v>22.3255666666667</v>
      </c>
      <c r="EC244">
        <v>2.03099666666667</v>
      </c>
      <c r="ED244">
        <v>2.00521</v>
      </c>
      <c r="EE244">
        <v>17.6881333333333</v>
      </c>
      <c r="EF244">
        <v>17.4855333333333</v>
      </c>
      <c r="EG244">
        <v>0.00500016</v>
      </c>
      <c r="EH244">
        <v>0</v>
      </c>
      <c r="EI244">
        <v>0</v>
      </c>
      <c r="EJ244">
        <v>0</v>
      </c>
      <c r="EK244">
        <v>316.7</v>
      </c>
      <c r="EL244">
        <v>0.00500016</v>
      </c>
      <c r="EM244">
        <v>-20.3</v>
      </c>
      <c r="EN244">
        <v>-2.23333333333333</v>
      </c>
      <c r="EO244">
        <v>38.062</v>
      </c>
      <c r="EP244">
        <v>42.062</v>
      </c>
      <c r="EQ244">
        <v>40.125</v>
      </c>
      <c r="ER244">
        <v>42.312</v>
      </c>
      <c r="ES244">
        <v>41.312</v>
      </c>
      <c r="ET244">
        <v>0</v>
      </c>
      <c r="EU244">
        <v>0</v>
      </c>
      <c r="EV244">
        <v>0</v>
      </c>
      <c r="EW244">
        <v>1758505814</v>
      </c>
      <c r="EX244">
        <v>0</v>
      </c>
      <c r="EY244">
        <v>321.876</v>
      </c>
      <c r="EZ244">
        <v>-14.4000000660251</v>
      </c>
      <c r="FA244">
        <v>-4.3384615741067</v>
      </c>
      <c r="FB244">
        <v>-25.048</v>
      </c>
      <c r="FC244">
        <v>15</v>
      </c>
      <c r="FD244">
        <v>0</v>
      </c>
      <c r="FE244" t="s">
        <v>424</v>
      </c>
      <c r="FF244">
        <v>1747249705.1</v>
      </c>
      <c r="FG244">
        <v>1747249711.1</v>
      </c>
      <c r="FH244">
        <v>0</v>
      </c>
      <c r="FI244">
        <v>0.871</v>
      </c>
      <c r="FJ244">
        <v>0.066</v>
      </c>
      <c r="FK244">
        <v>5.486</v>
      </c>
      <c r="FL244">
        <v>0.145</v>
      </c>
      <c r="FM244">
        <v>420</v>
      </c>
      <c r="FN244">
        <v>16</v>
      </c>
      <c r="FO244">
        <v>0.27</v>
      </c>
      <c r="FP244">
        <v>0.16</v>
      </c>
      <c r="FQ244">
        <v>0.874296714285714</v>
      </c>
      <c r="FR244">
        <v>-0.0986848831168826</v>
      </c>
      <c r="FS244">
        <v>0.0585835443002172</v>
      </c>
      <c r="FT244">
        <v>1</v>
      </c>
      <c r="FU244">
        <v>320.744117647059</v>
      </c>
      <c r="FV244">
        <v>21.7555385952671</v>
      </c>
      <c r="FW244">
        <v>5.87032372974792</v>
      </c>
      <c r="FX244">
        <v>-1</v>
      </c>
      <c r="FY244">
        <v>0.28590219047619</v>
      </c>
      <c r="FZ244">
        <v>0.00947431168831166</v>
      </c>
      <c r="GA244">
        <v>0.00163983813426081</v>
      </c>
      <c r="GB244">
        <v>1</v>
      </c>
      <c r="GC244">
        <v>2</v>
      </c>
      <c r="GD244">
        <v>2</v>
      </c>
      <c r="GE244" t="s">
        <v>443</v>
      </c>
      <c r="GF244">
        <v>3.12587</v>
      </c>
      <c r="GG244">
        <v>2.66168</v>
      </c>
      <c r="GH244">
        <v>0.0883243</v>
      </c>
      <c r="GI244">
        <v>0.0890823</v>
      </c>
      <c r="GJ244">
        <v>0.0966389</v>
      </c>
      <c r="GK244">
        <v>0.0961881</v>
      </c>
      <c r="GL244">
        <v>23489.6</v>
      </c>
      <c r="GM244">
        <v>22189</v>
      </c>
      <c r="GN244">
        <v>23044.1</v>
      </c>
      <c r="GO244">
        <v>23721</v>
      </c>
      <c r="GP244">
        <v>35485.3</v>
      </c>
      <c r="GQ244">
        <v>35487.3</v>
      </c>
      <c r="GR244">
        <v>41552.9</v>
      </c>
      <c r="GS244">
        <v>42302</v>
      </c>
      <c r="GT244">
        <v>1.89452</v>
      </c>
      <c r="GU244">
        <v>1.79198</v>
      </c>
      <c r="GV244">
        <v>0.0908896</v>
      </c>
      <c r="GW244">
        <v>0</v>
      </c>
      <c r="GX244">
        <v>28.5019</v>
      </c>
      <c r="GY244">
        <v>999.9</v>
      </c>
      <c r="GZ244">
        <v>55.024</v>
      </c>
      <c r="HA244">
        <v>30.524</v>
      </c>
      <c r="HB244">
        <v>26.9001</v>
      </c>
      <c r="HC244">
        <v>54.1728</v>
      </c>
      <c r="HD244">
        <v>39.992</v>
      </c>
      <c r="HE244">
        <v>1</v>
      </c>
      <c r="HF244">
        <v>0.0884502</v>
      </c>
      <c r="HG244">
        <v>-1.4019</v>
      </c>
      <c r="HH244">
        <v>20.2307</v>
      </c>
      <c r="HI244">
        <v>5.23496</v>
      </c>
      <c r="HJ244">
        <v>11.992</v>
      </c>
      <c r="HK244">
        <v>4.9558</v>
      </c>
      <c r="HL244">
        <v>3.304</v>
      </c>
      <c r="HM244">
        <v>999.9</v>
      </c>
      <c r="HN244">
        <v>9999</v>
      </c>
      <c r="HO244">
        <v>9999</v>
      </c>
      <c r="HP244">
        <v>9999</v>
      </c>
      <c r="HQ244">
        <v>1.86853</v>
      </c>
      <c r="HR244">
        <v>1.86424</v>
      </c>
      <c r="HS244">
        <v>1.8718</v>
      </c>
      <c r="HT244">
        <v>1.86278</v>
      </c>
      <c r="HU244">
        <v>1.86217</v>
      </c>
      <c r="HV244">
        <v>1.86859</v>
      </c>
      <c r="HW244">
        <v>1.85878</v>
      </c>
      <c r="HX244">
        <v>1.86508</v>
      </c>
      <c r="HY244">
        <v>5</v>
      </c>
      <c r="HZ244">
        <v>0</v>
      </c>
      <c r="IA244">
        <v>0</v>
      </c>
      <c r="IB244">
        <v>0</v>
      </c>
      <c r="IC244" t="s">
        <v>426</v>
      </c>
      <c r="ID244" t="s">
        <v>427</v>
      </c>
      <c r="IE244" t="s">
        <v>428</v>
      </c>
      <c r="IF244" t="s">
        <v>428</v>
      </c>
      <c r="IG244" t="s">
        <v>428</v>
      </c>
      <c r="IH244" t="s">
        <v>428</v>
      </c>
      <c r="II244">
        <v>0</v>
      </c>
      <c r="IJ244">
        <v>100</v>
      </c>
      <c r="IK244">
        <v>100</v>
      </c>
      <c r="IL244">
        <v>5.699</v>
      </c>
      <c r="IM244">
        <v>0.3115</v>
      </c>
      <c r="IN244">
        <v>4.24591870636989</v>
      </c>
      <c r="IO244">
        <v>0.00406324532283829</v>
      </c>
      <c r="IP244">
        <v>-1.45373754250553e-06</v>
      </c>
      <c r="IQ244">
        <v>2.45784242640463e-10</v>
      </c>
      <c r="IR244">
        <v>0.0444475935836347</v>
      </c>
      <c r="IS244">
        <v>0.00491888386651684</v>
      </c>
      <c r="IT244">
        <v>0.000226889049496401</v>
      </c>
      <c r="IU244">
        <v>4.01595507822366e-06</v>
      </c>
      <c r="IV244">
        <v>-0</v>
      </c>
      <c r="IW244">
        <v>2035</v>
      </c>
      <c r="IX244">
        <v>2</v>
      </c>
      <c r="IY244">
        <v>30</v>
      </c>
      <c r="IZ244">
        <v>187601.8</v>
      </c>
      <c r="JA244">
        <v>187601.7</v>
      </c>
      <c r="JB244">
        <v>0.987549</v>
      </c>
      <c r="JC244">
        <v>2.39258</v>
      </c>
      <c r="JD244">
        <v>1.4978</v>
      </c>
      <c r="JE244">
        <v>2.32666</v>
      </c>
      <c r="JF244">
        <v>1.54419</v>
      </c>
      <c r="JG244">
        <v>2.32544</v>
      </c>
      <c r="JH244">
        <v>36.0113</v>
      </c>
      <c r="JI244">
        <v>24.1575</v>
      </c>
      <c r="JJ244">
        <v>18</v>
      </c>
      <c r="JK244">
        <v>544.87</v>
      </c>
      <c r="JL244">
        <v>422.721</v>
      </c>
      <c r="JM244">
        <v>31.1792</v>
      </c>
      <c r="JN244">
        <v>28.7602</v>
      </c>
      <c r="JO244">
        <v>29.9999</v>
      </c>
      <c r="JP244">
        <v>28.5933</v>
      </c>
      <c r="JQ244">
        <v>28.6167</v>
      </c>
      <c r="JR244">
        <v>19.8156</v>
      </c>
      <c r="JS244">
        <v>30.7296</v>
      </c>
      <c r="JT244">
        <v>66.4438</v>
      </c>
      <c r="JU244">
        <v>31.1866</v>
      </c>
      <c r="JV244">
        <v>420</v>
      </c>
      <c r="JW244">
        <v>22.36</v>
      </c>
      <c r="JX244">
        <v>93.1244</v>
      </c>
      <c r="JY244">
        <v>98.5871</v>
      </c>
    </row>
    <row r="245" spans="1:285">
      <c r="A245">
        <v>229</v>
      </c>
      <c r="B245">
        <v>1758506264.1</v>
      </c>
      <c r="C245">
        <v>3022</v>
      </c>
      <c r="D245" t="s">
        <v>887</v>
      </c>
      <c r="E245" t="s">
        <v>888</v>
      </c>
      <c r="F245">
        <v>5</v>
      </c>
      <c r="G245" t="s">
        <v>419</v>
      </c>
      <c r="H245" t="s">
        <v>889</v>
      </c>
      <c r="I245" t="s">
        <v>421</v>
      </c>
      <c r="J245">
        <v>1758506260.6</v>
      </c>
      <c r="K245">
        <f>(L245)/1000</f>
        <v>0</v>
      </c>
      <c r="L245">
        <f>1000*DL245*AJ245*(DH245-DI245)/(100*DA245*(1000-AJ245*DH245))</f>
        <v>0</v>
      </c>
      <c r="M245">
        <f>DL245*AJ245*(DG245-DF245*(1000-AJ245*DI245)/(1000-AJ245*DH245))/(100*DA245)</f>
        <v>0</v>
      </c>
      <c r="N245">
        <f>DF245 - IF(AJ245&gt;1, M245*DA245*100.0/(AL245), 0)</f>
        <v>0</v>
      </c>
      <c r="O245">
        <f>((U245-K245/2)*N245-M245)/(U245+K245/2)</f>
        <v>0</v>
      </c>
      <c r="P245">
        <f>O245*(DM245+DN245)/1000.0</f>
        <v>0</v>
      </c>
      <c r="Q245">
        <f>(DF245 - IF(AJ245&gt;1, M245*DA245*100.0/(AL245), 0))*(DM245+DN245)/1000.0</f>
        <v>0</v>
      </c>
      <c r="R245">
        <f>2.0/((1/T245-1/S245)+SIGN(T245)*SQRT((1/T245-1/S245)*(1/T245-1/S245) + 4*DB245/((DB245+1)*(DB245+1))*(2*1/T245*1/S245-1/S245*1/S245)))</f>
        <v>0</v>
      </c>
      <c r="S245">
        <f>IF(LEFT(DC245,1)&lt;&gt;"0",IF(LEFT(DC245,1)="1",3.0,DD245),$D$5+$E$5*(DT245*DM245/($K$5*1000))+$F$5*(DT245*DM245/($K$5*1000))*MAX(MIN(DA245,$J$5),$I$5)*MAX(MIN(DA245,$J$5),$I$5)+$G$5*MAX(MIN(DA245,$J$5),$I$5)*(DT245*DM245/($K$5*1000))+$H$5*(DT245*DM245/($K$5*1000))*(DT245*DM245/($K$5*1000)))</f>
        <v>0</v>
      </c>
      <c r="T245">
        <f>K245*(1000-(1000*0.61365*exp(17.502*X245/(240.97+X245))/(DM245+DN245)+DH245)/2)/(1000*0.61365*exp(17.502*X245/(240.97+X245))/(DM245+DN245)-DH245)</f>
        <v>0</v>
      </c>
      <c r="U245">
        <f>1/((DB245+1)/(R245/1.6)+1/(S245/1.37)) + DB245/((DB245+1)/(R245/1.6) + DB245/(S245/1.37))</f>
        <v>0</v>
      </c>
      <c r="V245">
        <f>(CW245*CZ245)</f>
        <v>0</v>
      </c>
      <c r="W245">
        <f>(DO245+(V245+2*0.95*5.67E-8*(((DO245+$B$7)+273)^4-(DO245+273)^4)-44100*K245)/(1.84*29.3*S245+8*0.95*5.67E-8*(DO245+273)^3))</f>
        <v>0</v>
      </c>
      <c r="X245">
        <f>($C$7*DP245+$D$7*DQ245+$E$7*W245)</f>
        <v>0</v>
      </c>
      <c r="Y245">
        <f>0.61365*exp(17.502*X245/(240.97+X245))</f>
        <v>0</v>
      </c>
      <c r="Z245">
        <f>(AA245/AB245*100)</f>
        <v>0</v>
      </c>
      <c r="AA245">
        <f>DH245*(DM245+DN245)/1000</f>
        <v>0</v>
      </c>
      <c r="AB245">
        <f>0.61365*exp(17.502*DO245/(240.97+DO245))</f>
        <v>0</v>
      </c>
      <c r="AC245">
        <f>(Y245-DH245*(DM245+DN245)/1000)</f>
        <v>0</v>
      </c>
      <c r="AD245">
        <f>(-K245*44100)</f>
        <v>0</v>
      </c>
      <c r="AE245">
        <f>2*29.3*S245*0.92*(DO245-X245)</f>
        <v>0</v>
      </c>
      <c r="AF245">
        <f>2*0.95*5.67E-8*(((DO245+$B$7)+273)^4-(X245+273)^4)</f>
        <v>0</v>
      </c>
      <c r="AG245">
        <f>V245+AF245+AD245+AE245</f>
        <v>0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MAX(0,($B$13+$C$13*DT245)/(1+$D$13*DT245)*DM245/(DO245+273)*$E$13)</f>
        <v>0</v>
      </c>
      <c r="AM245" t="s">
        <v>422</v>
      </c>
      <c r="AN245" t="s">
        <v>422</v>
      </c>
      <c r="AO245">
        <v>0</v>
      </c>
      <c r="AP245">
        <v>0</v>
      </c>
      <c r="AQ245">
        <f>1-AO245/AP245</f>
        <v>0</v>
      </c>
      <c r="AR245">
        <v>0</v>
      </c>
      <c r="AS245" t="s">
        <v>422</v>
      </c>
      <c r="AT245" t="s">
        <v>422</v>
      </c>
      <c r="AU245">
        <v>0</v>
      </c>
      <c r="AV245">
        <v>0</v>
      </c>
      <c r="AW245">
        <f>1-AU245/AV245</f>
        <v>0</v>
      </c>
      <c r="AX245">
        <v>0.5</v>
      </c>
      <c r="AY245">
        <f>CX245</f>
        <v>0</v>
      </c>
      <c r="AZ245">
        <f>M245</f>
        <v>0</v>
      </c>
      <c r="BA245">
        <f>AW245*AX245*AY245</f>
        <v>0</v>
      </c>
      <c r="BB245">
        <f>(AZ245-AR245)/AY245</f>
        <v>0</v>
      </c>
      <c r="BC245">
        <f>(AP245-AV245)/AV245</f>
        <v>0</v>
      </c>
      <c r="BD245">
        <f>AO245/(AQ245+AO245/AV245)</f>
        <v>0</v>
      </c>
      <c r="BE245" t="s">
        <v>422</v>
      </c>
      <c r="BF245">
        <v>0</v>
      </c>
      <c r="BG245">
        <f>IF(BF245&lt;&gt;0, BF245, BD245)</f>
        <v>0</v>
      </c>
      <c r="BH245">
        <f>1-BG245/AV245</f>
        <v>0</v>
      </c>
      <c r="BI245">
        <f>(AV245-AU245)/(AV245-BG245)</f>
        <v>0</v>
      </c>
      <c r="BJ245">
        <f>(AP245-AV245)/(AP245-BG245)</f>
        <v>0</v>
      </c>
      <c r="BK245">
        <f>(AV245-AU245)/(AV245-AO245)</f>
        <v>0</v>
      </c>
      <c r="BL245">
        <f>(AP245-AV245)/(AP245-AO245)</f>
        <v>0</v>
      </c>
      <c r="BM245">
        <f>(BI245*BG245/AU245)</f>
        <v>0</v>
      </c>
      <c r="BN245">
        <f>(1-BM245)</f>
        <v>0</v>
      </c>
      <c r="CW245">
        <f>$B$11*DU245+$C$11*DV245+$F$11*EG245*(1-EJ245)</f>
        <v>0</v>
      </c>
      <c r="CX245">
        <f>CW245*CY245</f>
        <v>0</v>
      </c>
      <c r="CY245">
        <f>($B$11*$D$9+$C$11*$D$9+$F$11*((ET245+EL245)/MAX(ET245+EL245+EU245, 0.1)*$I$9+EU245/MAX(ET245+EL245+EU245, 0.1)*$J$9))/($B$11+$C$11+$F$11)</f>
        <v>0</v>
      </c>
      <c r="CZ245">
        <f>($B$11*$K$9+$C$11*$K$9+$F$11*((ET245+EL245)/MAX(ET245+EL245+EU245, 0.1)*$P$9+EU245/MAX(ET245+EL245+EU245, 0.1)*$Q$9))/($B$11+$C$11+$F$11)</f>
        <v>0</v>
      </c>
      <c r="DA245">
        <v>2.18</v>
      </c>
      <c r="DB245">
        <v>0.5</v>
      </c>
      <c r="DC245" t="s">
        <v>423</v>
      </c>
      <c r="DD245">
        <v>2</v>
      </c>
      <c r="DE245">
        <v>1758506260.6</v>
      </c>
      <c r="DF245">
        <v>420.349666666667</v>
      </c>
      <c r="DG245">
        <v>419.980333333333</v>
      </c>
      <c r="DH245">
        <v>22.5850333333333</v>
      </c>
      <c r="DI245">
        <v>22.5516333333333</v>
      </c>
      <c r="DJ245">
        <v>414.651166666667</v>
      </c>
      <c r="DK245">
        <v>22.2740833333333</v>
      </c>
      <c r="DL245">
        <v>499.999333333333</v>
      </c>
      <c r="DM245">
        <v>89.8205</v>
      </c>
      <c r="DN245">
        <v>0.0347283833333333</v>
      </c>
      <c r="DO245">
        <v>30.6290166666667</v>
      </c>
      <c r="DP245">
        <v>29.9912</v>
      </c>
      <c r="DQ245">
        <v>999.9</v>
      </c>
      <c r="DR245">
        <v>0</v>
      </c>
      <c r="DS245">
        <v>0</v>
      </c>
      <c r="DT245">
        <v>10003.96</v>
      </c>
      <c r="DU245">
        <v>0</v>
      </c>
      <c r="DV245">
        <v>0.723344</v>
      </c>
      <c r="DW245">
        <v>0.369420333333333</v>
      </c>
      <c r="DX245">
        <v>430.0625</v>
      </c>
      <c r="DY245">
        <v>429.670166666667</v>
      </c>
      <c r="DZ245">
        <v>0.0334072</v>
      </c>
      <c r="EA245">
        <v>419.980333333333</v>
      </c>
      <c r="EB245">
        <v>22.5516333333333</v>
      </c>
      <c r="EC245">
        <v>2.0286</v>
      </c>
      <c r="ED245">
        <v>2.0256</v>
      </c>
      <c r="EE245">
        <v>17.66935</v>
      </c>
      <c r="EF245">
        <v>17.6458833333333</v>
      </c>
      <c r="EG245">
        <v>0.00500016</v>
      </c>
      <c r="EH245">
        <v>0</v>
      </c>
      <c r="EI245">
        <v>0</v>
      </c>
      <c r="EJ245">
        <v>0</v>
      </c>
      <c r="EK245">
        <v>204.716666666667</v>
      </c>
      <c r="EL245">
        <v>0.00500016</v>
      </c>
      <c r="EM245">
        <v>-28.2</v>
      </c>
      <c r="EN245">
        <v>-2.21666666666667</v>
      </c>
      <c r="EO245">
        <v>37.7185</v>
      </c>
      <c r="EP245">
        <v>41.812</v>
      </c>
      <c r="EQ245">
        <v>39.8645</v>
      </c>
      <c r="ER245">
        <v>41.937</v>
      </c>
      <c r="ES245">
        <v>41</v>
      </c>
      <c r="ET245">
        <v>0</v>
      </c>
      <c r="EU245">
        <v>0</v>
      </c>
      <c r="EV245">
        <v>0</v>
      </c>
      <c r="EW245">
        <v>1758506266.4</v>
      </c>
      <c r="EX245">
        <v>0</v>
      </c>
      <c r="EY245">
        <v>202.812</v>
      </c>
      <c r="EZ245">
        <v>3.46153852920791</v>
      </c>
      <c r="FA245">
        <v>-2.65384632240863</v>
      </c>
      <c r="FB245">
        <v>-27.356</v>
      </c>
      <c r="FC245">
        <v>15</v>
      </c>
      <c r="FD245">
        <v>0</v>
      </c>
      <c r="FE245" t="s">
        <v>424</v>
      </c>
      <c r="FF245">
        <v>1747249705.1</v>
      </c>
      <c r="FG245">
        <v>1747249711.1</v>
      </c>
      <c r="FH245">
        <v>0</v>
      </c>
      <c r="FI245">
        <v>0.871</v>
      </c>
      <c r="FJ245">
        <v>0.066</v>
      </c>
      <c r="FK245">
        <v>5.486</v>
      </c>
      <c r="FL245">
        <v>0.145</v>
      </c>
      <c r="FM245">
        <v>420</v>
      </c>
      <c r="FN245">
        <v>16</v>
      </c>
      <c r="FO245">
        <v>0.27</v>
      </c>
      <c r="FP245">
        <v>0.16</v>
      </c>
      <c r="FQ245">
        <v>0.3195007</v>
      </c>
      <c r="FR245">
        <v>0.14594192481203</v>
      </c>
      <c r="FS245">
        <v>0.044838613611596</v>
      </c>
      <c r="FT245">
        <v>1</v>
      </c>
      <c r="FU245">
        <v>202.444117647059</v>
      </c>
      <c r="FV245">
        <v>5.60580587864987</v>
      </c>
      <c r="FW245">
        <v>5.65483609667661</v>
      </c>
      <c r="FX245">
        <v>-1</v>
      </c>
      <c r="FY245">
        <v>0.048152915</v>
      </c>
      <c r="FZ245">
        <v>-0.0993007984962406</v>
      </c>
      <c r="GA245">
        <v>0.0134355806969879</v>
      </c>
      <c r="GB245">
        <v>1</v>
      </c>
      <c r="GC245">
        <v>2</v>
      </c>
      <c r="GD245">
        <v>2</v>
      </c>
      <c r="GE245" t="s">
        <v>443</v>
      </c>
      <c r="GF245">
        <v>3.12572</v>
      </c>
      <c r="GG245">
        <v>2.66039</v>
      </c>
      <c r="GH245">
        <v>0.0883168</v>
      </c>
      <c r="GI245">
        <v>0.0891425</v>
      </c>
      <c r="GJ245">
        <v>0.0966491</v>
      </c>
      <c r="GK245">
        <v>0.0970526</v>
      </c>
      <c r="GL245">
        <v>23508.8</v>
      </c>
      <c r="GM245">
        <v>22206.1</v>
      </c>
      <c r="GN245">
        <v>23061.5</v>
      </c>
      <c r="GO245">
        <v>23739.5</v>
      </c>
      <c r="GP245">
        <v>35508.4</v>
      </c>
      <c r="GQ245">
        <v>35479.4</v>
      </c>
      <c r="GR245">
        <v>41580.6</v>
      </c>
      <c r="GS245">
        <v>42332.7</v>
      </c>
      <c r="GT245">
        <v>1.89937</v>
      </c>
      <c r="GU245">
        <v>1.7966</v>
      </c>
      <c r="GV245">
        <v>0.100765</v>
      </c>
      <c r="GW245">
        <v>0</v>
      </c>
      <c r="GX245">
        <v>28.3506</v>
      </c>
      <c r="GY245">
        <v>999.9</v>
      </c>
      <c r="GZ245">
        <v>55.219</v>
      </c>
      <c r="HA245">
        <v>30.534</v>
      </c>
      <c r="HB245">
        <v>27.0076</v>
      </c>
      <c r="HC245">
        <v>54.1555</v>
      </c>
      <c r="HD245">
        <v>40.1162</v>
      </c>
      <c r="HE245">
        <v>1</v>
      </c>
      <c r="HF245">
        <v>0.0646672</v>
      </c>
      <c r="HG245">
        <v>-1.77592</v>
      </c>
      <c r="HH245">
        <v>20.228</v>
      </c>
      <c r="HI245">
        <v>5.23511</v>
      </c>
      <c r="HJ245">
        <v>11.992</v>
      </c>
      <c r="HK245">
        <v>4.95595</v>
      </c>
      <c r="HL245">
        <v>3.304</v>
      </c>
      <c r="HM245">
        <v>999.9</v>
      </c>
      <c r="HN245">
        <v>9999</v>
      </c>
      <c r="HO245">
        <v>9999</v>
      </c>
      <c r="HP245">
        <v>9999</v>
      </c>
      <c r="HQ245">
        <v>1.86854</v>
      </c>
      <c r="HR245">
        <v>1.86425</v>
      </c>
      <c r="HS245">
        <v>1.8718</v>
      </c>
      <c r="HT245">
        <v>1.86272</v>
      </c>
      <c r="HU245">
        <v>1.86215</v>
      </c>
      <c r="HV245">
        <v>1.86859</v>
      </c>
      <c r="HW245">
        <v>1.85867</v>
      </c>
      <c r="HX245">
        <v>1.86508</v>
      </c>
      <c r="HY245">
        <v>5</v>
      </c>
      <c r="HZ245">
        <v>0</v>
      </c>
      <c r="IA245">
        <v>0</v>
      </c>
      <c r="IB245">
        <v>0</v>
      </c>
      <c r="IC245" t="s">
        <v>426</v>
      </c>
      <c r="ID245" t="s">
        <v>427</v>
      </c>
      <c r="IE245" t="s">
        <v>428</v>
      </c>
      <c r="IF245" t="s">
        <v>428</v>
      </c>
      <c r="IG245" t="s">
        <v>428</v>
      </c>
      <c r="IH245" t="s">
        <v>428</v>
      </c>
      <c r="II245">
        <v>0</v>
      </c>
      <c r="IJ245">
        <v>100</v>
      </c>
      <c r="IK245">
        <v>100</v>
      </c>
      <c r="IL245">
        <v>5.699</v>
      </c>
      <c r="IM245">
        <v>0.3111</v>
      </c>
      <c r="IN245">
        <v>4.24591870636989</v>
      </c>
      <c r="IO245">
        <v>0.00406324532283829</v>
      </c>
      <c r="IP245">
        <v>-1.45373754250553e-06</v>
      </c>
      <c r="IQ245">
        <v>2.45784242640463e-10</v>
      </c>
      <c r="IR245">
        <v>0.0444475935836347</v>
      </c>
      <c r="IS245">
        <v>0.00491888386651684</v>
      </c>
      <c r="IT245">
        <v>0.000226889049496401</v>
      </c>
      <c r="IU245">
        <v>4.01595507822366e-06</v>
      </c>
      <c r="IV245">
        <v>-0</v>
      </c>
      <c r="IW245">
        <v>2035</v>
      </c>
      <c r="IX245">
        <v>2</v>
      </c>
      <c r="IY245">
        <v>30</v>
      </c>
      <c r="IZ245">
        <v>187609.3</v>
      </c>
      <c r="JA245">
        <v>187609.2</v>
      </c>
      <c r="JB245">
        <v>0.977783</v>
      </c>
      <c r="JC245">
        <v>2.39014</v>
      </c>
      <c r="JD245">
        <v>1.4978</v>
      </c>
      <c r="JE245">
        <v>2.32666</v>
      </c>
      <c r="JF245">
        <v>1.54419</v>
      </c>
      <c r="JG245">
        <v>2.37549</v>
      </c>
      <c r="JH245">
        <v>36.0113</v>
      </c>
      <c r="JI245">
        <v>24.1663</v>
      </c>
      <c r="JJ245">
        <v>18</v>
      </c>
      <c r="JK245">
        <v>545.939</v>
      </c>
      <c r="JL245">
        <v>423.676</v>
      </c>
      <c r="JM245">
        <v>31.5443</v>
      </c>
      <c r="JN245">
        <v>28.4635</v>
      </c>
      <c r="JO245">
        <v>29.9998</v>
      </c>
      <c r="JP245">
        <v>28.346</v>
      </c>
      <c r="JQ245">
        <v>28.3742</v>
      </c>
      <c r="JR245">
        <v>19.6181</v>
      </c>
      <c r="JS245">
        <v>30.0014</v>
      </c>
      <c r="JT245">
        <v>67.8994</v>
      </c>
      <c r="JU245">
        <v>31.549</v>
      </c>
      <c r="JV245">
        <v>420</v>
      </c>
      <c r="JW245">
        <v>22.5982</v>
      </c>
      <c r="JX245">
        <v>93.1894</v>
      </c>
      <c r="JY245">
        <v>98.6605</v>
      </c>
    </row>
    <row r="246" spans="1:285">
      <c r="A246">
        <v>230</v>
      </c>
      <c r="B246">
        <v>1758506266.1</v>
      </c>
      <c r="C246">
        <v>3024</v>
      </c>
      <c r="D246" t="s">
        <v>890</v>
      </c>
      <c r="E246" t="s">
        <v>891</v>
      </c>
      <c r="F246">
        <v>5</v>
      </c>
      <c r="G246" t="s">
        <v>419</v>
      </c>
      <c r="H246" t="s">
        <v>889</v>
      </c>
      <c r="I246" t="s">
        <v>421</v>
      </c>
      <c r="J246">
        <v>1758506262.85</v>
      </c>
      <c r="K246">
        <f>(L246)/1000</f>
        <v>0</v>
      </c>
      <c r="L246">
        <f>1000*DL246*AJ246*(DH246-DI246)/(100*DA246*(1000-AJ246*DH246))</f>
        <v>0</v>
      </c>
      <c r="M246">
        <f>DL246*AJ246*(DG246-DF246*(1000-AJ246*DI246)/(1000-AJ246*DH246))/(100*DA246)</f>
        <v>0</v>
      </c>
      <c r="N246">
        <f>DF246 - IF(AJ246&gt;1, M246*DA246*100.0/(AL246), 0)</f>
        <v>0</v>
      </c>
      <c r="O246">
        <f>((U246-K246/2)*N246-M246)/(U246+K246/2)</f>
        <v>0</v>
      </c>
      <c r="P246">
        <f>O246*(DM246+DN246)/1000.0</f>
        <v>0</v>
      </c>
      <c r="Q246">
        <f>(DF246 - IF(AJ246&gt;1, M246*DA246*100.0/(AL246), 0))*(DM246+DN246)/1000.0</f>
        <v>0</v>
      </c>
      <c r="R246">
        <f>2.0/((1/T246-1/S246)+SIGN(T246)*SQRT((1/T246-1/S246)*(1/T246-1/S246) + 4*DB246/((DB246+1)*(DB246+1))*(2*1/T246*1/S246-1/S246*1/S246)))</f>
        <v>0</v>
      </c>
      <c r="S246">
        <f>IF(LEFT(DC246,1)&lt;&gt;"0",IF(LEFT(DC246,1)="1",3.0,DD246),$D$5+$E$5*(DT246*DM246/($K$5*1000))+$F$5*(DT246*DM246/($K$5*1000))*MAX(MIN(DA246,$J$5),$I$5)*MAX(MIN(DA246,$J$5),$I$5)+$G$5*MAX(MIN(DA246,$J$5),$I$5)*(DT246*DM246/($K$5*1000))+$H$5*(DT246*DM246/($K$5*1000))*(DT246*DM246/($K$5*1000)))</f>
        <v>0</v>
      </c>
      <c r="T246">
        <f>K246*(1000-(1000*0.61365*exp(17.502*X246/(240.97+X246))/(DM246+DN246)+DH246)/2)/(1000*0.61365*exp(17.502*X246/(240.97+X246))/(DM246+DN246)-DH246)</f>
        <v>0</v>
      </c>
      <c r="U246">
        <f>1/((DB246+1)/(R246/1.6)+1/(S246/1.37)) + DB246/((DB246+1)/(R246/1.6) + DB246/(S246/1.37))</f>
        <v>0</v>
      </c>
      <c r="V246">
        <f>(CW246*CZ246)</f>
        <v>0</v>
      </c>
      <c r="W246">
        <f>(DO246+(V246+2*0.95*5.67E-8*(((DO246+$B$7)+273)^4-(DO246+273)^4)-44100*K246)/(1.84*29.3*S246+8*0.95*5.67E-8*(DO246+273)^3))</f>
        <v>0</v>
      </c>
      <c r="X246">
        <f>($C$7*DP246+$D$7*DQ246+$E$7*W246)</f>
        <v>0</v>
      </c>
      <c r="Y246">
        <f>0.61365*exp(17.502*X246/(240.97+X246))</f>
        <v>0</v>
      </c>
      <c r="Z246">
        <f>(AA246/AB246*100)</f>
        <v>0</v>
      </c>
      <c r="AA246">
        <f>DH246*(DM246+DN246)/1000</f>
        <v>0</v>
      </c>
      <c r="AB246">
        <f>0.61365*exp(17.502*DO246/(240.97+DO246))</f>
        <v>0</v>
      </c>
      <c r="AC246">
        <f>(Y246-DH246*(DM246+DN246)/1000)</f>
        <v>0</v>
      </c>
      <c r="AD246">
        <f>(-K246*44100)</f>
        <v>0</v>
      </c>
      <c r="AE246">
        <f>2*29.3*S246*0.92*(DO246-X246)</f>
        <v>0</v>
      </c>
      <c r="AF246">
        <f>2*0.95*5.67E-8*(((DO246+$B$7)+273)^4-(X246+273)^4)</f>
        <v>0</v>
      </c>
      <c r="AG246">
        <f>V246+AF246+AD246+AE246</f>
        <v>0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MAX(0,($B$13+$C$13*DT246)/(1+$D$13*DT246)*DM246/(DO246+273)*$E$13)</f>
        <v>0</v>
      </c>
      <c r="AM246" t="s">
        <v>422</v>
      </c>
      <c r="AN246" t="s">
        <v>422</v>
      </c>
      <c r="AO246">
        <v>0</v>
      </c>
      <c r="AP246">
        <v>0</v>
      </c>
      <c r="AQ246">
        <f>1-AO246/AP246</f>
        <v>0</v>
      </c>
      <c r="AR246">
        <v>0</v>
      </c>
      <c r="AS246" t="s">
        <v>422</v>
      </c>
      <c r="AT246" t="s">
        <v>422</v>
      </c>
      <c r="AU246">
        <v>0</v>
      </c>
      <c r="AV246">
        <v>0</v>
      </c>
      <c r="AW246">
        <f>1-AU246/AV246</f>
        <v>0</v>
      </c>
      <c r="AX246">
        <v>0.5</v>
      </c>
      <c r="AY246">
        <f>CX246</f>
        <v>0</v>
      </c>
      <c r="AZ246">
        <f>M246</f>
        <v>0</v>
      </c>
      <c r="BA246">
        <f>AW246*AX246*AY246</f>
        <v>0</v>
      </c>
      <c r="BB246">
        <f>(AZ246-AR246)/AY246</f>
        <v>0</v>
      </c>
      <c r="BC246">
        <f>(AP246-AV246)/AV246</f>
        <v>0</v>
      </c>
      <c r="BD246">
        <f>AO246/(AQ246+AO246/AV246)</f>
        <v>0</v>
      </c>
      <c r="BE246" t="s">
        <v>422</v>
      </c>
      <c r="BF246">
        <v>0</v>
      </c>
      <c r="BG246">
        <f>IF(BF246&lt;&gt;0, BF246, BD246)</f>
        <v>0</v>
      </c>
      <c r="BH246">
        <f>1-BG246/AV246</f>
        <v>0</v>
      </c>
      <c r="BI246">
        <f>(AV246-AU246)/(AV246-BG246)</f>
        <v>0</v>
      </c>
      <c r="BJ246">
        <f>(AP246-AV246)/(AP246-BG246)</f>
        <v>0</v>
      </c>
      <c r="BK246">
        <f>(AV246-AU246)/(AV246-AO246)</f>
        <v>0</v>
      </c>
      <c r="BL246">
        <f>(AP246-AV246)/(AP246-AO246)</f>
        <v>0</v>
      </c>
      <c r="BM246">
        <f>(BI246*BG246/AU246)</f>
        <v>0</v>
      </c>
      <c r="BN246">
        <f>(1-BM246)</f>
        <v>0</v>
      </c>
      <c r="CW246">
        <f>$B$11*DU246+$C$11*DV246+$F$11*EG246*(1-EJ246)</f>
        <v>0</v>
      </c>
      <c r="CX246">
        <f>CW246*CY246</f>
        <v>0</v>
      </c>
      <c r="CY246">
        <f>($B$11*$D$9+$C$11*$D$9+$F$11*((ET246+EL246)/MAX(ET246+EL246+EU246, 0.1)*$I$9+EU246/MAX(ET246+EL246+EU246, 0.1)*$J$9))/($B$11+$C$11+$F$11)</f>
        <v>0</v>
      </c>
      <c r="CZ246">
        <f>($B$11*$K$9+$C$11*$K$9+$F$11*((ET246+EL246)/MAX(ET246+EL246+EU246, 0.1)*$P$9+EU246/MAX(ET246+EL246+EU246, 0.1)*$Q$9))/($B$11+$C$11+$F$11)</f>
        <v>0</v>
      </c>
      <c r="DA246">
        <v>2.18</v>
      </c>
      <c r="DB246">
        <v>0.5</v>
      </c>
      <c r="DC246" t="s">
        <v>423</v>
      </c>
      <c r="DD246">
        <v>2</v>
      </c>
      <c r="DE246">
        <v>1758506262.85</v>
      </c>
      <c r="DF246">
        <v>420.36275</v>
      </c>
      <c r="DG246">
        <v>420.0135</v>
      </c>
      <c r="DH246">
        <v>22.59</v>
      </c>
      <c r="DI246">
        <v>22.574325</v>
      </c>
      <c r="DJ246">
        <v>414.66425</v>
      </c>
      <c r="DK246">
        <v>22.278925</v>
      </c>
      <c r="DL246">
        <v>499.989</v>
      </c>
      <c r="DM246">
        <v>89.82</v>
      </c>
      <c r="DN246">
        <v>0.034818625</v>
      </c>
      <c r="DO246">
        <v>30.6301</v>
      </c>
      <c r="DP246">
        <v>29.991775</v>
      </c>
      <c r="DQ246">
        <v>999.9</v>
      </c>
      <c r="DR246">
        <v>0</v>
      </c>
      <c r="DS246">
        <v>0</v>
      </c>
      <c r="DT246">
        <v>9996.89</v>
      </c>
      <c r="DU246">
        <v>0</v>
      </c>
      <c r="DV246">
        <v>0.723344</v>
      </c>
      <c r="DW246">
        <v>0.34942625</v>
      </c>
      <c r="DX246">
        <v>430.07825</v>
      </c>
      <c r="DY246">
        <v>429.714</v>
      </c>
      <c r="DZ246">
        <v>0.01566122</v>
      </c>
      <c r="EA246">
        <v>420.0135</v>
      </c>
      <c r="EB246">
        <v>22.574325</v>
      </c>
      <c r="EC246">
        <v>2.029035</v>
      </c>
      <c r="ED246">
        <v>2.02763</v>
      </c>
      <c r="EE246">
        <v>17.67275</v>
      </c>
      <c r="EF246">
        <v>17.66175</v>
      </c>
      <c r="EG246">
        <v>0.00500016</v>
      </c>
      <c r="EH246">
        <v>0</v>
      </c>
      <c r="EI246">
        <v>0</v>
      </c>
      <c r="EJ246">
        <v>0</v>
      </c>
      <c r="EK246">
        <v>201.725</v>
      </c>
      <c r="EL246">
        <v>0.00500016</v>
      </c>
      <c r="EM246">
        <v>-26.925</v>
      </c>
      <c r="EN246">
        <v>-2.4</v>
      </c>
      <c r="EO246">
        <v>37.687</v>
      </c>
      <c r="EP246">
        <v>41.812</v>
      </c>
      <c r="EQ246">
        <v>39.8435</v>
      </c>
      <c r="ER246">
        <v>41.937</v>
      </c>
      <c r="ES246">
        <v>41</v>
      </c>
      <c r="ET246">
        <v>0</v>
      </c>
      <c r="EU246">
        <v>0</v>
      </c>
      <c r="EV246">
        <v>0</v>
      </c>
      <c r="EW246">
        <v>1758506268.2</v>
      </c>
      <c r="EX246">
        <v>0</v>
      </c>
      <c r="EY246">
        <v>202.234615384615</v>
      </c>
      <c r="EZ246">
        <v>-3.81880343450382</v>
      </c>
      <c r="FA246">
        <v>-2.31111110430238</v>
      </c>
      <c r="FB246">
        <v>-26.9307692307692</v>
      </c>
      <c r="FC246">
        <v>15</v>
      </c>
      <c r="FD246">
        <v>0</v>
      </c>
      <c r="FE246" t="s">
        <v>424</v>
      </c>
      <c r="FF246">
        <v>1747249705.1</v>
      </c>
      <c r="FG246">
        <v>1747249711.1</v>
      </c>
      <c r="FH246">
        <v>0</v>
      </c>
      <c r="FI246">
        <v>0.871</v>
      </c>
      <c r="FJ246">
        <v>0.066</v>
      </c>
      <c r="FK246">
        <v>5.486</v>
      </c>
      <c r="FL246">
        <v>0.145</v>
      </c>
      <c r="FM246">
        <v>420</v>
      </c>
      <c r="FN246">
        <v>16</v>
      </c>
      <c r="FO246">
        <v>0.27</v>
      </c>
      <c r="FP246">
        <v>0.16</v>
      </c>
      <c r="FQ246">
        <v>0.319271952380952</v>
      </c>
      <c r="FR246">
        <v>0.122297610389611</v>
      </c>
      <c r="FS246">
        <v>0.0437699625808735</v>
      </c>
      <c r="FT246">
        <v>1</v>
      </c>
      <c r="FU246">
        <v>202.55</v>
      </c>
      <c r="FV246">
        <v>4.43850258368251</v>
      </c>
      <c r="FW246">
        <v>5.62610773406394</v>
      </c>
      <c r="FX246">
        <v>-1</v>
      </c>
      <c r="FY246">
        <v>0.0461147771428571</v>
      </c>
      <c r="FZ246">
        <v>-0.119111127272727</v>
      </c>
      <c r="GA246">
        <v>0.0159686882034028</v>
      </c>
      <c r="GB246">
        <v>0</v>
      </c>
      <c r="GC246">
        <v>1</v>
      </c>
      <c r="GD246">
        <v>2</v>
      </c>
      <c r="GE246" t="s">
        <v>425</v>
      </c>
      <c r="GF246">
        <v>3.12572</v>
      </c>
      <c r="GG246">
        <v>2.66067</v>
      </c>
      <c r="GH246">
        <v>0.0883153</v>
      </c>
      <c r="GI246">
        <v>0.0891429</v>
      </c>
      <c r="GJ246">
        <v>0.0966882</v>
      </c>
      <c r="GK246">
        <v>0.0970654</v>
      </c>
      <c r="GL246">
        <v>23508.9</v>
      </c>
      <c r="GM246">
        <v>22206</v>
      </c>
      <c r="GN246">
        <v>23061.5</v>
      </c>
      <c r="GO246">
        <v>23739.3</v>
      </c>
      <c r="GP246">
        <v>35507.1</v>
      </c>
      <c r="GQ246">
        <v>35478.8</v>
      </c>
      <c r="GR246">
        <v>41580.9</v>
      </c>
      <c r="GS246">
        <v>42332.6</v>
      </c>
      <c r="GT246">
        <v>1.8993</v>
      </c>
      <c r="GU246">
        <v>1.7969</v>
      </c>
      <c r="GV246">
        <v>0.101078</v>
      </c>
      <c r="GW246">
        <v>0</v>
      </c>
      <c r="GX246">
        <v>28.3511</v>
      </c>
      <c r="GY246">
        <v>999.9</v>
      </c>
      <c r="GZ246">
        <v>55.219</v>
      </c>
      <c r="HA246">
        <v>30.534</v>
      </c>
      <c r="HB246">
        <v>27.0041</v>
      </c>
      <c r="HC246">
        <v>53.7755</v>
      </c>
      <c r="HD246">
        <v>40.1162</v>
      </c>
      <c r="HE246">
        <v>1</v>
      </c>
      <c r="HF246">
        <v>0.0645097</v>
      </c>
      <c r="HG246">
        <v>-1.78269</v>
      </c>
      <c r="HH246">
        <v>20.228</v>
      </c>
      <c r="HI246">
        <v>5.23511</v>
      </c>
      <c r="HJ246">
        <v>11.992</v>
      </c>
      <c r="HK246">
        <v>4.95585</v>
      </c>
      <c r="HL246">
        <v>3.304</v>
      </c>
      <c r="HM246">
        <v>999.9</v>
      </c>
      <c r="HN246">
        <v>9999</v>
      </c>
      <c r="HO246">
        <v>9999</v>
      </c>
      <c r="HP246">
        <v>9999</v>
      </c>
      <c r="HQ246">
        <v>1.86853</v>
      </c>
      <c r="HR246">
        <v>1.86424</v>
      </c>
      <c r="HS246">
        <v>1.87181</v>
      </c>
      <c r="HT246">
        <v>1.86273</v>
      </c>
      <c r="HU246">
        <v>1.86215</v>
      </c>
      <c r="HV246">
        <v>1.86859</v>
      </c>
      <c r="HW246">
        <v>1.85869</v>
      </c>
      <c r="HX246">
        <v>1.86509</v>
      </c>
      <c r="HY246">
        <v>5</v>
      </c>
      <c r="HZ246">
        <v>0</v>
      </c>
      <c r="IA246">
        <v>0</v>
      </c>
      <c r="IB246">
        <v>0</v>
      </c>
      <c r="IC246" t="s">
        <v>426</v>
      </c>
      <c r="ID246" t="s">
        <v>427</v>
      </c>
      <c r="IE246" t="s">
        <v>428</v>
      </c>
      <c r="IF246" t="s">
        <v>428</v>
      </c>
      <c r="IG246" t="s">
        <v>428</v>
      </c>
      <c r="IH246" t="s">
        <v>428</v>
      </c>
      <c r="II246">
        <v>0</v>
      </c>
      <c r="IJ246">
        <v>100</v>
      </c>
      <c r="IK246">
        <v>100</v>
      </c>
      <c r="IL246">
        <v>5.698</v>
      </c>
      <c r="IM246">
        <v>0.3114</v>
      </c>
      <c r="IN246">
        <v>4.24591870636989</v>
      </c>
      <c r="IO246">
        <v>0.00406324532283829</v>
      </c>
      <c r="IP246">
        <v>-1.45373754250553e-06</v>
      </c>
      <c r="IQ246">
        <v>2.45784242640463e-10</v>
      </c>
      <c r="IR246">
        <v>0.0444475935836347</v>
      </c>
      <c r="IS246">
        <v>0.00491888386651684</v>
      </c>
      <c r="IT246">
        <v>0.000226889049496401</v>
      </c>
      <c r="IU246">
        <v>4.01595507822366e-06</v>
      </c>
      <c r="IV246">
        <v>-0</v>
      </c>
      <c r="IW246">
        <v>2035</v>
      </c>
      <c r="IX246">
        <v>2</v>
      </c>
      <c r="IY246">
        <v>30</v>
      </c>
      <c r="IZ246">
        <v>187609.4</v>
      </c>
      <c r="JA246">
        <v>187609.2</v>
      </c>
      <c r="JB246">
        <v>0.977783</v>
      </c>
      <c r="JC246">
        <v>2.40234</v>
      </c>
      <c r="JD246">
        <v>1.4978</v>
      </c>
      <c r="JE246">
        <v>2.32666</v>
      </c>
      <c r="JF246">
        <v>1.54419</v>
      </c>
      <c r="JG246">
        <v>2.37915</v>
      </c>
      <c r="JH246">
        <v>36.0347</v>
      </c>
      <c r="JI246">
        <v>24.1663</v>
      </c>
      <c r="JJ246">
        <v>18</v>
      </c>
      <c r="JK246">
        <v>545.875</v>
      </c>
      <c r="JL246">
        <v>423.839</v>
      </c>
      <c r="JM246">
        <v>31.5462</v>
      </c>
      <c r="JN246">
        <v>28.4618</v>
      </c>
      <c r="JO246">
        <v>29.9998</v>
      </c>
      <c r="JP246">
        <v>28.3442</v>
      </c>
      <c r="JQ246">
        <v>28.3724</v>
      </c>
      <c r="JR246">
        <v>19.6177</v>
      </c>
      <c r="JS246">
        <v>30.0014</v>
      </c>
      <c r="JT246">
        <v>67.8994</v>
      </c>
      <c r="JU246">
        <v>31.549</v>
      </c>
      <c r="JV246">
        <v>420</v>
      </c>
      <c r="JW246">
        <v>22.5982</v>
      </c>
      <c r="JX246">
        <v>93.1899</v>
      </c>
      <c r="JY246">
        <v>98.6602</v>
      </c>
    </row>
    <row r="247" spans="1:285">
      <c r="A247">
        <v>231</v>
      </c>
      <c r="B247">
        <v>1758506268.1</v>
      </c>
      <c r="C247">
        <v>3026</v>
      </c>
      <c r="D247" t="s">
        <v>892</v>
      </c>
      <c r="E247" t="s">
        <v>893</v>
      </c>
      <c r="F247">
        <v>5</v>
      </c>
      <c r="G247" t="s">
        <v>419</v>
      </c>
      <c r="H247" t="s">
        <v>889</v>
      </c>
      <c r="I247" t="s">
        <v>421</v>
      </c>
      <c r="J247">
        <v>1758506265.1</v>
      </c>
      <c r="K247">
        <f>(L247)/1000</f>
        <v>0</v>
      </c>
      <c r="L247">
        <f>1000*DL247*AJ247*(DH247-DI247)/(100*DA247*(1000-AJ247*DH247))</f>
        <v>0</v>
      </c>
      <c r="M247">
        <f>DL247*AJ247*(DG247-DF247*(1000-AJ247*DI247)/(1000-AJ247*DH247))/(100*DA247)</f>
        <v>0</v>
      </c>
      <c r="N247">
        <f>DF247 - IF(AJ247&gt;1, M247*DA247*100.0/(AL247), 0)</f>
        <v>0</v>
      </c>
      <c r="O247">
        <f>((U247-K247/2)*N247-M247)/(U247+K247/2)</f>
        <v>0</v>
      </c>
      <c r="P247">
        <f>O247*(DM247+DN247)/1000.0</f>
        <v>0</v>
      </c>
      <c r="Q247">
        <f>(DF247 - IF(AJ247&gt;1, M247*DA247*100.0/(AL247), 0))*(DM247+DN247)/1000.0</f>
        <v>0</v>
      </c>
      <c r="R247">
        <f>2.0/((1/T247-1/S247)+SIGN(T247)*SQRT((1/T247-1/S247)*(1/T247-1/S247) + 4*DB247/((DB247+1)*(DB247+1))*(2*1/T247*1/S247-1/S247*1/S247)))</f>
        <v>0</v>
      </c>
      <c r="S247">
        <f>IF(LEFT(DC247,1)&lt;&gt;"0",IF(LEFT(DC247,1)="1",3.0,DD247),$D$5+$E$5*(DT247*DM247/($K$5*1000))+$F$5*(DT247*DM247/($K$5*1000))*MAX(MIN(DA247,$J$5),$I$5)*MAX(MIN(DA247,$J$5),$I$5)+$G$5*MAX(MIN(DA247,$J$5),$I$5)*(DT247*DM247/($K$5*1000))+$H$5*(DT247*DM247/($K$5*1000))*(DT247*DM247/($K$5*1000)))</f>
        <v>0</v>
      </c>
      <c r="T247">
        <f>K247*(1000-(1000*0.61365*exp(17.502*X247/(240.97+X247))/(DM247+DN247)+DH247)/2)/(1000*0.61365*exp(17.502*X247/(240.97+X247))/(DM247+DN247)-DH247)</f>
        <v>0</v>
      </c>
      <c r="U247">
        <f>1/((DB247+1)/(R247/1.6)+1/(S247/1.37)) + DB247/((DB247+1)/(R247/1.6) + DB247/(S247/1.37))</f>
        <v>0</v>
      </c>
      <c r="V247">
        <f>(CW247*CZ247)</f>
        <v>0</v>
      </c>
      <c r="W247">
        <f>(DO247+(V247+2*0.95*5.67E-8*(((DO247+$B$7)+273)^4-(DO247+273)^4)-44100*K247)/(1.84*29.3*S247+8*0.95*5.67E-8*(DO247+273)^3))</f>
        <v>0</v>
      </c>
      <c r="X247">
        <f>($C$7*DP247+$D$7*DQ247+$E$7*W247)</f>
        <v>0</v>
      </c>
      <c r="Y247">
        <f>0.61365*exp(17.502*X247/(240.97+X247))</f>
        <v>0</v>
      </c>
      <c r="Z247">
        <f>(AA247/AB247*100)</f>
        <v>0</v>
      </c>
      <c r="AA247">
        <f>DH247*(DM247+DN247)/1000</f>
        <v>0</v>
      </c>
      <c r="AB247">
        <f>0.61365*exp(17.502*DO247/(240.97+DO247))</f>
        <v>0</v>
      </c>
      <c r="AC247">
        <f>(Y247-DH247*(DM247+DN247)/1000)</f>
        <v>0</v>
      </c>
      <c r="AD247">
        <f>(-K247*44100)</f>
        <v>0</v>
      </c>
      <c r="AE247">
        <f>2*29.3*S247*0.92*(DO247-X247)</f>
        <v>0</v>
      </c>
      <c r="AF247">
        <f>2*0.95*5.67E-8*(((DO247+$B$7)+273)^4-(X247+273)^4)</f>
        <v>0</v>
      </c>
      <c r="AG247">
        <f>V247+AF247+AD247+AE247</f>
        <v>0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MAX(0,($B$13+$C$13*DT247)/(1+$D$13*DT247)*DM247/(DO247+273)*$E$13)</f>
        <v>0</v>
      </c>
      <c r="AM247" t="s">
        <v>422</v>
      </c>
      <c r="AN247" t="s">
        <v>422</v>
      </c>
      <c r="AO247">
        <v>0</v>
      </c>
      <c r="AP247">
        <v>0</v>
      </c>
      <c r="AQ247">
        <f>1-AO247/AP247</f>
        <v>0</v>
      </c>
      <c r="AR247">
        <v>0</v>
      </c>
      <c r="AS247" t="s">
        <v>422</v>
      </c>
      <c r="AT247" t="s">
        <v>422</v>
      </c>
      <c r="AU247">
        <v>0</v>
      </c>
      <c r="AV247">
        <v>0</v>
      </c>
      <c r="AW247">
        <f>1-AU247/AV247</f>
        <v>0</v>
      </c>
      <c r="AX247">
        <v>0.5</v>
      </c>
      <c r="AY247">
        <f>CX247</f>
        <v>0</v>
      </c>
      <c r="AZ247">
        <f>M247</f>
        <v>0</v>
      </c>
      <c r="BA247">
        <f>AW247*AX247*AY247</f>
        <v>0</v>
      </c>
      <c r="BB247">
        <f>(AZ247-AR247)/AY247</f>
        <v>0</v>
      </c>
      <c r="BC247">
        <f>(AP247-AV247)/AV247</f>
        <v>0</v>
      </c>
      <c r="BD247">
        <f>AO247/(AQ247+AO247/AV247)</f>
        <v>0</v>
      </c>
      <c r="BE247" t="s">
        <v>422</v>
      </c>
      <c r="BF247">
        <v>0</v>
      </c>
      <c r="BG247">
        <f>IF(BF247&lt;&gt;0, BF247, BD247)</f>
        <v>0</v>
      </c>
      <c r="BH247">
        <f>1-BG247/AV247</f>
        <v>0</v>
      </c>
      <c r="BI247">
        <f>(AV247-AU247)/(AV247-BG247)</f>
        <v>0</v>
      </c>
      <c r="BJ247">
        <f>(AP247-AV247)/(AP247-BG247)</f>
        <v>0</v>
      </c>
      <c r="BK247">
        <f>(AV247-AU247)/(AV247-AO247)</f>
        <v>0</v>
      </c>
      <c r="BL247">
        <f>(AP247-AV247)/(AP247-AO247)</f>
        <v>0</v>
      </c>
      <c r="BM247">
        <f>(BI247*BG247/AU247)</f>
        <v>0</v>
      </c>
      <c r="BN247">
        <f>(1-BM247)</f>
        <v>0</v>
      </c>
      <c r="CW247">
        <f>$B$11*DU247+$C$11*DV247+$F$11*EG247*(1-EJ247)</f>
        <v>0</v>
      </c>
      <c r="CX247">
        <f>CW247*CY247</f>
        <v>0</v>
      </c>
      <c r="CY247">
        <f>($B$11*$D$9+$C$11*$D$9+$F$11*((ET247+EL247)/MAX(ET247+EL247+EU247, 0.1)*$I$9+EU247/MAX(ET247+EL247+EU247, 0.1)*$J$9))/($B$11+$C$11+$F$11)</f>
        <v>0</v>
      </c>
      <c r="CZ247">
        <f>($B$11*$K$9+$C$11*$K$9+$F$11*((ET247+EL247)/MAX(ET247+EL247+EU247, 0.1)*$P$9+EU247/MAX(ET247+EL247+EU247, 0.1)*$Q$9))/($B$11+$C$11+$F$11)</f>
        <v>0</v>
      </c>
      <c r="DA247">
        <v>2.18</v>
      </c>
      <c r="DB247">
        <v>0.5</v>
      </c>
      <c r="DC247" t="s">
        <v>423</v>
      </c>
      <c r="DD247">
        <v>2</v>
      </c>
      <c r="DE247">
        <v>1758506265.1</v>
      </c>
      <c r="DF247">
        <v>420.369666666667</v>
      </c>
      <c r="DG247">
        <v>420.051666666667</v>
      </c>
      <c r="DH247">
        <v>22.6000666666667</v>
      </c>
      <c r="DI247">
        <v>22.5890333333333</v>
      </c>
      <c r="DJ247">
        <v>414.671333333333</v>
      </c>
      <c r="DK247">
        <v>22.2887666666667</v>
      </c>
      <c r="DL247">
        <v>499.978333333333</v>
      </c>
      <c r="DM247">
        <v>89.8200333333333</v>
      </c>
      <c r="DN247">
        <v>0.0350059666666667</v>
      </c>
      <c r="DO247">
        <v>30.6301</v>
      </c>
      <c r="DP247">
        <v>29.9939666666667</v>
      </c>
      <c r="DQ247">
        <v>999.9</v>
      </c>
      <c r="DR247">
        <v>0</v>
      </c>
      <c r="DS247">
        <v>0</v>
      </c>
      <c r="DT247">
        <v>9986.88</v>
      </c>
      <c r="DU247">
        <v>0</v>
      </c>
      <c r="DV247">
        <v>0.723344</v>
      </c>
      <c r="DW247">
        <v>0.31839</v>
      </c>
      <c r="DX247">
        <v>430.09</v>
      </c>
      <c r="DY247">
        <v>429.759333333333</v>
      </c>
      <c r="DZ247">
        <v>0.0110085933333333</v>
      </c>
      <c r="EA247">
        <v>420.051666666667</v>
      </c>
      <c r="EB247">
        <v>22.5890333333333</v>
      </c>
      <c r="EC247">
        <v>2.02993666666667</v>
      </c>
      <c r="ED247">
        <v>2.02895333333333</v>
      </c>
      <c r="EE247">
        <v>17.6798</v>
      </c>
      <c r="EF247">
        <v>17.6721</v>
      </c>
      <c r="EG247">
        <v>0.00500016</v>
      </c>
      <c r="EH247">
        <v>0</v>
      </c>
      <c r="EI247">
        <v>0</v>
      </c>
      <c r="EJ247">
        <v>0</v>
      </c>
      <c r="EK247">
        <v>195.766666666667</v>
      </c>
      <c r="EL247">
        <v>0.00500016</v>
      </c>
      <c r="EM247">
        <v>-24.2</v>
      </c>
      <c r="EN247">
        <v>-1.9</v>
      </c>
      <c r="EO247">
        <v>37.708</v>
      </c>
      <c r="EP247">
        <v>41.812</v>
      </c>
      <c r="EQ247">
        <v>39.833</v>
      </c>
      <c r="ER247">
        <v>41.937</v>
      </c>
      <c r="ES247">
        <v>41</v>
      </c>
      <c r="ET247">
        <v>0</v>
      </c>
      <c r="EU247">
        <v>0</v>
      </c>
      <c r="EV247">
        <v>0</v>
      </c>
      <c r="EW247">
        <v>1758506270</v>
      </c>
      <c r="EX247">
        <v>0</v>
      </c>
      <c r="EY247">
        <v>201.936</v>
      </c>
      <c r="EZ247">
        <v>-6.18461527156728</v>
      </c>
      <c r="FA247">
        <v>9.16153844942955</v>
      </c>
      <c r="FB247">
        <v>-26.332</v>
      </c>
      <c r="FC247">
        <v>15</v>
      </c>
      <c r="FD247">
        <v>0</v>
      </c>
      <c r="FE247" t="s">
        <v>424</v>
      </c>
      <c r="FF247">
        <v>1747249705.1</v>
      </c>
      <c r="FG247">
        <v>1747249711.1</v>
      </c>
      <c r="FH247">
        <v>0</v>
      </c>
      <c r="FI247">
        <v>0.871</v>
      </c>
      <c r="FJ247">
        <v>0.066</v>
      </c>
      <c r="FK247">
        <v>5.486</v>
      </c>
      <c r="FL247">
        <v>0.145</v>
      </c>
      <c r="FM247">
        <v>420</v>
      </c>
      <c r="FN247">
        <v>16</v>
      </c>
      <c r="FO247">
        <v>0.27</v>
      </c>
      <c r="FP247">
        <v>0.16</v>
      </c>
      <c r="FQ247">
        <v>0.315967380952381</v>
      </c>
      <c r="FR247">
        <v>0.149140441558442</v>
      </c>
      <c r="FS247">
        <v>0.0428646135890736</v>
      </c>
      <c r="FT247">
        <v>1</v>
      </c>
      <c r="FU247">
        <v>202.173529411765</v>
      </c>
      <c r="FV247">
        <v>-0.340718113663187</v>
      </c>
      <c r="FW247">
        <v>4.97347723213314</v>
      </c>
      <c r="FX247">
        <v>-1</v>
      </c>
      <c r="FY247">
        <v>0.0418966333333333</v>
      </c>
      <c r="FZ247">
        <v>-0.153839588571429</v>
      </c>
      <c r="GA247">
        <v>0.0185973643104755</v>
      </c>
      <c r="GB247">
        <v>0</v>
      </c>
      <c r="GC247">
        <v>1</v>
      </c>
      <c r="GD247">
        <v>2</v>
      </c>
      <c r="GE247" t="s">
        <v>425</v>
      </c>
      <c r="GF247">
        <v>3.12594</v>
      </c>
      <c r="GG247">
        <v>2.66055</v>
      </c>
      <c r="GH247">
        <v>0.0883164</v>
      </c>
      <c r="GI247">
        <v>0.089136</v>
      </c>
      <c r="GJ247">
        <v>0.0967151</v>
      </c>
      <c r="GK247">
        <v>0.0970686</v>
      </c>
      <c r="GL247">
        <v>23508.8</v>
      </c>
      <c r="GM247">
        <v>22205.9</v>
      </c>
      <c r="GN247">
        <v>23061.4</v>
      </c>
      <c r="GO247">
        <v>23739.1</v>
      </c>
      <c r="GP247">
        <v>35506</v>
      </c>
      <c r="GQ247">
        <v>35478.5</v>
      </c>
      <c r="GR247">
        <v>41580.9</v>
      </c>
      <c r="GS247">
        <v>42332.4</v>
      </c>
      <c r="GT247">
        <v>1.89975</v>
      </c>
      <c r="GU247">
        <v>1.79673</v>
      </c>
      <c r="GV247">
        <v>0.100959</v>
      </c>
      <c r="GW247">
        <v>0</v>
      </c>
      <c r="GX247">
        <v>28.3499</v>
      </c>
      <c r="GY247">
        <v>999.9</v>
      </c>
      <c r="GZ247">
        <v>55.219</v>
      </c>
      <c r="HA247">
        <v>30.534</v>
      </c>
      <c r="HB247">
        <v>27.0068</v>
      </c>
      <c r="HC247">
        <v>54.0855</v>
      </c>
      <c r="HD247">
        <v>39.9399</v>
      </c>
      <c r="HE247">
        <v>1</v>
      </c>
      <c r="HF247">
        <v>0.0645249</v>
      </c>
      <c r="HG247">
        <v>-1.77996</v>
      </c>
      <c r="HH247">
        <v>20.228</v>
      </c>
      <c r="HI247">
        <v>5.23511</v>
      </c>
      <c r="HJ247">
        <v>11.992</v>
      </c>
      <c r="HK247">
        <v>4.95575</v>
      </c>
      <c r="HL247">
        <v>3.304</v>
      </c>
      <c r="HM247">
        <v>999.9</v>
      </c>
      <c r="HN247">
        <v>9999</v>
      </c>
      <c r="HO247">
        <v>9999</v>
      </c>
      <c r="HP247">
        <v>9999</v>
      </c>
      <c r="HQ247">
        <v>1.8685</v>
      </c>
      <c r="HR247">
        <v>1.86424</v>
      </c>
      <c r="HS247">
        <v>1.87181</v>
      </c>
      <c r="HT247">
        <v>1.86274</v>
      </c>
      <c r="HU247">
        <v>1.86217</v>
      </c>
      <c r="HV247">
        <v>1.86859</v>
      </c>
      <c r="HW247">
        <v>1.8587</v>
      </c>
      <c r="HX247">
        <v>1.86509</v>
      </c>
      <c r="HY247">
        <v>5</v>
      </c>
      <c r="HZ247">
        <v>0</v>
      </c>
      <c r="IA247">
        <v>0</v>
      </c>
      <c r="IB247">
        <v>0</v>
      </c>
      <c r="IC247" t="s">
        <v>426</v>
      </c>
      <c r="ID247" t="s">
        <v>427</v>
      </c>
      <c r="IE247" t="s">
        <v>428</v>
      </c>
      <c r="IF247" t="s">
        <v>428</v>
      </c>
      <c r="IG247" t="s">
        <v>428</v>
      </c>
      <c r="IH247" t="s">
        <v>428</v>
      </c>
      <c r="II247">
        <v>0</v>
      </c>
      <c r="IJ247">
        <v>100</v>
      </c>
      <c r="IK247">
        <v>100</v>
      </c>
      <c r="IL247">
        <v>5.698</v>
      </c>
      <c r="IM247">
        <v>0.3116</v>
      </c>
      <c r="IN247">
        <v>4.24591870636989</v>
      </c>
      <c r="IO247">
        <v>0.00406324532283829</v>
      </c>
      <c r="IP247">
        <v>-1.45373754250553e-06</v>
      </c>
      <c r="IQ247">
        <v>2.45784242640463e-10</v>
      </c>
      <c r="IR247">
        <v>0.0444475935836347</v>
      </c>
      <c r="IS247">
        <v>0.00491888386651684</v>
      </c>
      <c r="IT247">
        <v>0.000226889049496401</v>
      </c>
      <c r="IU247">
        <v>4.01595507822366e-06</v>
      </c>
      <c r="IV247">
        <v>-0</v>
      </c>
      <c r="IW247">
        <v>2035</v>
      </c>
      <c r="IX247">
        <v>2</v>
      </c>
      <c r="IY247">
        <v>30</v>
      </c>
      <c r="IZ247">
        <v>187609.4</v>
      </c>
      <c r="JA247">
        <v>187609.3</v>
      </c>
      <c r="JB247">
        <v>0.977783</v>
      </c>
      <c r="JC247">
        <v>2.40845</v>
      </c>
      <c r="JD247">
        <v>1.49902</v>
      </c>
      <c r="JE247">
        <v>2.32666</v>
      </c>
      <c r="JF247">
        <v>1.54419</v>
      </c>
      <c r="JG247">
        <v>2.26685</v>
      </c>
      <c r="JH247">
        <v>36.0347</v>
      </c>
      <c r="JI247">
        <v>24.1488</v>
      </c>
      <c r="JJ247">
        <v>18</v>
      </c>
      <c r="JK247">
        <v>546.156</v>
      </c>
      <c r="JL247">
        <v>423.728</v>
      </c>
      <c r="JM247">
        <v>31.5488</v>
      </c>
      <c r="JN247">
        <v>28.46</v>
      </c>
      <c r="JO247">
        <v>29.9998</v>
      </c>
      <c r="JP247">
        <v>28.3428</v>
      </c>
      <c r="JQ247">
        <v>28.3712</v>
      </c>
      <c r="JR247">
        <v>19.6198</v>
      </c>
      <c r="JS247">
        <v>30.0014</v>
      </c>
      <c r="JT247">
        <v>67.8994</v>
      </c>
      <c r="JU247">
        <v>31.552</v>
      </c>
      <c r="JV247">
        <v>420</v>
      </c>
      <c r="JW247">
        <v>22.5982</v>
      </c>
      <c r="JX247">
        <v>93.1897</v>
      </c>
      <c r="JY247">
        <v>98.6595</v>
      </c>
    </row>
    <row r="248" spans="1:285">
      <c r="A248">
        <v>232</v>
      </c>
      <c r="B248">
        <v>1758506270.1</v>
      </c>
      <c r="C248">
        <v>3028</v>
      </c>
      <c r="D248" t="s">
        <v>894</v>
      </c>
      <c r="E248" t="s">
        <v>895</v>
      </c>
      <c r="F248">
        <v>5</v>
      </c>
      <c r="G248" t="s">
        <v>419</v>
      </c>
      <c r="H248" t="s">
        <v>889</v>
      </c>
      <c r="I248" t="s">
        <v>421</v>
      </c>
      <c r="J248">
        <v>1758506267.1</v>
      </c>
      <c r="K248">
        <f>(L248)/1000</f>
        <v>0</v>
      </c>
      <c r="L248">
        <f>1000*DL248*AJ248*(DH248-DI248)/(100*DA248*(1000-AJ248*DH248))</f>
        <v>0</v>
      </c>
      <c r="M248">
        <f>DL248*AJ248*(DG248-DF248*(1000-AJ248*DI248)/(1000-AJ248*DH248))/(100*DA248)</f>
        <v>0</v>
      </c>
      <c r="N248">
        <f>DF248 - IF(AJ248&gt;1, M248*DA248*100.0/(AL248), 0)</f>
        <v>0</v>
      </c>
      <c r="O248">
        <f>((U248-K248/2)*N248-M248)/(U248+K248/2)</f>
        <v>0</v>
      </c>
      <c r="P248">
        <f>O248*(DM248+DN248)/1000.0</f>
        <v>0</v>
      </c>
      <c r="Q248">
        <f>(DF248 - IF(AJ248&gt;1, M248*DA248*100.0/(AL248), 0))*(DM248+DN248)/1000.0</f>
        <v>0</v>
      </c>
      <c r="R248">
        <f>2.0/((1/T248-1/S248)+SIGN(T248)*SQRT((1/T248-1/S248)*(1/T248-1/S248) + 4*DB248/((DB248+1)*(DB248+1))*(2*1/T248*1/S248-1/S248*1/S248)))</f>
        <v>0</v>
      </c>
      <c r="S248">
        <f>IF(LEFT(DC248,1)&lt;&gt;"0",IF(LEFT(DC248,1)="1",3.0,DD248),$D$5+$E$5*(DT248*DM248/($K$5*1000))+$F$5*(DT248*DM248/($K$5*1000))*MAX(MIN(DA248,$J$5),$I$5)*MAX(MIN(DA248,$J$5),$I$5)+$G$5*MAX(MIN(DA248,$J$5),$I$5)*(DT248*DM248/($K$5*1000))+$H$5*(DT248*DM248/($K$5*1000))*(DT248*DM248/($K$5*1000)))</f>
        <v>0</v>
      </c>
      <c r="T248">
        <f>K248*(1000-(1000*0.61365*exp(17.502*X248/(240.97+X248))/(DM248+DN248)+DH248)/2)/(1000*0.61365*exp(17.502*X248/(240.97+X248))/(DM248+DN248)-DH248)</f>
        <v>0</v>
      </c>
      <c r="U248">
        <f>1/((DB248+1)/(R248/1.6)+1/(S248/1.37)) + DB248/((DB248+1)/(R248/1.6) + DB248/(S248/1.37))</f>
        <v>0</v>
      </c>
      <c r="V248">
        <f>(CW248*CZ248)</f>
        <v>0</v>
      </c>
      <c r="W248">
        <f>(DO248+(V248+2*0.95*5.67E-8*(((DO248+$B$7)+273)^4-(DO248+273)^4)-44100*K248)/(1.84*29.3*S248+8*0.95*5.67E-8*(DO248+273)^3))</f>
        <v>0</v>
      </c>
      <c r="X248">
        <f>($C$7*DP248+$D$7*DQ248+$E$7*W248)</f>
        <v>0</v>
      </c>
      <c r="Y248">
        <f>0.61365*exp(17.502*X248/(240.97+X248))</f>
        <v>0</v>
      </c>
      <c r="Z248">
        <f>(AA248/AB248*100)</f>
        <v>0</v>
      </c>
      <c r="AA248">
        <f>DH248*(DM248+DN248)/1000</f>
        <v>0</v>
      </c>
      <c r="AB248">
        <f>0.61365*exp(17.502*DO248/(240.97+DO248))</f>
        <v>0</v>
      </c>
      <c r="AC248">
        <f>(Y248-DH248*(DM248+DN248)/1000)</f>
        <v>0</v>
      </c>
      <c r="AD248">
        <f>(-K248*44100)</f>
        <v>0</v>
      </c>
      <c r="AE248">
        <f>2*29.3*S248*0.92*(DO248-X248)</f>
        <v>0</v>
      </c>
      <c r="AF248">
        <f>2*0.95*5.67E-8*(((DO248+$B$7)+273)^4-(X248+273)^4)</f>
        <v>0</v>
      </c>
      <c r="AG248">
        <f>V248+AF248+AD248+AE248</f>
        <v>0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MAX(0,($B$13+$C$13*DT248)/(1+$D$13*DT248)*DM248/(DO248+273)*$E$13)</f>
        <v>0</v>
      </c>
      <c r="AM248" t="s">
        <v>422</v>
      </c>
      <c r="AN248" t="s">
        <v>422</v>
      </c>
      <c r="AO248">
        <v>0</v>
      </c>
      <c r="AP248">
        <v>0</v>
      </c>
      <c r="AQ248">
        <f>1-AO248/AP248</f>
        <v>0</v>
      </c>
      <c r="AR248">
        <v>0</v>
      </c>
      <c r="AS248" t="s">
        <v>422</v>
      </c>
      <c r="AT248" t="s">
        <v>422</v>
      </c>
      <c r="AU248">
        <v>0</v>
      </c>
      <c r="AV248">
        <v>0</v>
      </c>
      <c r="AW248">
        <f>1-AU248/AV248</f>
        <v>0</v>
      </c>
      <c r="AX248">
        <v>0.5</v>
      </c>
      <c r="AY248">
        <f>CX248</f>
        <v>0</v>
      </c>
      <c r="AZ248">
        <f>M248</f>
        <v>0</v>
      </c>
      <c r="BA248">
        <f>AW248*AX248*AY248</f>
        <v>0</v>
      </c>
      <c r="BB248">
        <f>(AZ248-AR248)/AY248</f>
        <v>0</v>
      </c>
      <c r="BC248">
        <f>(AP248-AV248)/AV248</f>
        <v>0</v>
      </c>
      <c r="BD248">
        <f>AO248/(AQ248+AO248/AV248)</f>
        <v>0</v>
      </c>
      <c r="BE248" t="s">
        <v>422</v>
      </c>
      <c r="BF248">
        <v>0</v>
      </c>
      <c r="BG248">
        <f>IF(BF248&lt;&gt;0, BF248, BD248)</f>
        <v>0</v>
      </c>
      <c r="BH248">
        <f>1-BG248/AV248</f>
        <v>0</v>
      </c>
      <c r="BI248">
        <f>(AV248-AU248)/(AV248-BG248)</f>
        <v>0</v>
      </c>
      <c r="BJ248">
        <f>(AP248-AV248)/(AP248-BG248)</f>
        <v>0</v>
      </c>
      <c r="BK248">
        <f>(AV248-AU248)/(AV248-AO248)</f>
        <v>0</v>
      </c>
      <c r="BL248">
        <f>(AP248-AV248)/(AP248-AO248)</f>
        <v>0</v>
      </c>
      <c r="BM248">
        <f>(BI248*BG248/AU248)</f>
        <v>0</v>
      </c>
      <c r="BN248">
        <f>(1-BM248)</f>
        <v>0</v>
      </c>
      <c r="CW248">
        <f>$B$11*DU248+$C$11*DV248+$F$11*EG248*(1-EJ248)</f>
        <v>0</v>
      </c>
      <c r="CX248">
        <f>CW248*CY248</f>
        <v>0</v>
      </c>
      <c r="CY248">
        <f>($B$11*$D$9+$C$11*$D$9+$F$11*((ET248+EL248)/MAX(ET248+EL248+EU248, 0.1)*$I$9+EU248/MAX(ET248+EL248+EU248, 0.1)*$J$9))/($B$11+$C$11+$F$11)</f>
        <v>0</v>
      </c>
      <c r="CZ248">
        <f>($B$11*$K$9+$C$11*$K$9+$F$11*((ET248+EL248)/MAX(ET248+EL248+EU248, 0.1)*$P$9+EU248/MAX(ET248+EL248+EU248, 0.1)*$Q$9))/($B$11+$C$11+$F$11)</f>
        <v>0</v>
      </c>
      <c r="DA248">
        <v>2.18</v>
      </c>
      <c r="DB248">
        <v>0.5</v>
      </c>
      <c r="DC248" t="s">
        <v>423</v>
      </c>
      <c r="DD248">
        <v>2</v>
      </c>
      <c r="DE248">
        <v>1758506267.1</v>
      </c>
      <c r="DF248">
        <v>420.363333333333</v>
      </c>
      <c r="DG248">
        <v>420.04</v>
      </c>
      <c r="DH248">
        <v>22.6095333333333</v>
      </c>
      <c r="DI248">
        <v>22.5929333333333</v>
      </c>
      <c r="DJ248">
        <v>414.664666666667</v>
      </c>
      <c r="DK248">
        <v>22.2980666666667</v>
      </c>
      <c r="DL248">
        <v>500.025333333333</v>
      </c>
      <c r="DM248">
        <v>89.8205</v>
      </c>
      <c r="DN248">
        <v>0.0349533</v>
      </c>
      <c r="DO248">
        <v>30.63</v>
      </c>
      <c r="DP248">
        <v>29.9956333333333</v>
      </c>
      <c r="DQ248">
        <v>999.9</v>
      </c>
      <c r="DR248">
        <v>0</v>
      </c>
      <c r="DS248">
        <v>0</v>
      </c>
      <c r="DT248">
        <v>9990.62</v>
      </c>
      <c r="DU248">
        <v>0</v>
      </c>
      <c r="DV248">
        <v>0.723344</v>
      </c>
      <c r="DW248">
        <v>0.323517</v>
      </c>
      <c r="DX248">
        <v>430.087666666667</v>
      </c>
      <c r="DY248">
        <v>429.749</v>
      </c>
      <c r="DZ248">
        <v>0.01657996</v>
      </c>
      <c r="EA248">
        <v>420.04</v>
      </c>
      <c r="EB248">
        <v>22.5929333333333</v>
      </c>
      <c r="EC248">
        <v>2.0308</v>
      </c>
      <c r="ED248">
        <v>2.02931333333333</v>
      </c>
      <c r="EE248">
        <v>17.6865333333333</v>
      </c>
      <c r="EF248">
        <v>17.6749</v>
      </c>
      <c r="EG248">
        <v>0.00500016</v>
      </c>
      <c r="EH248">
        <v>0</v>
      </c>
      <c r="EI248">
        <v>0</v>
      </c>
      <c r="EJ248">
        <v>0</v>
      </c>
      <c r="EK248">
        <v>197.633333333333</v>
      </c>
      <c r="EL248">
        <v>0.00500016</v>
      </c>
      <c r="EM248">
        <v>-23.8666666666667</v>
      </c>
      <c r="EN248">
        <v>-1.46666666666667</v>
      </c>
      <c r="EO248">
        <v>37.708</v>
      </c>
      <c r="EP248">
        <v>41.812</v>
      </c>
      <c r="EQ248">
        <v>39.833</v>
      </c>
      <c r="ER248">
        <v>41.937</v>
      </c>
      <c r="ES248">
        <v>41</v>
      </c>
      <c r="ET248">
        <v>0</v>
      </c>
      <c r="EU248">
        <v>0</v>
      </c>
      <c r="EV248">
        <v>0</v>
      </c>
      <c r="EW248">
        <v>1758506272.4</v>
      </c>
      <c r="EX248">
        <v>0</v>
      </c>
      <c r="EY248">
        <v>201.2</v>
      </c>
      <c r="EZ248">
        <v>-12.8384614790447</v>
      </c>
      <c r="FA248">
        <v>9.27692288962104</v>
      </c>
      <c r="FB248">
        <v>-25.932</v>
      </c>
      <c r="FC248">
        <v>15</v>
      </c>
      <c r="FD248">
        <v>0</v>
      </c>
      <c r="FE248" t="s">
        <v>424</v>
      </c>
      <c r="FF248">
        <v>1747249705.1</v>
      </c>
      <c r="FG248">
        <v>1747249711.1</v>
      </c>
      <c r="FH248">
        <v>0</v>
      </c>
      <c r="FI248">
        <v>0.871</v>
      </c>
      <c r="FJ248">
        <v>0.066</v>
      </c>
      <c r="FK248">
        <v>5.486</v>
      </c>
      <c r="FL248">
        <v>0.145</v>
      </c>
      <c r="FM248">
        <v>420</v>
      </c>
      <c r="FN248">
        <v>16</v>
      </c>
      <c r="FO248">
        <v>0.27</v>
      </c>
      <c r="FP248">
        <v>0.16</v>
      </c>
      <c r="FQ248">
        <v>0.317490333333333</v>
      </c>
      <c r="FR248">
        <v>0.164790233766234</v>
      </c>
      <c r="FS248">
        <v>0.0433962175632122</v>
      </c>
      <c r="FT248">
        <v>1</v>
      </c>
      <c r="FU248">
        <v>202.044117647059</v>
      </c>
      <c r="FV248">
        <v>-3.32009166401838</v>
      </c>
      <c r="FW248">
        <v>5.01328770700605</v>
      </c>
      <c r="FX248">
        <v>-1</v>
      </c>
      <c r="FY248">
        <v>0.0384641333333333</v>
      </c>
      <c r="FZ248">
        <v>-0.16318370025974</v>
      </c>
      <c r="GA248">
        <v>0.0191434875884445</v>
      </c>
      <c r="GB248">
        <v>0</v>
      </c>
      <c r="GC248">
        <v>1</v>
      </c>
      <c r="GD248">
        <v>2</v>
      </c>
      <c r="GE248" t="s">
        <v>425</v>
      </c>
      <c r="GF248">
        <v>3.12599</v>
      </c>
      <c r="GG248">
        <v>2.66016</v>
      </c>
      <c r="GH248">
        <v>0.0883119</v>
      </c>
      <c r="GI248">
        <v>0.0891335</v>
      </c>
      <c r="GJ248">
        <v>0.0967296</v>
      </c>
      <c r="GK248">
        <v>0.0970708</v>
      </c>
      <c r="GL248">
        <v>23508.8</v>
      </c>
      <c r="GM248">
        <v>22206.1</v>
      </c>
      <c r="GN248">
        <v>23061.4</v>
      </c>
      <c r="GO248">
        <v>23739.2</v>
      </c>
      <c r="GP248">
        <v>35505.2</v>
      </c>
      <c r="GQ248">
        <v>35478.5</v>
      </c>
      <c r="GR248">
        <v>41580.6</v>
      </c>
      <c r="GS248">
        <v>42332.5</v>
      </c>
      <c r="GT248">
        <v>1.8999</v>
      </c>
      <c r="GU248">
        <v>1.79673</v>
      </c>
      <c r="GV248">
        <v>0.101019</v>
      </c>
      <c r="GW248">
        <v>0</v>
      </c>
      <c r="GX248">
        <v>28.3487</v>
      </c>
      <c r="GY248">
        <v>999.9</v>
      </c>
      <c r="GZ248">
        <v>55.219</v>
      </c>
      <c r="HA248">
        <v>30.534</v>
      </c>
      <c r="HB248">
        <v>27.0072</v>
      </c>
      <c r="HC248">
        <v>54.5155</v>
      </c>
      <c r="HD248">
        <v>39.9079</v>
      </c>
      <c r="HE248">
        <v>1</v>
      </c>
      <c r="HF248">
        <v>0.0643293</v>
      </c>
      <c r="HG248">
        <v>-1.77769</v>
      </c>
      <c r="HH248">
        <v>20.228</v>
      </c>
      <c r="HI248">
        <v>5.23496</v>
      </c>
      <c r="HJ248">
        <v>11.992</v>
      </c>
      <c r="HK248">
        <v>4.9557</v>
      </c>
      <c r="HL248">
        <v>3.304</v>
      </c>
      <c r="HM248">
        <v>999.9</v>
      </c>
      <c r="HN248">
        <v>9999</v>
      </c>
      <c r="HO248">
        <v>9999</v>
      </c>
      <c r="HP248">
        <v>9999</v>
      </c>
      <c r="HQ248">
        <v>1.86849</v>
      </c>
      <c r="HR248">
        <v>1.86422</v>
      </c>
      <c r="HS248">
        <v>1.8718</v>
      </c>
      <c r="HT248">
        <v>1.86273</v>
      </c>
      <c r="HU248">
        <v>1.86215</v>
      </c>
      <c r="HV248">
        <v>1.86859</v>
      </c>
      <c r="HW248">
        <v>1.85869</v>
      </c>
      <c r="HX248">
        <v>1.86509</v>
      </c>
      <c r="HY248">
        <v>5</v>
      </c>
      <c r="HZ248">
        <v>0</v>
      </c>
      <c r="IA248">
        <v>0</v>
      </c>
      <c r="IB248">
        <v>0</v>
      </c>
      <c r="IC248" t="s">
        <v>426</v>
      </c>
      <c r="ID248" t="s">
        <v>427</v>
      </c>
      <c r="IE248" t="s">
        <v>428</v>
      </c>
      <c r="IF248" t="s">
        <v>428</v>
      </c>
      <c r="IG248" t="s">
        <v>428</v>
      </c>
      <c r="IH248" t="s">
        <v>428</v>
      </c>
      <c r="II248">
        <v>0</v>
      </c>
      <c r="IJ248">
        <v>100</v>
      </c>
      <c r="IK248">
        <v>100</v>
      </c>
      <c r="IL248">
        <v>5.699</v>
      </c>
      <c r="IM248">
        <v>0.3116</v>
      </c>
      <c r="IN248">
        <v>4.24591870636989</v>
      </c>
      <c r="IO248">
        <v>0.00406324532283829</v>
      </c>
      <c r="IP248">
        <v>-1.45373754250553e-06</v>
      </c>
      <c r="IQ248">
        <v>2.45784242640463e-10</v>
      </c>
      <c r="IR248">
        <v>0.0444475935836347</v>
      </c>
      <c r="IS248">
        <v>0.00491888386651684</v>
      </c>
      <c r="IT248">
        <v>0.000226889049496401</v>
      </c>
      <c r="IU248">
        <v>4.01595507822366e-06</v>
      </c>
      <c r="IV248">
        <v>-0</v>
      </c>
      <c r="IW248">
        <v>2035</v>
      </c>
      <c r="IX248">
        <v>2</v>
      </c>
      <c r="IY248">
        <v>30</v>
      </c>
      <c r="IZ248">
        <v>187609.4</v>
      </c>
      <c r="JA248">
        <v>187609.3</v>
      </c>
      <c r="JB248">
        <v>0.977783</v>
      </c>
      <c r="JC248">
        <v>2.39502</v>
      </c>
      <c r="JD248">
        <v>1.4978</v>
      </c>
      <c r="JE248">
        <v>2.32666</v>
      </c>
      <c r="JF248">
        <v>1.54419</v>
      </c>
      <c r="JG248">
        <v>2.30347</v>
      </c>
      <c r="JH248">
        <v>36.0113</v>
      </c>
      <c r="JI248">
        <v>24.1575</v>
      </c>
      <c r="JJ248">
        <v>18</v>
      </c>
      <c r="JK248">
        <v>546.24</v>
      </c>
      <c r="JL248">
        <v>423.719</v>
      </c>
      <c r="JM248">
        <v>31.5507</v>
      </c>
      <c r="JN248">
        <v>28.458</v>
      </c>
      <c r="JO248">
        <v>29.9998</v>
      </c>
      <c r="JP248">
        <v>28.3412</v>
      </c>
      <c r="JQ248">
        <v>28.37</v>
      </c>
      <c r="JR248">
        <v>19.618</v>
      </c>
      <c r="JS248">
        <v>30.0014</v>
      </c>
      <c r="JT248">
        <v>67.8994</v>
      </c>
      <c r="JU248">
        <v>31.552</v>
      </c>
      <c r="JV248">
        <v>420</v>
      </c>
      <c r="JW248">
        <v>22.5982</v>
      </c>
      <c r="JX248">
        <v>93.1892</v>
      </c>
      <c r="JY248">
        <v>98.6598</v>
      </c>
    </row>
    <row r="249" spans="1:285">
      <c r="A249">
        <v>233</v>
      </c>
      <c r="B249">
        <v>1758506272.1</v>
      </c>
      <c r="C249">
        <v>3030</v>
      </c>
      <c r="D249" t="s">
        <v>896</v>
      </c>
      <c r="E249" t="s">
        <v>897</v>
      </c>
      <c r="F249">
        <v>5</v>
      </c>
      <c r="G249" t="s">
        <v>419</v>
      </c>
      <c r="H249" t="s">
        <v>889</v>
      </c>
      <c r="I249" t="s">
        <v>421</v>
      </c>
      <c r="J249">
        <v>1758506269.1</v>
      </c>
      <c r="K249">
        <f>(L249)/1000</f>
        <v>0</v>
      </c>
      <c r="L249">
        <f>1000*DL249*AJ249*(DH249-DI249)/(100*DA249*(1000-AJ249*DH249))</f>
        <v>0</v>
      </c>
      <c r="M249">
        <f>DL249*AJ249*(DG249-DF249*(1000-AJ249*DI249)/(1000-AJ249*DH249))/(100*DA249)</f>
        <v>0</v>
      </c>
      <c r="N249">
        <f>DF249 - IF(AJ249&gt;1, M249*DA249*100.0/(AL249), 0)</f>
        <v>0</v>
      </c>
      <c r="O249">
        <f>((U249-K249/2)*N249-M249)/(U249+K249/2)</f>
        <v>0</v>
      </c>
      <c r="P249">
        <f>O249*(DM249+DN249)/1000.0</f>
        <v>0</v>
      </c>
      <c r="Q249">
        <f>(DF249 - IF(AJ249&gt;1, M249*DA249*100.0/(AL249), 0))*(DM249+DN249)/1000.0</f>
        <v>0</v>
      </c>
      <c r="R249">
        <f>2.0/((1/T249-1/S249)+SIGN(T249)*SQRT((1/T249-1/S249)*(1/T249-1/S249) + 4*DB249/((DB249+1)*(DB249+1))*(2*1/T249*1/S249-1/S249*1/S249)))</f>
        <v>0</v>
      </c>
      <c r="S249">
        <f>IF(LEFT(DC249,1)&lt;&gt;"0",IF(LEFT(DC249,1)="1",3.0,DD249),$D$5+$E$5*(DT249*DM249/($K$5*1000))+$F$5*(DT249*DM249/($K$5*1000))*MAX(MIN(DA249,$J$5),$I$5)*MAX(MIN(DA249,$J$5),$I$5)+$G$5*MAX(MIN(DA249,$J$5),$I$5)*(DT249*DM249/($K$5*1000))+$H$5*(DT249*DM249/($K$5*1000))*(DT249*DM249/($K$5*1000)))</f>
        <v>0</v>
      </c>
      <c r="T249">
        <f>K249*(1000-(1000*0.61365*exp(17.502*X249/(240.97+X249))/(DM249+DN249)+DH249)/2)/(1000*0.61365*exp(17.502*X249/(240.97+X249))/(DM249+DN249)-DH249)</f>
        <v>0</v>
      </c>
      <c r="U249">
        <f>1/((DB249+1)/(R249/1.6)+1/(S249/1.37)) + DB249/((DB249+1)/(R249/1.6) + DB249/(S249/1.37))</f>
        <v>0</v>
      </c>
      <c r="V249">
        <f>(CW249*CZ249)</f>
        <v>0</v>
      </c>
      <c r="W249">
        <f>(DO249+(V249+2*0.95*5.67E-8*(((DO249+$B$7)+273)^4-(DO249+273)^4)-44100*K249)/(1.84*29.3*S249+8*0.95*5.67E-8*(DO249+273)^3))</f>
        <v>0</v>
      </c>
      <c r="X249">
        <f>($C$7*DP249+$D$7*DQ249+$E$7*W249)</f>
        <v>0</v>
      </c>
      <c r="Y249">
        <f>0.61365*exp(17.502*X249/(240.97+X249))</f>
        <v>0</v>
      </c>
      <c r="Z249">
        <f>(AA249/AB249*100)</f>
        <v>0</v>
      </c>
      <c r="AA249">
        <f>DH249*(DM249+DN249)/1000</f>
        <v>0</v>
      </c>
      <c r="AB249">
        <f>0.61365*exp(17.502*DO249/(240.97+DO249))</f>
        <v>0</v>
      </c>
      <c r="AC249">
        <f>(Y249-DH249*(DM249+DN249)/1000)</f>
        <v>0</v>
      </c>
      <c r="AD249">
        <f>(-K249*44100)</f>
        <v>0</v>
      </c>
      <c r="AE249">
        <f>2*29.3*S249*0.92*(DO249-X249)</f>
        <v>0</v>
      </c>
      <c r="AF249">
        <f>2*0.95*5.67E-8*(((DO249+$B$7)+273)^4-(X249+273)^4)</f>
        <v>0</v>
      </c>
      <c r="AG249">
        <f>V249+AF249+AD249+AE249</f>
        <v>0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MAX(0,($B$13+$C$13*DT249)/(1+$D$13*DT249)*DM249/(DO249+273)*$E$13)</f>
        <v>0</v>
      </c>
      <c r="AM249" t="s">
        <v>422</v>
      </c>
      <c r="AN249" t="s">
        <v>422</v>
      </c>
      <c r="AO249">
        <v>0</v>
      </c>
      <c r="AP249">
        <v>0</v>
      </c>
      <c r="AQ249">
        <f>1-AO249/AP249</f>
        <v>0</v>
      </c>
      <c r="AR249">
        <v>0</v>
      </c>
      <c r="AS249" t="s">
        <v>422</v>
      </c>
      <c r="AT249" t="s">
        <v>422</v>
      </c>
      <c r="AU249">
        <v>0</v>
      </c>
      <c r="AV249">
        <v>0</v>
      </c>
      <c r="AW249">
        <f>1-AU249/AV249</f>
        <v>0</v>
      </c>
      <c r="AX249">
        <v>0.5</v>
      </c>
      <c r="AY249">
        <f>CX249</f>
        <v>0</v>
      </c>
      <c r="AZ249">
        <f>M249</f>
        <v>0</v>
      </c>
      <c r="BA249">
        <f>AW249*AX249*AY249</f>
        <v>0</v>
      </c>
      <c r="BB249">
        <f>(AZ249-AR249)/AY249</f>
        <v>0</v>
      </c>
      <c r="BC249">
        <f>(AP249-AV249)/AV249</f>
        <v>0</v>
      </c>
      <c r="BD249">
        <f>AO249/(AQ249+AO249/AV249)</f>
        <v>0</v>
      </c>
      <c r="BE249" t="s">
        <v>422</v>
      </c>
      <c r="BF249">
        <v>0</v>
      </c>
      <c r="BG249">
        <f>IF(BF249&lt;&gt;0, BF249, BD249)</f>
        <v>0</v>
      </c>
      <c r="BH249">
        <f>1-BG249/AV249</f>
        <v>0</v>
      </c>
      <c r="BI249">
        <f>(AV249-AU249)/(AV249-BG249)</f>
        <v>0</v>
      </c>
      <c r="BJ249">
        <f>(AP249-AV249)/(AP249-BG249)</f>
        <v>0</v>
      </c>
      <c r="BK249">
        <f>(AV249-AU249)/(AV249-AO249)</f>
        <v>0</v>
      </c>
      <c r="BL249">
        <f>(AP249-AV249)/(AP249-AO249)</f>
        <v>0</v>
      </c>
      <c r="BM249">
        <f>(BI249*BG249/AU249)</f>
        <v>0</v>
      </c>
      <c r="BN249">
        <f>(1-BM249)</f>
        <v>0</v>
      </c>
      <c r="CW249">
        <f>$B$11*DU249+$C$11*DV249+$F$11*EG249*(1-EJ249)</f>
        <v>0</v>
      </c>
      <c r="CX249">
        <f>CW249*CY249</f>
        <v>0</v>
      </c>
      <c r="CY249">
        <f>($B$11*$D$9+$C$11*$D$9+$F$11*((ET249+EL249)/MAX(ET249+EL249+EU249, 0.1)*$I$9+EU249/MAX(ET249+EL249+EU249, 0.1)*$J$9))/($B$11+$C$11+$F$11)</f>
        <v>0</v>
      </c>
      <c r="CZ249">
        <f>($B$11*$K$9+$C$11*$K$9+$F$11*((ET249+EL249)/MAX(ET249+EL249+EU249, 0.1)*$P$9+EU249/MAX(ET249+EL249+EU249, 0.1)*$Q$9))/($B$11+$C$11+$F$11)</f>
        <v>0</v>
      </c>
      <c r="DA249">
        <v>2.18</v>
      </c>
      <c r="DB249">
        <v>0.5</v>
      </c>
      <c r="DC249" t="s">
        <v>423</v>
      </c>
      <c r="DD249">
        <v>2</v>
      </c>
      <c r="DE249">
        <v>1758506269.1</v>
      </c>
      <c r="DF249">
        <v>420.34</v>
      </c>
      <c r="DG249">
        <v>420.022</v>
      </c>
      <c r="DH249">
        <v>22.6168333333333</v>
      </c>
      <c r="DI249">
        <v>22.5936</v>
      </c>
      <c r="DJ249">
        <v>414.641666666667</v>
      </c>
      <c r="DK249">
        <v>22.3052333333333</v>
      </c>
      <c r="DL249">
        <v>500.070333333333</v>
      </c>
      <c r="DM249">
        <v>89.8209</v>
      </c>
      <c r="DN249">
        <v>0.0348267</v>
      </c>
      <c r="DO249">
        <v>30.6308</v>
      </c>
      <c r="DP249">
        <v>29.9956666666667</v>
      </c>
      <c r="DQ249">
        <v>999.9</v>
      </c>
      <c r="DR249">
        <v>0</v>
      </c>
      <c r="DS249">
        <v>0</v>
      </c>
      <c r="DT249">
        <v>9987.28666666667</v>
      </c>
      <c r="DU249">
        <v>0</v>
      </c>
      <c r="DV249">
        <v>0.723344</v>
      </c>
      <c r="DW249">
        <v>0.318166333333333</v>
      </c>
      <c r="DX249">
        <v>430.067</v>
      </c>
      <c r="DY249">
        <v>429.731</v>
      </c>
      <c r="DZ249">
        <v>0.0232131</v>
      </c>
      <c r="EA249">
        <v>420.022</v>
      </c>
      <c r="EB249">
        <v>22.5936</v>
      </c>
      <c r="EC249">
        <v>2.03146666666667</v>
      </c>
      <c r="ED249">
        <v>2.02938333333333</v>
      </c>
      <c r="EE249">
        <v>17.6917333333333</v>
      </c>
      <c r="EF249">
        <v>17.6754666666667</v>
      </c>
      <c r="EG249">
        <v>0.00500016</v>
      </c>
      <c r="EH249">
        <v>0</v>
      </c>
      <c r="EI249">
        <v>0</v>
      </c>
      <c r="EJ249">
        <v>0</v>
      </c>
      <c r="EK249">
        <v>202.5</v>
      </c>
      <c r="EL249">
        <v>0.00500016</v>
      </c>
      <c r="EM249">
        <v>-26.5333333333333</v>
      </c>
      <c r="EN249">
        <v>-1.7</v>
      </c>
      <c r="EO249">
        <v>37.708</v>
      </c>
      <c r="EP249">
        <v>41.7913333333333</v>
      </c>
      <c r="EQ249">
        <v>39.833</v>
      </c>
      <c r="ER249">
        <v>41.937</v>
      </c>
      <c r="ES249">
        <v>41</v>
      </c>
      <c r="ET249">
        <v>0</v>
      </c>
      <c r="EU249">
        <v>0</v>
      </c>
      <c r="EV249">
        <v>0</v>
      </c>
      <c r="EW249">
        <v>1758506274.2</v>
      </c>
      <c r="EX249">
        <v>0</v>
      </c>
      <c r="EY249">
        <v>202</v>
      </c>
      <c r="EZ249">
        <v>-14.7760684847165</v>
      </c>
      <c r="FA249">
        <v>10.7247862169438</v>
      </c>
      <c r="FB249">
        <v>-25.9730769230769</v>
      </c>
      <c r="FC249">
        <v>15</v>
      </c>
      <c r="FD249">
        <v>0</v>
      </c>
      <c r="FE249" t="s">
        <v>424</v>
      </c>
      <c r="FF249">
        <v>1747249705.1</v>
      </c>
      <c r="FG249">
        <v>1747249711.1</v>
      </c>
      <c r="FH249">
        <v>0</v>
      </c>
      <c r="FI249">
        <v>0.871</v>
      </c>
      <c r="FJ249">
        <v>0.066</v>
      </c>
      <c r="FK249">
        <v>5.486</v>
      </c>
      <c r="FL249">
        <v>0.145</v>
      </c>
      <c r="FM249">
        <v>420</v>
      </c>
      <c r="FN249">
        <v>16</v>
      </c>
      <c r="FO249">
        <v>0.27</v>
      </c>
      <c r="FP249">
        <v>0.16</v>
      </c>
      <c r="FQ249">
        <v>0.320126476190476</v>
      </c>
      <c r="FR249">
        <v>0.204721948051948</v>
      </c>
      <c r="FS249">
        <v>0.0441191425094963</v>
      </c>
      <c r="FT249">
        <v>1</v>
      </c>
      <c r="FU249">
        <v>201.529411764706</v>
      </c>
      <c r="FV249">
        <v>-9.11535520754934</v>
      </c>
      <c r="FW249">
        <v>4.95037309418455</v>
      </c>
      <c r="FX249">
        <v>-1</v>
      </c>
      <c r="FY249">
        <v>0.0356003857142857</v>
      </c>
      <c r="FZ249">
        <v>-0.152852269090909</v>
      </c>
      <c r="GA249">
        <v>0.0186678774578489</v>
      </c>
      <c r="GB249">
        <v>0</v>
      </c>
      <c r="GC249">
        <v>1</v>
      </c>
      <c r="GD249">
        <v>2</v>
      </c>
      <c r="GE249" t="s">
        <v>425</v>
      </c>
      <c r="GF249">
        <v>3.1258</v>
      </c>
      <c r="GG249">
        <v>2.66012</v>
      </c>
      <c r="GH249">
        <v>0.0883067</v>
      </c>
      <c r="GI249">
        <v>0.0891464</v>
      </c>
      <c r="GJ249">
        <v>0.0967439</v>
      </c>
      <c r="GK249">
        <v>0.0970733</v>
      </c>
      <c r="GL249">
        <v>23509.2</v>
      </c>
      <c r="GM249">
        <v>22205.9</v>
      </c>
      <c r="GN249">
        <v>23061.5</v>
      </c>
      <c r="GO249">
        <v>23739.3</v>
      </c>
      <c r="GP249">
        <v>35504.7</v>
      </c>
      <c r="GQ249">
        <v>35478.5</v>
      </c>
      <c r="GR249">
        <v>41580.7</v>
      </c>
      <c r="GS249">
        <v>42332.6</v>
      </c>
      <c r="GT249">
        <v>1.89972</v>
      </c>
      <c r="GU249">
        <v>1.79713</v>
      </c>
      <c r="GV249">
        <v>0.101317</v>
      </c>
      <c r="GW249">
        <v>0</v>
      </c>
      <c r="GX249">
        <v>28.3487</v>
      </c>
      <c r="GY249">
        <v>999.9</v>
      </c>
      <c r="GZ249">
        <v>55.219</v>
      </c>
      <c r="HA249">
        <v>30.524</v>
      </c>
      <c r="HB249">
        <v>26.991</v>
      </c>
      <c r="HC249">
        <v>54.0455</v>
      </c>
      <c r="HD249">
        <v>40.0601</v>
      </c>
      <c r="HE249">
        <v>1</v>
      </c>
      <c r="HF249">
        <v>0.0640396</v>
      </c>
      <c r="HG249">
        <v>-1.77727</v>
      </c>
      <c r="HH249">
        <v>20.228</v>
      </c>
      <c r="HI249">
        <v>5.23481</v>
      </c>
      <c r="HJ249">
        <v>11.992</v>
      </c>
      <c r="HK249">
        <v>4.9557</v>
      </c>
      <c r="HL249">
        <v>3.304</v>
      </c>
      <c r="HM249">
        <v>999.9</v>
      </c>
      <c r="HN249">
        <v>9999</v>
      </c>
      <c r="HO249">
        <v>9999</v>
      </c>
      <c r="HP249">
        <v>9999</v>
      </c>
      <c r="HQ249">
        <v>1.86849</v>
      </c>
      <c r="HR249">
        <v>1.86424</v>
      </c>
      <c r="HS249">
        <v>1.8718</v>
      </c>
      <c r="HT249">
        <v>1.86272</v>
      </c>
      <c r="HU249">
        <v>1.86213</v>
      </c>
      <c r="HV249">
        <v>1.86859</v>
      </c>
      <c r="HW249">
        <v>1.85868</v>
      </c>
      <c r="HX249">
        <v>1.86509</v>
      </c>
      <c r="HY249">
        <v>5</v>
      </c>
      <c r="HZ249">
        <v>0</v>
      </c>
      <c r="IA249">
        <v>0</v>
      </c>
      <c r="IB249">
        <v>0</v>
      </c>
      <c r="IC249" t="s">
        <v>426</v>
      </c>
      <c r="ID249" t="s">
        <v>427</v>
      </c>
      <c r="IE249" t="s">
        <v>428</v>
      </c>
      <c r="IF249" t="s">
        <v>428</v>
      </c>
      <c r="IG249" t="s">
        <v>428</v>
      </c>
      <c r="IH249" t="s">
        <v>428</v>
      </c>
      <c r="II249">
        <v>0</v>
      </c>
      <c r="IJ249">
        <v>100</v>
      </c>
      <c r="IK249">
        <v>100</v>
      </c>
      <c r="IL249">
        <v>5.698</v>
      </c>
      <c r="IM249">
        <v>0.3117</v>
      </c>
      <c r="IN249">
        <v>4.24591870636989</v>
      </c>
      <c r="IO249">
        <v>0.00406324532283829</v>
      </c>
      <c r="IP249">
        <v>-1.45373754250553e-06</v>
      </c>
      <c r="IQ249">
        <v>2.45784242640463e-10</v>
      </c>
      <c r="IR249">
        <v>0.0444475935836347</v>
      </c>
      <c r="IS249">
        <v>0.00491888386651684</v>
      </c>
      <c r="IT249">
        <v>0.000226889049496401</v>
      </c>
      <c r="IU249">
        <v>4.01595507822366e-06</v>
      </c>
      <c r="IV249">
        <v>-0</v>
      </c>
      <c r="IW249">
        <v>2035</v>
      </c>
      <c r="IX249">
        <v>2</v>
      </c>
      <c r="IY249">
        <v>30</v>
      </c>
      <c r="IZ249">
        <v>187609.5</v>
      </c>
      <c r="JA249">
        <v>187609.4</v>
      </c>
      <c r="JB249">
        <v>0.977783</v>
      </c>
      <c r="JC249">
        <v>2.39014</v>
      </c>
      <c r="JD249">
        <v>1.4978</v>
      </c>
      <c r="JE249">
        <v>2.32788</v>
      </c>
      <c r="JF249">
        <v>1.54419</v>
      </c>
      <c r="JG249">
        <v>2.36694</v>
      </c>
      <c r="JH249">
        <v>36.0347</v>
      </c>
      <c r="JI249">
        <v>24.1663</v>
      </c>
      <c r="JJ249">
        <v>18</v>
      </c>
      <c r="JK249">
        <v>546.111</v>
      </c>
      <c r="JL249">
        <v>423.944</v>
      </c>
      <c r="JM249">
        <v>31.5522</v>
      </c>
      <c r="JN249">
        <v>28.4562</v>
      </c>
      <c r="JO249">
        <v>29.9997</v>
      </c>
      <c r="JP249">
        <v>28.3394</v>
      </c>
      <c r="JQ249">
        <v>28.3687</v>
      </c>
      <c r="JR249">
        <v>19.615</v>
      </c>
      <c r="JS249">
        <v>30.0014</v>
      </c>
      <c r="JT249">
        <v>67.8994</v>
      </c>
      <c r="JU249">
        <v>31.552</v>
      </c>
      <c r="JV249">
        <v>420</v>
      </c>
      <c r="JW249">
        <v>22.5982</v>
      </c>
      <c r="JX249">
        <v>93.1896</v>
      </c>
      <c r="JY249">
        <v>98.6602</v>
      </c>
    </row>
    <row r="250" spans="1:285">
      <c r="A250">
        <v>234</v>
      </c>
      <c r="B250">
        <v>1758506275.1</v>
      </c>
      <c r="C250">
        <v>3033</v>
      </c>
      <c r="D250" t="s">
        <v>898</v>
      </c>
      <c r="E250" t="s">
        <v>899</v>
      </c>
      <c r="F250">
        <v>5</v>
      </c>
      <c r="G250" t="s">
        <v>419</v>
      </c>
      <c r="H250" t="s">
        <v>889</v>
      </c>
      <c r="I250" t="s">
        <v>421</v>
      </c>
      <c r="J250">
        <v>1758506271.85</v>
      </c>
      <c r="K250">
        <f>(L250)/1000</f>
        <v>0</v>
      </c>
      <c r="L250">
        <f>1000*DL250*AJ250*(DH250-DI250)/(100*DA250*(1000-AJ250*DH250))</f>
        <v>0</v>
      </c>
      <c r="M250">
        <f>DL250*AJ250*(DG250-DF250*(1000-AJ250*DI250)/(1000-AJ250*DH250))/(100*DA250)</f>
        <v>0</v>
      </c>
      <c r="N250">
        <f>DF250 - IF(AJ250&gt;1, M250*DA250*100.0/(AL250), 0)</f>
        <v>0</v>
      </c>
      <c r="O250">
        <f>((U250-K250/2)*N250-M250)/(U250+K250/2)</f>
        <v>0</v>
      </c>
      <c r="P250">
        <f>O250*(DM250+DN250)/1000.0</f>
        <v>0</v>
      </c>
      <c r="Q250">
        <f>(DF250 - IF(AJ250&gt;1, M250*DA250*100.0/(AL250), 0))*(DM250+DN250)/1000.0</f>
        <v>0</v>
      </c>
      <c r="R250">
        <f>2.0/((1/T250-1/S250)+SIGN(T250)*SQRT((1/T250-1/S250)*(1/T250-1/S250) + 4*DB250/((DB250+1)*(DB250+1))*(2*1/T250*1/S250-1/S250*1/S250)))</f>
        <v>0</v>
      </c>
      <c r="S250">
        <f>IF(LEFT(DC250,1)&lt;&gt;"0",IF(LEFT(DC250,1)="1",3.0,DD250),$D$5+$E$5*(DT250*DM250/($K$5*1000))+$F$5*(DT250*DM250/($K$5*1000))*MAX(MIN(DA250,$J$5),$I$5)*MAX(MIN(DA250,$J$5),$I$5)+$G$5*MAX(MIN(DA250,$J$5),$I$5)*(DT250*DM250/($K$5*1000))+$H$5*(DT250*DM250/($K$5*1000))*(DT250*DM250/($K$5*1000)))</f>
        <v>0</v>
      </c>
      <c r="T250">
        <f>K250*(1000-(1000*0.61365*exp(17.502*X250/(240.97+X250))/(DM250+DN250)+DH250)/2)/(1000*0.61365*exp(17.502*X250/(240.97+X250))/(DM250+DN250)-DH250)</f>
        <v>0</v>
      </c>
      <c r="U250">
        <f>1/((DB250+1)/(R250/1.6)+1/(S250/1.37)) + DB250/((DB250+1)/(R250/1.6) + DB250/(S250/1.37))</f>
        <v>0</v>
      </c>
      <c r="V250">
        <f>(CW250*CZ250)</f>
        <v>0</v>
      </c>
      <c r="W250">
        <f>(DO250+(V250+2*0.95*5.67E-8*(((DO250+$B$7)+273)^4-(DO250+273)^4)-44100*K250)/(1.84*29.3*S250+8*0.95*5.67E-8*(DO250+273)^3))</f>
        <v>0</v>
      </c>
      <c r="X250">
        <f>($C$7*DP250+$D$7*DQ250+$E$7*W250)</f>
        <v>0</v>
      </c>
      <c r="Y250">
        <f>0.61365*exp(17.502*X250/(240.97+X250))</f>
        <v>0</v>
      </c>
      <c r="Z250">
        <f>(AA250/AB250*100)</f>
        <v>0</v>
      </c>
      <c r="AA250">
        <f>DH250*(DM250+DN250)/1000</f>
        <v>0</v>
      </c>
      <c r="AB250">
        <f>0.61365*exp(17.502*DO250/(240.97+DO250))</f>
        <v>0</v>
      </c>
      <c r="AC250">
        <f>(Y250-DH250*(DM250+DN250)/1000)</f>
        <v>0</v>
      </c>
      <c r="AD250">
        <f>(-K250*44100)</f>
        <v>0</v>
      </c>
      <c r="AE250">
        <f>2*29.3*S250*0.92*(DO250-X250)</f>
        <v>0</v>
      </c>
      <c r="AF250">
        <f>2*0.95*5.67E-8*(((DO250+$B$7)+273)^4-(X250+273)^4)</f>
        <v>0</v>
      </c>
      <c r="AG250">
        <f>V250+AF250+AD250+AE250</f>
        <v>0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MAX(0,($B$13+$C$13*DT250)/(1+$D$13*DT250)*DM250/(DO250+273)*$E$13)</f>
        <v>0</v>
      </c>
      <c r="AM250" t="s">
        <v>422</v>
      </c>
      <c r="AN250" t="s">
        <v>422</v>
      </c>
      <c r="AO250">
        <v>0</v>
      </c>
      <c r="AP250">
        <v>0</v>
      </c>
      <c r="AQ250">
        <f>1-AO250/AP250</f>
        <v>0</v>
      </c>
      <c r="AR250">
        <v>0</v>
      </c>
      <c r="AS250" t="s">
        <v>422</v>
      </c>
      <c r="AT250" t="s">
        <v>422</v>
      </c>
      <c r="AU250">
        <v>0</v>
      </c>
      <c r="AV250">
        <v>0</v>
      </c>
      <c r="AW250">
        <f>1-AU250/AV250</f>
        <v>0</v>
      </c>
      <c r="AX250">
        <v>0.5</v>
      </c>
      <c r="AY250">
        <f>CX250</f>
        <v>0</v>
      </c>
      <c r="AZ250">
        <f>M250</f>
        <v>0</v>
      </c>
      <c r="BA250">
        <f>AW250*AX250*AY250</f>
        <v>0</v>
      </c>
      <c r="BB250">
        <f>(AZ250-AR250)/AY250</f>
        <v>0</v>
      </c>
      <c r="BC250">
        <f>(AP250-AV250)/AV250</f>
        <v>0</v>
      </c>
      <c r="BD250">
        <f>AO250/(AQ250+AO250/AV250)</f>
        <v>0</v>
      </c>
      <c r="BE250" t="s">
        <v>422</v>
      </c>
      <c r="BF250">
        <v>0</v>
      </c>
      <c r="BG250">
        <f>IF(BF250&lt;&gt;0, BF250, BD250)</f>
        <v>0</v>
      </c>
      <c r="BH250">
        <f>1-BG250/AV250</f>
        <v>0</v>
      </c>
      <c r="BI250">
        <f>(AV250-AU250)/(AV250-BG250)</f>
        <v>0</v>
      </c>
      <c r="BJ250">
        <f>(AP250-AV250)/(AP250-BG250)</f>
        <v>0</v>
      </c>
      <c r="BK250">
        <f>(AV250-AU250)/(AV250-AO250)</f>
        <v>0</v>
      </c>
      <c r="BL250">
        <f>(AP250-AV250)/(AP250-AO250)</f>
        <v>0</v>
      </c>
      <c r="BM250">
        <f>(BI250*BG250/AU250)</f>
        <v>0</v>
      </c>
      <c r="BN250">
        <f>(1-BM250)</f>
        <v>0</v>
      </c>
      <c r="CW250">
        <f>$B$11*DU250+$C$11*DV250+$F$11*EG250*(1-EJ250)</f>
        <v>0</v>
      </c>
      <c r="CX250">
        <f>CW250*CY250</f>
        <v>0</v>
      </c>
      <c r="CY250">
        <f>($B$11*$D$9+$C$11*$D$9+$F$11*((ET250+EL250)/MAX(ET250+EL250+EU250, 0.1)*$I$9+EU250/MAX(ET250+EL250+EU250, 0.1)*$J$9))/($B$11+$C$11+$F$11)</f>
        <v>0</v>
      </c>
      <c r="CZ250">
        <f>($B$11*$K$9+$C$11*$K$9+$F$11*((ET250+EL250)/MAX(ET250+EL250+EU250, 0.1)*$P$9+EU250/MAX(ET250+EL250+EU250, 0.1)*$Q$9))/($B$11+$C$11+$F$11)</f>
        <v>0</v>
      </c>
      <c r="DA250">
        <v>2.18</v>
      </c>
      <c r="DB250">
        <v>0.5</v>
      </c>
      <c r="DC250" t="s">
        <v>423</v>
      </c>
      <c r="DD250">
        <v>2</v>
      </c>
      <c r="DE250">
        <v>1758506271.85</v>
      </c>
      <c r="DF250">
        <v>420.324</v>
      </c>
      <c r="DG250">
        <v>420.08975</v>
      </c>
      <c r="DH250">
        <v>22.624025</v>
      </c>
      <c r="DI250">
        <v>22.594</v>
      </c>
      <c r="DJ250">
        <v>414.6255</v>
      </c>
      <c r="DK250">
        <v>22.312275</v>
      </c>
      <c r="DL250">
        <v>499.97925</v>
      </c>
      <c r="DM250">
        <v>89.82105</v>
      </c>
      <c r="DN250">
        <v>0.034581725</v>
      </c>
      <c r="DO250">
        <v>30.6341</v>
      </c>
      <c r="DP250">
        <v>30.00045</v>
      </c>
      <c r="DQ250">
        <v>999.9</v>
      </c>
      <c r="DR250">
        <v>0</v>
      </c>
      <c r="DS250">
        <v>0</v>
      </c>
      <c r="DT250">
        <v>9998.59</v>
      </c>
      <c r="DU250">
        <v>0</v>
      </c>
      <c r="DV250">
        <v>0.723344</v>
      </c>
      <c r="DW250">
        <v>0.23423775</v>
      </c>
      <c r="DX250">
        <v>430.0535</v>
      </c>
      <c r="DY250">
        <v>429.8005</v>
      </c>
      <c r="DZ250">
        <v>0.029984975</v>
      </c>
      <c r="EA250">
        <v>420.08975</v>
      </c>
      <c r="EB250">
        <v>22.594</v>
      </c>
      <c r="EC250">
        <v>2.032115</v>
      </c>
      <c r="ED250">
        <v>2.02942</v>
      </c>
      <c r="EE250">
        <v>17.6968</v>
      </c>
      <c r="EF250">
        <v>17.67575</v>
      </c>
      <c r="EG250">
        <v>0.00500016</v>
      </c>
      <c r="EH250">
        <v>0</v>
      </c>
      <c r="EI250">
        <v>0</v>
      </c>
      <c r="EJ250">
        <v>0</v>
      </c>
      <c r="EK250">
        <v>201.725</v>
      </c>
      <c r="EL250">
        <v>0.00500016</v>
      </c>
      <c r="EM250">
        <v>-27.675</v>
      </c>
      <c r="EN250">
        <v>-2.1</v>
      </c>
      <c r="EO250">
        <v>37.687</v>
      </c>
      <c r="EP250">
        <v>41.7965</v>
      </c>
      <c r="EQ250">
        <v>39.82775</v>
      </c>
      <c r="ER250">
        <v>41.937</v>
      </c>
      <c r="ES250">
        <v>41</v>
      </c>
      <c r="ET250">
        <v>0</v>
      </c>
      <c r="EU250">
        <v>0</v>
      </c>
      <c r="EV250">
        <v>0</v>
      </c>
      <c r="EW250">
        <v>1758506277.2</v>
      </c>
      <c r="EX250">
        <v>0</v>
      </c>
      <c r="EY250">
        <v>201.448</v>
      </c>
      <c r="EZ250">
        <v>-11.1076922661218</v>
      </c>
      <c r="FA250">
        <v>3.39999990585523</v>
      </c>
      <c r="FB250">
        <v>-26.356</v>
      </c>
      <c r="FC250">
        <v>15</v>
      </c>
      <c r="FD250">
        <v>0</v>
      </c>
      <c r="FE250" t="s">
        <v>424</v>
      </c>
      <c r="FF250">
        <v>1747249705.1</v>
      </c>
      <c r="FG250">
        <v>1747249711.1</v>
      </c>
      <c r="FH250">
        <v>0</v>
      </c>
      <c r="FI250">
        <v>0.871</v>
      </c>
      <c r="FJ250">
        <v>0.066</v>
      </c>
      <c r="FK250">
        <v>5.486</v>
      </c>
      <c r="FL250">
        <v>0.145</v>
      </c>
      <c r="FM250">
        <v>420</v>
      </c>
      <c r="FN250">
        <v>16</v>
      </c>
      <c r="FO250">
        <v>0.27</v>
      </c>
      <c r="FP250">
        <v>0.16</v>
      </c>
      <c r="FQ250">
        <v>0.316063285714286</v>
      </c>
      <c r="FR250">
        <v>0.0883284935064935</v>
      </c>
      <c r="FS250">
        <v>0.0483515506316995</v>
      </c>
      <c r="FT250">
        <v>1</v>
      </c>
      <c r="FU250">
        <v>201.647058823529</v>
      </c>
      <c r="FV250">
        <v>-2.66768527165912</v>
      </c>
      <c r="FW250">
        <v>5.0260050381589</v>
      </c>
      <c r="FX250">
        <v>-1</v>
      </c>
      <c r="FY250">
        <v>0.0331807857142857</v>
      </c>
      <c r="FZ250">
        <v>-0.129137121038961</v>
      </c>
      <c r="GA250">
        <v>0.0177053264546314</v>
      </c>
      <c r="GB250">
        <v>0</v>
      </c>
      <c r="GC250">
        <v>1</v>
      </c>
      <c r="GD250">
        <v>2</v>
      </c>
      <c r="GE250" t="s">
        <v>425</v>
      </c>
      <c r="GF250">
        <v>3.12569</v>
      </c>
      <c r="GG250">
        <v>2.66031</v>
      </c>
      <c r="GH250">
        <v>0.0883157</v>
      </c>
      <c r="GI250">
        <v>0.0891696</v>
      </c>
      <c r="GJ250">
        <v>0.0967689</v>
      </c>
      <c r="GK250">
        <v>0.097073</v>
      </c>
      <c r="GL250">
        <v>23509.3</v>
      </c>
      <c r="GM250">
        <v>22205.6</v>
      </c>
      <c r="GN250">
        <v>23061.8</v>
      </c>
      <c r="GO250">
        <v>23739.6</v>
      </c>
      <c r="GP250">
        <v>35504.3</v>
      </c>
      <c r="GQ250">
        <v>35478.7</v>
      </c>
      <c r="GR250">
        <v>41581.4</v>
      </c>
      <c r="GS250">
        <v>42332.8</v>
      </c>
      <c r="GT250">
        <v>1.89948</v>
      </c>
      <c r="GU250">
        <v>1.79727</v>
      </c>
      <c r="GV250">
        <v>0.101782</v>
      </c>
      <c r="GW250">
        <v>0</v>
      </c>
      <c r="GX250">
        <v>28.3487</v>
      </c>
      <c r="GY250">
        <v>999.9</v>
      </c>
      <c r="GZ250">
        <v>55.219</v>
      </c>
      <c r="HA250">
        <v>30.524</v>
      </c>
      <c r="HB250">
        <v>26.9886</v>
      </c>
      <c r="HC250">
        <v>54.1955</v>
      </c>
      <c r="HD250">
        <v>40.1002</v>
      </c>
      <c r="HE250">
        <v>1</v>
      </c>
      <c r="HF250">
        <v>0.0639761</v>
      </c>
      <c r="HG250">
        <v>-1.77091</v>
      </c>
      <c r="HH250">
        <v>20.2282</v>
      </c>
      <c r="HI250">
        <v>5.23466</v>
      </c>
      <c r="HJ250">
        <v>11.992</v>
      </c>
      <c r="HK250">
        <v>4.95575</v>
      </c>
      <c r="HL250">
        <v>3.304</v>
      </c>
      <c r="HM250">
        <v>999.9</v>
      </c>
      <c r="HN250">
        <v>9999</v>
      </c>
      <c r="HO250">
        <v>9999</v>
      </c>
      <c r="HP250">
        <v>9999</v>
      </c>
      <c r="HQ250">
        <v>1.86853</v>
      </c>
      <c r="HR250">
        <v>1.86424</v>
      </c>
      <c r="HS250">
        <v>1.8718</v>
      </c>
      <c r="HT250">
        <v>1.86274</v>
      </c>
      <c r="HU250">
        <v>1.86215</v>
      </c>
      <c r="HV250">
        <v>1.86859</v>
      </c>
      <c r="HW250">
        <v>1.85868</v>
      </c>
      <c r="HX250">
        <v>1.86508</v>
      </c>
      <c r="HY250">
        <v>5</v>
      </c>
      <c r="HZ250">
        <v>0</v>
      </c>
      <c r="IA250">
        <v>0</v>
      </c>
      <c r="IB250">
        <v>0</v>
      </c>
      <c r="IC250" t="s">
        <v>426</v>
      </c>
      <c r="ID250" t="s">
        <v>427</v>
      </c>
      <c r="IE250" t="s">
        <v>428</v>
      </c>
      <c r="IF250" t="s">
        <v>428</v>
      </c>
      <c r="IG250" t="s">
        <v>428</v>
      </c>
      <c r="IH250" t="s">
        <v>428</v>
      </c>
      <c r="II250">
        <v>0</v>
      </c>
      <c r="IJ250">
        <v>100</v>
      </c>
      <c r="IK250">
        <v>100</v>
      </c>
      <c r="IL250">
        <v>5.698</v>
      </c>
      <c r="IM250">
        <v>0.3119</v>
      </c>
      <c r="IN250">
        <v>4.24591870636989</v>
      </c>
      <c r="IO250">
        <v>0.00406324532283829</v>
      </c>
      <c r="IP250">
        <v>-1.45373754250553e-06</v>
      </c>
      <c r="IQ250">
        <v>2.45784242640463e-10</v>
      </c>
      <c r="IR250">
        <v>0.0444475935836347</v>
      </c>
      <c r="IS250">
        <v>0.00491888386651684</v>
      </c>
      <c r="IT250">
        <v>0.000226889049496401</v>
      </c>
      <c r="IU250">
        <v>4.01595507822366e-06</v>
      </c>
      <c r="IV250">
        <v>-0</v>
      </c>
      <c r="IW250">
        <v>2035</v>
      </c>
      <c r="IX250">
        <v>2</v>
      </c>
      <c r="IY250">
        <v>30</v>
      </c>
      <c r="IZ250">
        <v>187609.5</v>
      </c>
      <c r="JA250">
        <v>187609.4</v>
      </c>
      <c r="JB250">
        <v>0.976562</v>
      </c>
      <c r="JC250">
        <v>2.40356</v>
      </c>
      <c r="JD250">
        <v>1.4978</v>
      </c>
      <c r="JE250">
        <v>2.32666</v>
      </c>
      <c r="JF250">
        <v>1.54419</v>
      </c>
      <c r="JG250">
        <v>2.36572</v>
      </c>
      <c r="JH250">
        <v>36.0347</v>
      </c>
      <c r="JI250">
        <v>24.1575</v>
      </c>
      <c r="JJ250">
        <v>18</v>
      </c>
      <c r="JK250">
        <v>545.928</v>
      </c>
      <c r="JL250">
        <v>424.014</v>
      </c>
      <c r="JM250">
        <v>31.5538</v>
      </c>
      <c r="JN250">
        <v>28.4532</v>
      </c>
      <c r="JO250">
        <v>29.9998</v>
      </c>
      <c r="JP250">
        <v>28.3371</v>
      </c>
      <c r="JQ250">
        <v>28.3663</v>
      </c>
      <c r="JR250">
        <v>19.6093</v>
      </c>
      <c r="JS250">
        <v>30.0014</v>
      </c>
      <c r="JT250">
        <v>67.8994</v>
      </c>
      <c r="JU250">
        <v>31.5535</v>
      </c>
      <c r="JV250">
        <v>420</v>
      </c>
      <c r="JW250">
        <v>22.5982</v>
      </c>
      <c r="JX250">
        <v>93.191</v>
      </c>
      <c r="JY250">
        <v>98.6609</v>
      </c>
    </row>
    <row r="251" spans="1:285">
      <c r="A251">
        <v>235</v>
      </c>
      <c r="B251">
        <v>1758506277.1</v>
      </c>
      <c r="C251">
        <v>3035</v>
      </c>
      <c r="D251" t="s">
        <v>900</v>
      </c>
      <c r="E251" t="s">
        <v>901</v>
      </c>
      <c r="F251">
        <v>5</v>
      </c>
      <c r="G251" t="s">
        <v>419</v>
      </c>
      <c r="H251" t="s">
        <v>889</v>
      </c>
      <c r="I251" t="s">
        <v>421</v>
      </c>
      <c r="J251">
        <v>1758506274.43333</v>
      </c>
      <c r="K251">
        <f>(L251)/1000</f>
        <v>0</v>
      </c>
      <c r="L251">
        <f>1000*DL251*AJ251*(DH251-DI251)/(100*DA251*(1000-AJ251*DH251))</f>
        <v>0</v>
      </c>
      <c r="M251">
        <f>DL251*AJ251*(DG251-DF251*(1000-AJ251*DI251)/(1000-AJ251*DH251))/(100*DA251)</f>
        <v>0</v>
      </c>
      <c r="N251">
        <f>DF251 - IF(AJ251&gt;1, M251*DA251*100.0/(AL251), 0)</f>
        <v>0</v>
      </c>
      <c r="O251">
        <f>((U251-K251/2)*N251-M251)/(U251+K251/2)</f>
        <v>0</v>
      </c>
      <c r="P251">
        <f>O251*(DM251+DN251)/1000.0</f>
        <v>0</v>
      </c>
      <c r="Q251">
        <f>(DF251 - IF(AJ251&gt;1, M251*DA251*100.0/(AL251), 0))*(DM251+DN251)/1000.0</f>
        <v>0</v>
      </c>
      <c r="R251">
        <f>2.0/((1/T251-1/S251)+SIGN(T251)*SQRT((1/T251-1/S251)*(1/T251-1/S251) + 4*DB251/((DB251+1)*(DB251+1))*(2*1/T251*1/S251-1/S251*1/S251)))</f>
        <v>0</v>
      </c>
      <c r="S251">
        <f>IF(LEFT(DC251,1)&lt;&gt;"0",IF(LEFT(DC251,1)="1",3.0,DD251),$D$5+$E$5*(DT251*DM251/($K$5*1000))+$F$5*(DT251*DM251/($K$5*1000))*MAX(MIN(DA251,$J$5),$I$5)*MAX(MIN(DA251,$J$5),$I$5)+$G$5*MAX(MIN(DA251,$J$5),$I$5)*(DT251*DM251/($K$5*1000))+$H$5*(DT251*DM251/($K$5*1000))*(DT251*DM251/($K$5*1000)))</f>
        <v>0</v>
      </c>
      <c r="T251">
        <f>K251*(1000-(1000*0.61365*exp(17.502*X251/(240.97+X251))/(DM251+DN251)+DH251)/2)/(1000*0.61365*exp(17.502*X251/(240.97+X251))/(DM251+DN251)-DH251)</f>
        <v>0</v>
      </c>
      <c r="U251">
        <f>1/((DB251+1)/(R251/1.6)+1/(S251/1.37)) + DB251/((DB251+1)/(R251/1.6) + DB251/(S251/1.37))</f>
        <v>0</v>
      </c>
      <c r="V251">
        <f>(CW251*CZ251)</f>
        <v>0</v>
      </c>
      <c r="W251">
        <f>(DO251+(V251+2*0.95*5.67E-8*(((DO251+$B$7)+273)^4-(DO251+273)^4)-44100*K251)/(1.84*29.3*S251+8*0.95*5.67E-8*(DO251+273)^3))</f>
        <v>0</v>
      </c>
      <c r="X251">
        <f>($C$7*DP251+$D$7*DQ251+$E$7*W251)</f>
        <v>0</v>
      </c>
      <c r="Y251">
        <f>0.61365*exp(17.502*X251/(240.97+X251))</f>
        <v>0</v>
      </c>
      <c r="Z251">
        <f>(AA251/AB251*100)</f>
        <v>0</v>
      </c>
      <c r="AA251">
        <f>DH251*(DM251+DN251)/1000</f>
        <v>0</v>
      </c>
      <c r="AB251">
        <f>0.61365*exp(17.502*DO251/(240.97+DO251))</f>
        <v>0</v>
      </c>
      <c r="AC251">
        <f>(Y251-DH251*(DM251+DN251)/1000)</f>
        <v>0</v>
      </c>
      <c r="AD251">
        <f>(-K251*44100)</f>
        <v>0</v>
      </c>
      <c r="AE251">
        <f>2*29.3*S251*0.92*(DO251-X251)</f>
        <v>0</v>
      </c>
      <c r="AF251">
        <f>2*0.95*5.67E-8*(((DO251+$B$7)+273)^4-(X251+273)^4)</f>
        <v>0</v>
      </c>
      <c r="AG251">
        <f>V251+AF251+AD251+AE251</f>
        <v>0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MAX(0,($B$13+$C$13*DT251)/(1+$D$13*DT251)*DM251/(DO251+273)*$E$13)</f>
        <v>0</v>
      </c>
      <c r="AM251" t="s">
        <v>422</v>
      </c>
      <c r="AN251" t="s">
        <v>422</v>
      </c>
      <c r="AO251">
        <v>0</v>
      </c>
      <c r="AP251">
        <v>0</v>
      </c>
      <c r="AQ251">
        <f>1-AO251/AP251</f>
        <v>0</v>
      </c>
      <c r="AR251">
        <v>0</v>
      </c>
      <c r="AS251" t="s">
        <v>422</v>
      </c>
      <c r="AT251" t="s">
        <v>422</v>
      </c>
      <c r="AU251">
        <v>0</v>
      </c>
      <c r="AV251">
        <v>0</v>
      </c>
      <c r="AW251">
        <f>1-AU251/AV251</f>
        <v>0</v>
      </c>
      <c r="AX251">
        <v>0.5</v>
      </c>
      <c r="AY251">
        <f>CX251</f>
        <v>0</v>
      </c>
      <c r="AZ251">
        <f>M251</f>
        <v>0</v>
      </c>
      <c r="BA251">
        <f>AW251*AX251*AY251</f>
        <v>0</v>
      </c>
      <c r="BB251">
        <f>(AZ251-AR251)/AY251</f>
        <v>0</v>
      </c>
      <c r="BC251">
        <f>(AP251-AV251)/AV251</f>
        <v>0</v>
      </c>
      <c r="BD251">
        <f>AO251/(AQ251+AO251/AV251)</f>
        <v>0</v>
      </c>
      <c r="BE251" t="s">
        <v>422</v>
      </c>
      <c r="BF251">
        <v>0</v>
      </c>
      <c r="BG251">
        <f>IF(BF251&lt;&gt;0, BF251, BD251)</f>
        <v>0</v>
      </c>
      <c r="BH251">
        <f>1-BG251/AV251</f>
        <v>0</v>
      </c>
      <c r="BI251">
        <f>(AV251-AU251)/(AV251-BG251)</f>
        <v>0</v>
      </c>
      <c r="BJ251">
        <f>(AP251-AV251)/(AP251-BG251)</f>
        <v>0</v>
      </c>
      <c r="BK251">
        <f>(AV251-AU251)/(AV251-AO251)</f>
        <v>0</v>
      </c>
      <c r="BL251">
        <f>(AP251-AV251)/(AP251-AO251)</f>
        <v>0</v>
      </c>
      <c r="BM251">
        <f>(BI251*BG251/AU251)</f>
        <v>0</v>
      </c>
      <c r="BN251">
        <f>(1-BM251)</f>
        <v>0</v>
      </c>
      <c r="CW251">
        <f>$B$11*DU251+$C$11*DV251+$F$11*EG251*(1-EJ251)</f>
        <v>0</v>
      </c>
      <c r="CX251">
        <f>CW251*CY251</f>
        <v>0</v>
      </c>
      <c r="CY251">
        <f>($B$11*$D$9+$C$11*$D$9+$F$11*((ET251+EL251)/MAX(ET251+EL251+EU251, 0.1)*$I$9+EU251/MAX(ET251+EL251+EU251, 0.1)*$J$9))/($B$11+$C$11+$F$11)</f>
        <v>0</v>
      </c>
      <c r="CZ251">
        <f>($B$11*$K$9+$C$11*$K$9+$F$11*((ET251+EL251)/MAX(ET251+EL251+EU251, 0.1)*$P$9+EU251/MAX(ET251+EL251+EU251, 0.1)*$Q$9))/($B$11+$C$11+$F$11)</f>
        <v>0</v>
      </c>
      <c r="DA251">
        <v>2.18</v>
      </c>
      <c r="DB251">
        <v>0.5</v>
      </c>
      <c r="DC251" t="s">
        <v>423</v>
      </c>
      <c r="DD251">
        <v>2</v>
      </c>
      <c r="DE251">
        <v>1758506274.43333</v>
      </c>
      <c r="DF251">
        <v>420.340333333333</v>
      </c>
      <c r="DG251">
        <v>420.171</v>
      </c>
      <c r="DH251">
        <v>22.6296</v>
      </c>
      <c r="DI251">
        <v>22.5939666666667</v>
      </c>
      <c r="DJ251">
        <v>414.641666666667</v>
      </c>
      <c r="DK251">
        <v>22.3177333333333</v>
      </c>
      <c r="DL251">
        <v>499.911</v>
      </c>
      <c r="DM251">
        <v>89.8214333333333</v>
      </c>
      <c r="DN251">
        <v>0.0344539</v>
      </c>
      <c r="DO251">
        <v>30.6366</v>
      </c>
      <c r="DP251">
        <v>30.0058666666667</v>
      </c>
      <c r="DQ251">
        <v>999.9</v>
      </c>
      <c r="DR251">
        <v>0</v>
      </c>
      <c r="DS251">
        <v>0</v>
      </c>
      <c r="DT251">
        <v>10017.2933333333</v>
      </c>
      <c r="DU251">
        <v>0</v>
      </c>
      <c r="DV251">
        <v>0.723344</v>
      </c>
      <c r="DW251">
        <v>0.169179333333333</v>
      </c>
      <c r="DX251">
        <v>430.072666666667</v>
      </c>
      <c r="DY251">
        <v>429.884</v>
      </c>
      <c r="DZ251">
        <v>0.0356070333333333</v>
      </c>
      <c r="EA251">
        <v>420.171</v>
      </c>
      <c r="EB251">
        <v>22.5939666666667</v>
      </c>
      <c r="EC251">
        <v>2.03262333333333</v>
      </c>
      <c r="ED251">
        <v>2.02942333333333</v>
      </c>
      <c r="EE251">
        <v>17.7007666666667</v>
      </c>
      <c r="EF251">
        <v>17.6757666666667</v>
      </c>
      <c r="EG251">
        <v>0.00500016</v>
      </c>
      <c r="EH251">
        <v>0</v>
      </c>
      <c r="EI251">
        <v>0</v>
      </c>
      <c r="EJ251">
        <v>0</v>
      </c>
      <c r="EK251">
        <v>199.033333333333</v>
      </c>
      <c r="EL251">
        <v>0.00500016</v>
      </c>
      <c r="EM251">
        <v>-24.8666666666667</v>
      </c>
      <c r="EN251">
        <v>-2.3</v>
      </c>
      <c r="EO251">
        <v>37.687</v>
      </c>
      <c r="EP251">
        <v>41.812</v>
      </c>
      <c r="EQ251">
        <v>39.854</v>
      </c>
      <c r="ER251">
        <v>41.937</v>
      </c>
      <c r="ES251">
        <v>41</v>
      </c>
      <c r="ET251">
        <v>0</v>
      </c>
      <c r="EU251">
        <v>0</v>
      </c>
      <c r="EV251">
        <v>0</v>
      </c>
      <c r="EW251">
        <v>1758506279</v>
      </c>
      <c r="EX251">
        <v>0</v>
      </c>
      <c r="EY251">
        <v>200.811538461538</v>
      </c>
      <c r="EZ251">
        <v>1.90427340563426</v>
      </c>
      <c r="FA251">
        <v>-1.17264946730359</v>
      </c>
      <c r="FB251">
        <v>-25.9576923076923</v>
      </c>
      <c r="FC251">
        <v>15</v>
      </c>
      <c r="FD251">
        <v>0</v>
      </c>
      <c r="FE251" t="s">
        <v>424</v>
      </c>
      <c r="FF251">
        <v>1747249705.1</v>
      </c>
      <c r="FG251">
        <v>1747249711.1</v>
      </c>
      <c r="FH251">
        <v>0</v>
      </c>
      <c r="FI251">
        <v>0.871</v>
      </c>
      <c r="FJ251">
        <v>0.066</v>
      </c>
      <c r="FK251">
        <v>5.486</v>
      </c>
      <c r="FL251">
        <v>0.145</v>
      </c>
      <c r="FM251">
        <v>420</v>
      </c>
      <c r="FN251">
        <v>16</v>
      </c>
      <c r="FO251">
        <v>0.27</v>
      </c>
      <c r="FP251">
        <v>0.16</v>
      </c>
      <c r="FQ251">
        <v>0.30041655</v>
      </c>
      <c r="FR251">
        <v>-0.528044255639097</v>
      </c>
      <c r="FS251">
        <v>0.0785981226063797</v>
      </c>
      <c r="FT251">
        <v>0</v>
      </c>
      <c r="FU251">
        <v>201.597058823529</v>
      </c>
      <c r="FV251">
        <v>-4.79602744648109</v>
      </c>
      <c r="FW251">
        <v>5.19323571887835</v>
      </c>
      <c r="FX251">
        <v>-1</v>
      </c>
      <c r="FY251">
        <v>0.029320055</v>
      </c>
      <c r="FZ251">
        <v>-0.0552472845112782</v>
      </c>
      <c r="GA251">
        <v>0.0151786456243143</v>
      </c>
      <c r="GB251">
        <v>1</v>
      </c>
      <c r="GC251">
        <v>1</v>
      </c>
      <c r="GD251">
        <v>2</v>
      </c>
      <c r="GE251" t="s">
        <v>425</v>
      </c>
      <c r="GF251">
        <v>3.12592</v>
      </c>
      <c r="GG251">
        <v>2.66027</v>
      </c>
      <c r="GH251">
        <v>0.0883252</v>
      </c>
      <c r="GI251">
        <v>0.0891544</v>
      </c>
      <c r="GJ251">
        <v>0.0967759</v>
      </c>
      <c r="GK251">
        <v>0.0970709</v>
      </c>
      <c r="GL251">
        <v>23509.1</v>
      </c>
      <c r="GM251">
        <v>22206</v>
      </c>
      <c r="GN251">
        <v>23061.9</v>
      </c>
      <c r="GO251">
        <v>23739.7</v>
      </c>
      <c r="GP251">
        <v>35504</v>
      </c>
      <c r="GQ251">
        <v>35479</v>
      </c>
      <c r="GR251">
        <v>41581.4</v>
      </c>
      <c r="GS251">
        <v>42333.1</v>
      </c>
      <c r="GT251">
        <v>1.89972</v>
      </c>
      <c r="GU251">
        <v>1.79678</v>
      </c>
      <c r="GV251">
        <v>0.10176</v>
      </c>
      <c r="GW251">
        <v>0</v>
      </c>
      <c r="GX251">
        <v>28.3487</v>
      </c>
      <c r="GY251">
        <v>999.9</v>
      </c>
      <c r="GZ251">
        <v>55.219</v>
      </c>
      <c r="HA251">
        <v>30.524</v>
      </c>
      <c r="HB251">
        <v>26.991</v>
      </c>
      <c r="HC251">
        <v>54.5955</v>
      </c>
      <c r="HD251">
        <v>39.9359</v>
      </c>
      <c r="HE251">
        <v>1</v>
      </c>
      <c r="HF251">
        <v>0.0639583</v>
      </c>
      <c r="HG251">
        <v>-1.76961</v>
      </c>
      <c r="HH251">
        <v>20.2282</v>
      </c>
      <c r="HI251">
        <v>5.23496</v>
      </c>
      <c r="HJ251">
        <v>11.992</v>
      </c>
      <c r="HK251">
        <v>4.9558</v>
      </c>
      <c r="HL251">
        <v>3.304</v>
      </c>
      <c r="HM251">
        <v>999.9</v>
      </c>
      <c r="HN251">
        <v>9999</v>
      </c>
      <c r="HO251">
        <v>9999</v>
      </c>
      <c r="HP251">
        <v>9999</v>
      </c>
      <c r="HQ251">
        <v>1.86853</v>
      </c>
      <c r="HR251">
        <v>1.86423</v>
      </c>
      <c r="HS251">
        <v>1.8718</v>
      </c>
      <c r="HT251">
        <v>1.86274</v>
      </c>
      <c r="HU251">
        <v>1.86215</v>
      </c>
      <c r="HV251">
        <v>1.86859</v>
      </c>
      <c r="HW251">
        <v>1.85868</v>
      </c>
      <c r="HX251">
        <v>1.86508</v>
      </c>
      <c r="HY251">
        <v>5</v>
      </c>
      <c r="HZ251">
        <v>0</v>
      </c>
      <c r="IA251">
        <v>0</v>
      </c>
      <c r="IB251">
        <v>0</v>
      </c>
      <c r="IC251" t="s">
        <v>426</v>
      </c>
      <c r="ID251" t="s">
        <v>427</v>
      </c>
      <c r="IE251" t="s">
        <v>428</v>
      </c>
      <c r="IF251" t="s">
        <v>428</v>
      </c>
      <c r="IG251" t="s">
        <v>428</v>
      </c>
      <c r="IH251" t="s">
        <v>428</v>
      </c>
      <c r="II251">
        <v>0</v>
      </c>
      <c r="IJ251">
        <v>100</v>
      </c>
      <c r="IK251">
        <v>100</v>
      </c>
      <c r="IL251">
        <v>5.699</v>
      </c>
      <c r="IM251">
        <v>0.312</v>
      </c>
      <c r="IN251">
        <v>4.24591870636989</v>
      </c>
      <c r="IO251">
        <v>0.00406324532283829</v>
      </c>
      <c r="IP251">
        <v>-1.45373754250553e-06</v>
      </c>
      <c r="IQ251">
        <v>2.45784242640463e-10</v>
      </c>
      <c r="IR251">
        <v>0.0444475935836347</v>
      </c>
      <c r="IS251">
        <v>0.00491888386651684</v>
      </c>
      <c r="IT251">
        <v>0.000226889049496401</v>
      </c>
      <c r="IU251">
        <v>4.01595507822366e-06</v>
      </c>
      <c r="IV251">
        <v>-0</v>
      </c>
      <c r="IW251">
        <v>2035</v>
      </c>
      <c r="IX251">
        <v>2</v>
      </c>
      <c r="IY251">
        <v>30</v>
      </c>
      <c r="IZ251">
        <v>187609.5</v>
      </c>
      <c r="JA251">
        <v>187609.4</v>
      </c>
      <c r="JB251">
        <v>0.977783</v>
      </c>
      <c r="JC251">
        <v>2.40601</v>
      </c>
      <c r="JD251">
        <v>1.49902</v>
      </c>
      <c r="JE251">
        <v>2.32666</v>
      </c>
      <c r="JF251">
        <v>1.54419</v>
      </c>
      <c r="JG251">
        <v>2.26929</v>
      </c>
      <c r="JH251">
        <v>36.0347</v>
      </c>
      <c r="JI251">
        <v>24.1488</v>
      </c>
      <c r="JJ251">
        <v>18</v>
      </c>
      <c r="JK251">
        <v>546.08</v>
      </c>
      <c r="JL251">
        <v>423.709</v>
      </c>
      <c r="JM251">
        <v>31.5545</v>
      </c>
      <c r="JN251">
        <v>28.4513</v>
      </c>
      <c r="JO251">
        <v>29.9998</v>
      </c>
      <c r="JP251">
        <v>28.3359</v>
      </c>
      <c r="JQ251">
        <v>28.3646</v>
      </c>
      <c r="JR251">
        <v>19.61</v>
      </c>
      <c r="JS251">
        <v>30.0014</v>
      </c>
      <c r="JT251">
        <v>67.8994</v>
      </c>
      <c r="JU251">
        <v>31.5535</v>
      </c>
      <c r="JV251">
        <v>420</v>
      </c>
      <c r="JW251">
        <v>22.5982</v>
      </c>
      <c r="JX251">
        <v>93.1912</v>
      </c>
      <c r="JY251">
        <v>98.6614</v>
      </c>
    </row>
    <row r="252" spans="1:285">
      <c r="A252">
        <v>236</v>
      </c>
      <c r="B252">
        <v>1758506279.1</v>
      </c>
      <c r="C252">
        <v>3037</v>
      </c>
      <c r="D252" t="s">
        <v>902</v>
      </c>
      <c r="E252" t="s">
        <v>903</v>
      </c>
      <c r="F252">
        <v>5</v>
      </c>
      <c r="G252" t="s">
        <v>419</v>
      </c>
      <c r="H252" t="s">
        <v>889</v>
      </c>
      <c r="I252" t="s">
        <v>421</v>
      </c>
      <c r="J252">
        <v>1758506275.35</v>
      </c>
      <c r="K252">
        <f>(L252)/1000</f>
        <v>0</v>
      </c>
      <c r="L252">
        <f>1000*DL252*AJ252*(DH252-DI252)/(100*DA252*(1000-AJ252*DH252))</f>
        <v>0</v>
      </c>
      <c r="M252">
        <f>DL252*AJ252*(DG252-DF252*(1000-AJ252*DI252)/(1000-AJ252*DH252))/(100*DA252)</f>
        <v>0</v>
      </c>
      <c r="N252">
        <f>DF252 - IF(AJ252&gt;1, M252*DA252*100.0/(AL252), 0)</f>
        <v>0</v>
      </c>
      <c r="O252">
        <f>((U252-K252/2)*N252-M252)/(U252+K252/2)</f>
        <v>0</v>
      </c>
      <c r="P252">
        <f>O252*(DM252+DN252)/1000.0</f>
        <v>0</v>
      </c>
      <c r="Q252">
        <f>(DF252 - IF(AJ252&gt;1, M252*DA252*100.0/(AL252), 0))*(DM252+DN252)/1000.0</f>
        <v>0</v>
      </c>
      <c r="R252">
        <f>2.0/((1/T252-1/S252)+SIGN(T252)*SQRT((1/T252-1/S252)*(1/T252-1/S252) + 4*DB252/((DB252+1)*(DB252+1))*(2*1/T252*1/S252-1/S252*1/S252)))</f>
        <v>0</v>
      </c>
      <c r="S252">
        <f>IF(LEFT(DC252,1)&lt;&gt;"0",IF(LEFT(DC252,1)="1",3.0,DD252),$D$5+$E$5*(DT252*DM252/($K$5*1000))+$F$5*(DT252*DM252/($K$5*1000))*MAX(MIN(DA252,$J$5),$I$5)*MAX(MIN(DA252,$J$5),$I$5)+$G$5*MAX(MIN(DA252,$J$5),$I$5)*(DT252*DM252/($K$5*1000))+$H$5*(DT252*DM252/($K$5*1000))*(DT252*DM252/($K$5*1000)))</f>
        <v>0</v>
      </c>
      <c r="T252">
        <f>K252*(1000-(1000*0.61365*exp(17.502*X252/(240.97+X252))/(DM252+DN252)+DH252)/2)/(1000*0.61365*exp(17.502*X252/(240.97+X252))/(DM252+DN252)-DH252)</f>
        <v>0</v>
      </c>
      <c r="U252">
        <f>1/((DB252+1)/(R252/1.6)+1/(S252/1.37)) + DB252/((DB252+1)/(R252/1.6) + DB252/(S252/1.37))</f>
        <v>0</v>
      </c>
      <c r="V252">
        <f>(CW252*CZ252)</f>
        <v>0</v>
      </c>
      <c r="W252">
        <f>(DO252+(V252+2*0.95*5.67E-8*(((DO252+$B$7)+273)^4-(DO252+273)^4)-44100*K252)/(1.84*29.3*S252+8*0.95*5.67E-8*(DO252+273)^3))</f>
        <v>0</v>
      </c>
      <c r="X252">
        <f>($C$7*DP252+$D$7*DQ252+$E$7*W252)</f>
        <v>0</v>
      </c>
      <c r="Y252">
        <f>0.61365*exp(17.502*X252/(240.97+X252))</f>
        <v>0</v>
      </c>
      <c r="Z252">
        <f>(AA252/AB252*100)</f>
        <v>0</v>
      </c>
      <c r="AA252">
        <f>DH252*(DM252+DN252)/1000</f>
        <v>0</v>
      </c>
      <c r="AB252">
        <f>0.61365*exp(17.502*DO252/(240.97+DO252))</f>
        <v>0</v>
      </c>
      <c r="AC252">
        <f>(Y252-DH252*(DM252+DN252)/1000)</f>
        <v>0</v>
      </c>
      <c r="AD252">
        <f>(-K252*44100)</f>
        <v>0</v>
      </c>
      <c r="AE252">
        <f>2*29.3*S252*0.92*(DO252-X252)</f>
        <v>0</v>
      </c>
      <c r="AF252">
        <f>2*0.95*5.67E-8*(((DO252+$B$7)+273)^4-(X252+273)^4)</f>
        <v>0</v>
      </c>
      <c r="AG252">
        <f>V252+AF252+AD252+AE252</f>
        <v>0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MAX(0,($B$13+$C$13*DT252)/(1+$D$13*DT252)*DM252/(DO252+273)*$E$13)</f>
        <v>0</v>
      </c>
      <c r="AM252" t="s">
        <v>422</v>
      </c>
      <c r="AN252" t="s">
        <v>422</v>
      </c>
      <c r="AO252">
        <v>0</v>
      </c>
      <c r="AP252">
        <v>0</v>
      </c>
      <c r="AQ252">
        <f>1-AO252/AP252</f>
        <v>0</v>
      </c>
      <c r="AR252">
        <v>0</v>
      </c>
      <c r="AS252" t="s">
        <v>422</v>
      </c>
      <c r="AT252" t="s">
        <v>422</v>
      </c>
      <c r="AU252">
        <v>0</v>
      </c>
      <c r="AV252">
        <v>0</v>
      </c>
      <c r="AW252">
        <f>1-AU252/AV252</f>
        <v>0</v>
      </c>
      <c r="AX252">
        <v>0.5</v>
      </c>
      <c r="AY252">
        <f>CX252</f>
        <v>0</v>
      </c>
      <c r="AZ252">
        <f>M252</f>
        <v>0</v>
      </c>
      <c r="BA252">
        <f>AW252*AX252*AY252</f>
        <v>0</v>
      </c>
      <c r="BB252">
        <f>(AZ252-AR252)/AY252</f>
        <v>0</v>
      </c>
      <c r="BC252">
        <f>(AP252-AV252)/AV252</f>
        <v>0</v>
      </c>
      <c r="BD252">
        <f>AO252/(AQ252+AO252/AV252)</f>
        <v>0</v>
      </c>
      <c r="BE252" t="s">
        <v>422</v>
      </c>
      <c r="BF252">
        <v>0</v>
      </c>
      <c r="BG252">
        <f>IF(BF252&lt;&gt;0, BF252, BD252)</f>
        <v>0</v>
      </c>
      <c r="BH252">
        <f>1-BG252/AV252</f>
        <v>0</v>
      </c>
      <c r="BI252">
        <f>(AV252-AU252)/(AV252-BG252)</f>
        <v>0</v>
      </c>
      <c r="BJ252">
        <f>(AP252-AV252)/(AP252-BG252)</f>
        <v>0</v>
      </c>
      <c r="BK252">
        <f>(AV252-AU252)/(AV252-AO252)</f>
        <v>0</v>
      </c>
      <c r="BL252">
        <f>(AP252-AV252)/(AP252-AO252)</f>
        <v>0</v>
      </c>
      <c r="BM252">
        <f>(BI252*BG252/AU252)</f>
        <v>0</v>
      </c>
      <c r="BN252">
        <f>(1-BM252)</f>
        <v>0</v>
      </c>
      <c r="CW252">
        <f>$B$11*DU252+$C$11*DV252+$F$11*EG252*(1-EJ252)</f>
        <v>0</v>
      </c>
      <c r="CX252">
        <f>CW252*CY252</f>
        <v>0</v>
      </c>
      <c r="CY252">
        <f>($B$11*$D$9+$C$11*$D$9+$F$11*((ET252+EL252)/MAX(ET252+EL252+EU252, 0.1)*$I$9+EU252/MAX(ET252+EL252+EU252, 0.1)*$J$9))/($B$11+$C$11+$F$11)</f>
        <v>0</v>
      </c>
      <c r="CZ252">
        <f>($B$11*$K$9+$C$11*$K$9+$F$11*((ET252+EL252)/MAX(ET252+EL252+EU252, 0.1)*$P$9+EU252/MAX(ET252+EL252+EU252, 0.1)*$Q$9))/($B$11+$C$11+$F$11)</f>
        <v>0</v>
      </c>
      <c r="DA252">
        <v>2.18</v>
      </c>
      <c r="DB252">
        <v>0.5</v>
      </c>
      <c r="DC252" t="s">
        <v>423</v>
      </c>
      <c r="DD252">
        <v>2</v>
      </c>
      <c r="DE252">
        <v>1758506275.35</v>
      </c>
      <c r="DF252">
        <v>420.363</v>
      </c>
      <c r="DG252">
        <v>420.1425</v>
      </c>
      <c r="DH252">
        <v>22.63065</v>
      </c>
      <c r="DI252">
        <v>22.593875</v>
      </c>
      <c r="DJ252">
        <v>414.66425</v>
      </c>
      <c r="DK252">
        <v>22.31875</v>
      </c>
      <c r="DL252">
        <v>499.9505</v>
      </c>
      <c r="DM252">
        <v>89.82175</v>
      </c>
      <c r="DN252">
        <v>0.03455435</v>
      </c>
      <c r="DO252">
        <v>30.6357</v>
      </c>
      <c r="DP252">
        <v>30.006775</v>
      </c>
      <c r="DQ252">
        <v>999.9</v>
      </c>
      <c r="DR252">
        <v>0</v>
      </c>
      <c r="DS252">
        <v>0</v>
      </c>
      <c r="DT252">
        <v>10007.6575</v>
      </c>
      <c r="DU252">
        <v>0</v>
      </c>
      <c r="DV252">
        <v>0.723344</v>
      </c>
      <c r="DW252">
        <v>0.22032925</v>
      </c>
      <c r="DX252">
        <v>430.09625</v>
      </c>
      <c r="DY252">
        <v>429.85475</v>
      </c>
      <c r="DZ252">
        <v>0.036738875</v>
      </c>
      <c r="EA252">
        <v>420.1425</v>
      </c>
      <c r="EB252">
        <v>22.593875</v>
      </c>
      <c r="EC252">
        <v>2.032725</v>
      </c>
      <c r="ED252">
        <v>2.0294225</v>
      </c>
      <c r="EE252">
        <v>17.70155</v>
      </c>
      <c r="EF252">
        <v>17.675775</v>
      </c>
      <c r="EG252">
        <v>0.00500016</v>
      </c>
      <c r="EH252">
        <v>0</v>
      </c>
      <c r="EI252">
        <v>0</v>
      </c>
      <c r="EJ252">
        <v>0</v>
      </c>
      <c r="EK252">
        <v>201.275</v>
      </c>
      <c r="EL252">
        <v>0.00500016</v>
      </c>
      <c r="EM252">
        <v>-28.1</v>
      </c>
      <c r="EN252">
        <v>-2.275</v>
      </c>
      <c r="EO252">
        <v>37.687</v>
      </c>
      <c r="EP252">
        <v>41.812</v>
      </c>
      <c r="EQ252">
        <v>39.85925</v>
      </c>
      <c r="ER252">
        <v>41.937</v>
      </c>
      <c r="ES252">
        <v>41</v>
      </c>
      <c r="ET252">
        <v>0</v>
      </c>
      <c r="EU252">
        <v>0</v>
      </c>
      <c r="EV252">
        <v>0</v>
      </c>
      <c r="EW252">
        <v>1758506281.4</v>
      </c>
      <c r="EX252">
        <v>0</v>
      </c>
      <c r="EY252">
        <v>201.288461538462</v>
      </c>
      <c r="EZ252">
        <v>19.641025588984</v>
      </c>
      <c r="FA252">
        <v>-35.5452990746148</v>
      </c>
      <c r="FB252">
        <v>-27.1038461538462</v>
      </c>
      <c r="FC252">
        <v>15</v>
      </c>
      <c r="FD252">
        <v>0</v>
      </c>
      <c r="FE252" t="s">
        <v>424</v>
      </c>
      <c r="FF252">
        <v>1747249705.1</v>
      </c>
      <c r="FG252">
        <v>1747249711.1</v>
      </c>
      <c r="FH252">
        <v>0</v>
      </c>
      <c r="FI252">
        <v>0.871</v>
      </c>
      <c r="FJ252">
        <v>0.066</v>
      </c>
      <c r="FK252">
        <v>5.486</v>
      </c>
      <c r="FL252">
        <v>0.145</v>
      </c>
      <c r="FM252">
        <v>420</v>
      </c>
      <c r="FN252">
        <v>16</v>
      </c>
      <c r="FO252">
        <v>0.27</v>
      </c>
      <c r="FP252">
        <v>0.16</v>
      </c>
      <c r="FQ252">
        <v>0.2977463</v>
      </c>
      <c r="FR252">
        <v>-0.636580240601503</v>
      </c>
      <c r="FS252">
        <v>0.0801997914256016</v>
      </c>
      <c r="FT252">
        <v>0</v>
      </c>
      <c r="FU252">
        <v>201.714705882353</v>
      </c>
      <c r="FV252">
        <v>-9.59358290379969</v>
      </c>
      <c r="FW252">
        <v>5.13455034705435</v>
      </c>
      <c r="FX252">
        <v>-1</v>
      </c>
      <c r="FY252">
        <v>0.02801619</v>
      </c>
      <c r="FZ252">
        <v>0.0103459470676691</v>
      </c>
      <c r="GA252">
        <v>0.0135302298841128</v>
      </c>
      <c r="GB252">
        <v>1</v>
      </c>
      <c r="GC252">
        <v>1</v>
      </c>
      <c r="GD252">
        <v>2</v>
      </c>
      <c r="GE252" t="s">
        <v>425</v>
      </c>
      <c r="GF252">
        <v>3.12597</v>
      </c>
      <c r="GG252">
        <v>2.66005</v>
      </c>
      <c r="GH252">
        <v>0.0883307</v>
      </c>
      <c r="GI252">
        <v>0.0891409</v>
      </c>
      <c r="GJ252">
        <v>0.0967782</v>
      </c>
      <c r="GK252">
        <v>0.0970718</v>
      </c>
      <c r="GL252">
        <v>23509.1</v>
      </c>
      <c r="GM252">
        <v>22206.5</v>
      </c>
      <c r="GN252">
        <v>23062.1</v>
      </c>
      <c r="GO252">
        <v>23739.8</v>
      </c>
      <c r="GP252">
        <v>35504.1</v>
      </c>
      <c r="GQ252">
        <v>35479.1</v>
      </c>
      <c r="GR252">
        <v>41581.6</v>
      </c>
      <c r="GS252">
        <v>42333.3</v>
      </c>
      <c r="GT252">
        <v>1.89985</v>
      </c>
      <c r="GU252">
        <v>1.79657</v>
      </c>
      <c r="GV252">
        <v>0.102215</v>
      </c>
      <c r="GW252">
        <v>0</v>
      </c>
      <c r="GX252">
        <v>28.3487</v>
      </c>
      <c r="GY252">
        <v>999.9</v>
      </c>
      <c r="GZ252">
        <v>55.219</v>
      </c>
      <c r="HA252">
        <v>30.534</v>
      </c>
      <c r="HB252">
        <v>27.0064</v>
      </c>
      <c r="HC252">
        <v>54.0355</v>
      </c>
      <c r="HD252">
        <v>39.9199</v>
      </c>
      <c r="HE252">
        <v>1</v>
      </c>
      <c r="HF252">
        <v>0.0637805</v>
      </c>
      <c r="HG252">
        <v>-1.38375</v>
      </c>
      <c r="HH252">
        <v>20.2301</v>
      </c>
      <c r="HI252">
        <v>5.23496</v>
      </c>
      <c r="HJ252">
        <v>11.992</v>
      </c>
      <c r="HK252">
        <v>4.9559</v>
      </c>
      <c r="HL252">
        <v>3.304</v>
      </c>
      <c r="HM252">
        <v>999.9</v>
      </c>
      <c r="HN252">
        <v>9999</v>
      </c>
      <c r="HO252">
        <v>9999</v>
      </c>
      <c r="HP252">
        <v>9999</v>
      </c>
      <c r="HQ252">
        <v>1.86852</v>
      </c>
      <c r="HR252">
        <v>1.86424</v>
      </c>
      <c r="HS252">
        <v>1.87181</v>
      </c>
      <c r="HT252">
        <v>1.86272</v>
      </c>
      <c r="HU252">
        <v>1.86215</v>
      </c>
      <c r="HV252">
        <v>1.86858</v>
      </c>
      <c r="HW252">
        <v>1.85868</v>
      </c>
      <c r="HX252">
        <v>1.86508</v>
      </c>
      <c r="HY252">
        <v>5</v>
      </c>
      <c r="HZ252">
        <v>0</v>
      </c>
      <c r="IA252">
        <v>0</v>
      </c>
      <c r="IB252">
        <v>0</v>
      </c>
      <c r="IC252" t="s">
        <v>426</v>
      </c>
      <c r="ID252" t="s">
        <v>427</v>
      </c>
      <c r="IE252" t="s">
        <v>428</v>
      </c>
      <c r="IF252" t="s">
        <v>428</v>
      </c>
      <c r="IG252" t="s">
        <v>428</v>
      </c>
      <c r="IH252" t="s">
        <v>428</v>
      </c>
      <c r="II252">
        <v>0</v>
      </c>
      <c r="IJ252">
        <v>100</v>
      </c>
      <c r="IK252">
        <v>100</v>
      </c>
      <c r="IL252">
        <v>5.698</v>
      </c>
      <c r="IM252">
        <v>0.312</v>
      </c>
      <c r="IN252">
        <v>4.24591870636989</v>
      </c>
      <c r="IO252">
        <v>0.00406324532283829</v>
      </c>
      <c r="IP252">
        <v>-1.45373754250553e-06</v>
      </c>
      <c r="IQ252">
        <v>2.45784242640463e-10</v>
      </c>
      <c r="IR252">
        <v>0.0444475935836347</v>
      </c>
      <c r="IS252">
        <v>0.00491888386651684</v>
      </c>
      <c r="IT252">
        <v>0.000226889049496401</v>
      </c>
      <c r="IU252">
        <v>4.01595507822366e-06</v>
      </c>
      <c r="IV252">
        <v>-0</v>
      </c>
      <c r="IW252">
        <v>2035</v>
      </c>
      <c r="IX252">
        <v>2</v>
      </c>
      <c r="IY252">
        <v>30</v>
      </c>
      <c r="IZ252">
        <v>187609.6</v>
      </c>
      <c r="JA252">
        <v>187609.5</v>
      </c>
      <c r="JB252">
        <v>0.977783</v>
      </c>
      <c r="JC252">
        <v>2.39624</v>
      </c>
      <c r="JD252">
        <v>1.4978</v>
      </c>
      <c r="JE252">
        <v>2.32666</v>
      </c>
      <c r="JF252">
        <v>1.54419</v>
      </c>
      <c r="JG252">
        <v>2.33032</v>
      </c>
      <c r="JH252">
        <v>36.0347</v>
      </c>
      <c r="JI252">
        <v>24.1663</v>
      </c>
      <c r="JJ252">
        <v>18</v>
      </c>
      <c r="JK252">
        <v>546.152</v>
      </c>
      <c r="JL252">
        <v>423.579</v>
      </c>
      <c r="JM252">
        <v>31.5535</v>
      </c>
      <c r="JN252">
        <v>28.4497</v>
      </c>
      <c r="JO252">
        <v>29.9997</v>
      </c>
      <c r="JP252">
        <v>28.3347</v>
      </c>
      <c r="JQ252">
        <v>28.3628</v>
      </c>
      <c r="JR252">
        <v>19.6093</v>
      </c>
      <c r="JS252">
        <v>30.0014</v>
      </c>
      <c r="JT252">
        <v>67.8994</v>
      </c>
      <c r="JU252">
        <v>31.2362</v>
      </c>
      <c r="JV252">
        <v>420</v>
      </c>
      <c r="JW252">
        <v>22.5982</v>
      </c>
      <c r="JX252">
        <v>93.1917</v>
      </c>
      <c r="JY252">
        <v>98.6618</v>
      </c>
    </row>
    <row r="253" spans="1:285">
      <c r="A253">
        <v>237</v>
      </c>
      <c r="B253">
        <v>1758506281.1</v>
      </c>
      <c r="C253">
        <v>3039</v>
      </c>
      <c r="D253" t="s">
        <v>904</v>
      </c>
      <c r="E253" t="s">
        <v>905</v>
      </c>
      <c r="F253">
        <v>5</v>
      </c>
      <c r="G253" t="s">
        <v>419</v>
      </c>
      <c r="H253" t="s">
        <v>889</v>
      </c>
      <c r="I253" t="s">
        <v>421</v>
      </c>
      <c r="J253">
        <v>1758506278.1</v>
      </c>
      <c r="K253">
        <f>(L253)/1000</f>
        <v>0</v>
      </c>
      <c r="L253">
        <f>1000*DL253*AJ253*(DH253-DI253)/(100*DA253*(1000-AJ253*DH253))</f>
        <v>0</v>
      </c>
      <c r="M253">
        <f>DL253*AJ253*(DG253-DF253*(1000-AJ253*DI253)/(1000-AJ253*DH253))/(100*DA253)</f>
        <v>0</v>
      </c>
      <c r="N253">
        <f>DF253 - IF(AJ253&gt;1, M253*DA253*100.0/(AL253), 0)</f>
        <v>0</v>
      </c>
      <c r="O253">
        <f>((U253-K253/2)*N253-M253)/(U253+K253/2)</f>
        <v>0</v>
      </c>
      <c r="P253">
        <f>O253*(DM253+DN253)/1000.0</f>
        <v>0</v>
      </c>
      <c r="Q253">
        <f>(DF253 - IF(AJ253&gt;1, M253*DA253*100.0/(AL253), 0))*(DM253+DN253)/1000.0</f>
        <v>0</v>
      </c>
      <c r="R253">
        <f>2.0/((1/T253-1/S253)+SIGN(T253)*SQRT((1/T253-1/S253)*(1/T253-1/S253) + 4*DB253/((DB253+1)*(DB253+1))*(2*1/T253*1/S253-1/S253*1/S253)))</f>
        <v>0</v>
      </c>
      <c r="S253">
        <f>IF(LEFT(DC253,1)&lt;&gt;"0",IF(LEFT(DC253,1)="1",3.0,DD253),$D$5+$E$5*(DT253*DM253/($K$5*1000))+$F$5*(DT253*DM253/($K$5*1000))*MAX(MIN(DA253,$J$5),$I$5)*MAX(MIN(DA253,$J$5),$I$5)+$G$5*MAX(MIN(DA253,$J$5),$I$5)*(DT253*DM253/($K$5*1000))+$H$5*(DT253*DM253/($K$5*1000))*(DT253*DM253/($K$5*1000)))</f>
        <v>0</v>
      </c>
      <c r="T253">
        <f>K253*(1000-(1000*0.61365*exp(17.502*X253/(240.97+X253))/(DM253+DN253)+DH253)/2)/(1000*0.61365*exp(17.502*X253/(240.97+X253))/(DM253+DN253)-DH253)</f>
        <v>0</v>
      </c>
      <c r="U253">
        <f>1/((DB253+1)/(R253/1.6)+1/(S253/1.37)) + DB253/((DB253+1)/(R253/1.6) + DB253/(S253/1.37))</f>
        <v>0</v>
      </c>
      <c r="V253">
        <f>(CW253*CZ253)</f>
        <v>0</v>
      </c>
      <c r="W253">
        <f>(DO253+(V253+2*0.95*5.67E-8*(((DO253+$B$7)+273)^4-(DO253+273)^4)-44100*K253)/(1.84*29.3*S253+8*0.95*5.67E-8*(DO253+273)^3))</f>
        <v>0</v>
      </c>
      <c r="X253">
        <f>($C$7*DP253+$D$7*DQ253+$E$7*W253)</f>
        <v>0</v>
      </c>
      <c r="Y253">
        <f>0.61365*exp(17.502*X253/(240.97+X253))</f>
        <v>0</v>
      </c>
      <c r="Z253">
        <f>(AA253/AB253*100)</f>
        <v>0</v>
      </c>
      <c r="AA253">
        <f>DH253*(DM253+DN253)/1000</f>
        <v>0</v>
      </c>
      <c r="AB253">
        <f>0.61365*exp(17.502*DO253/(240.97+DO253))</f>
        <v>0</v>
      </c>
      <c r="AC253">
        <f>(Y253-DH253*(DM253+DN253)/1000)</f>
        <v>0</v>
      </c>
      <c r="AD253">
        <f>(-K253*44100)</f>
        <v>0</v>
      </c>
      <c r="AE253">
        <f>2*29.3*S253*0.92*(DO253-X253)</f>
        <v>0</v>
      </c>
      <c r="AF253">
        <f>2*0.95*5.67E-8*(((DO253+$B$7)+273)^4-(X253+273)^4)</f>
        <v>0</v>
      </c>
      <c r="AG253">
        <f>V253+AF253+AD253+AE253</f>
        <v>0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MAX(0,($B$13+$C$13*DT253)/(1+$D$13*DT253)*DM253/(DO253+273)*$E$13)</f>
        <v>0</v>
      </c>
      <c r="AM253" t="s">
        <v>422</v>
      </c>
      <c r="AN253" t="s">
        <v>422</v>
      </c>
      <c r="AO253">
        <v>0</v>
      </c>
      <c r="AP253">
        <v>0</v>
      </c>
      <c r="AQ253">
        <f>1-AO253/AP253</f>
        <v>0</v>
      </c>
      <c r="AR253">
        <v>0</v>
      </c>
      <c r="AS253" t="s">
        <v>422</v>
      </c>
      <c r="AT253" t="s">
        <v>422</v>
      </c>
      <c r="AU253">
        <v>0</v>
      </c>
      <c r="AV253">
        <v>0</v>
      </c>
      <c r="AW253">
        <f>1-AU253/AV253</f>
        <v>0</v>
      </c>
      <c r="AX253">
        <v>0.5</v>
      </c>
      <c r="AY253">
        <f>CX253</f>
        <v>0</v>
      </c>
      <c r="AZ253">
        <f>M253</f>
        <v>0</v>
      </c>
      <c r="BA253">
        <f>AW253*AX253*AY253</f>
        <v>0</v>
      </c>
      <c r="BB253">
        <f>(AZ253-AR253)/AY253</f>
        <v>0</v>
      </c>
      <c r="BC253">
        <f>(AP253-AV253)/AV253</f>
        <v>0</v>
      </c>
      <c r="BD253">
        <f>AO253/(AQ253+AO253/AV253)</f>
        <v>0</v>
      </c>
      <c r="BE253" t="s">
        <v>422</v>
      </c>
      <c r="BF253">
        <v>0</v>
      </c>
      <c r="BG253">
        <f>IF(BF253&lt;&gt;0, BF253, BD253)</f>
        <v>0</v>
      </c>
      <c r="BH253">
        <f>1-BG253/AV253</f>
        <v>0</v>
      </c>
      <c r="BI253">
        <f>(AV253-AU253)/(AV253-BG253)</f>
        <v>0</v>
      </c>
      <c r="BJ253">
        <f>(AP253-AV253)/(AP253-BG253)</f>
        <v>0</v>
      </c>
      <c r="BK253">
        <f>(AV253-AU253)/(AV253-AO253)</f>
        <v>0</v>
      </c>
      <c r="BL253">
        <f>(AP253-AV253)/(AP253-AO253)</f>
        <v>0</v>
      </c>
      <c r="BM253">
        <f>(BI253*BG253/AU253)</f>
        <v>0</v>
      </c>
      <c r="BN253">
        <f>(1-BM253)</f>
        <v>0</v>
      </c>
      <c r="CW253">
        <f>$B$11*DU253+$C$11*DV253+$F$11*EG253*(1-EJ253)</f>
        <v>0</v>
      </c>
      <c r="CX253">
        <f>CW253*CY253</f>
        <v>0</v>
      </c>
      <c r="CY253">
        <f>($B$11*$D$9+$C$11*$D$9+$F$11*((ET253+EL253)/MAX(ET253+EL253+EU253, 0.1)*$I$9+EU253/MAX(ET253+EL253+EU253, 0.1)*$J$9))/($B$11+$C$11+$F$11)</f>
        <v>0</v>
      </c>
      <c r="CZ253">
        <f>($B$11*$K$9+$C$11*$K$9+$F$11*((ET253+EL253)/MAX(ET253+EL253+EU253, 0.1)*$P$9+EU253/MAX(ET253+EL253+EU253, 0.1)*$Q$9))/($B$11+$C$11+$F$11)</f>
        <v>0</v>
      </c>
      <c r="DA253">
        <v>2.18</v>
      </c>
      <c r="DB253">
        <v>0.5</v>
      </c>
      <c r="DC253" t="s">
        <v>423</v>
      </c>
      <c r="DD253">
        <v>2</v>
      </c>
      <c r="DE253">
        <v>1758506278.1</v>
      </c>
      <c r="DF253">
        <v>420.406333333333</v>
      </c>
      <c r="DG253">
        <v>420.09</v>
      </c>
      <c r="DH253">
        <v>22.6338333333333</v>
      </c>
      <c r="DI253">
        <v>22.5936666666667</v>
      </c>
      <c r="DJ253">
        <v>414.707666666667</v>
      </c>
      <c r="DK253">
        <v>22.3218666666667</v>
      </c>
      <c r="DL253">
        <v>500.035</v>
      </c>
      <c r="DM253">
        <v>89.8222666666667</v>
      </c>
      <c r="DN253">
        <v>0.0345322666666667</v>
      </c>
      <c r="DO253">
        <v>30.6345666666667</v>
      </c>
      <c r="DP253">
        <v>30.0099</v>
      </c>
      <c r="DQ253">
        <v>999.9</v>
      </c>
      <c r="DR253">
        <v>0</v>
      </c>
      <c r="DS253">
        <v>0</v>
      </c>
      <c r="DT253">
        <v>10004.3833333333</v>
      </c>
      <c r="DU253">
        <v>0</v>
      </c>
      <c r="DV253">
        <v>0.723344</v>
      </c>
      <c r="DW253">
        <v>0.316284333333333</v>
      </c>
      <c r="DX253">
        <v>430.142333333333</v>
      </c>
      <c r="DY253">
        <v>429.801</v>
      </c>
      <c r="DZ253">
        <v>0.0401554</v>
      </c>
      <c r="EA253">
        <v>420.09</v>
      </c>
      <c r="EB253">
        <v>22.5936666666667</v>
      </c>
      <c r="EC253">
        <v>2.03302333333333</v>
      </c>
      <c r="ED253">
        <v>2.02941666666667</v>
      </c>
      <c r="EE253">
        <v>17.7039</v>
      </c>
      <c r="EF253">
        <v>17.6757333333333</v>
      </c>
      <c r="EG253">
        <v>0.00500016</v>
      </c>
      <c r="EH253">
        <v>0</v>
      </c>
      <c r="EI253">
        <v>0</v>
      </c>
      <c r="EJ253">
        <v>0</v>
      </c>
      <c r="EK253">
        <v>198.766666666667</v>
      </c>
      <c r="EL253">
        <v>0.00500016</v>
      </c>
      <c r="EM253">
        <v>-24.7333333333333</v>
      </c>
      <c r="EN253">
        <v>-1.26666666666667</v>
      </c>
      <c r="EO253">
        <v>37.687</v>
      </c>
      <c r="EP253">
        <v>41.812</v>
      </c>
      <c r="EQ253">
        <v>39.875</v>
      </c>
      <c r="ER253">
        <v>41.937</v>
      </c>
      <c r="ES253">
        <v>41</v>
      </c>
      <c r="ET253">
        <v>0</v>
      </c>
      <c r="EU253">
        <v>0</v>
      </c>
      <c r="EV253">
        <v>0</v>
      </c>
      <c r="EW253">
        <v>1758506283.2</v>
      </c>
      <c r="EX253">
        <v>0</v>
      </c>
      <c r="EY253">
        <v>200.968</v>
      </c>
      <c r="EZ253">
        <v>4.23076920325953</v>
      </c>
      <c r="FA253">
        <v>-34.1769230732551</v>
      </c>
      <c r="FB253">
        <v>-27</v>
      </c>
      <c r="FC253">
        <v>15</v>
      </c>
      <c r="FD253">
        <v>0</v>
      </c>
      <c r="FE253" t="s">
        <v>424</v>
      </c>
      <c r="FF253">
        <v>1747249705.1</v>
      </c>
      <c r="FG253">
        <v>1747249711.1</v>
      </c>
      <c r="FH253">
        <v>0</v>
      </c>
      <c r="FI253">
        <v>0.871</v>
      </c>
      <c r="FJ253">
        <v>0.066</v>
      </c>
      <c r="FK253">
        <v>5.486</v>
      </c>
      <c r="FL253">
        <v>0.145</v>
      </c>
      <c r="FM253">
        <v>420</v>
      </c>
      <c r="FN253">
        <v>16</v>
      </c>
      <c r="FO253">
        <v>0.27</v>
      </c>
      <c r="FP253">
        <v>0.16</v>
      </c>
      <c r="FQ253">
        <v>0.30134125</v>
      </c>
      <c r="FR253">
        <v>-0.371052315789474</v>
      </c>
      <c r="FS253">
        <v>0.0834023906095473</v>
      </c>
      <c r="FT253">
        <v>1</v>
      </c>
      <c r="FU253">
        <v>202.017647058824</v>
      </c>
      <c r="FV253">
        <v>-2.47822766214191</v>
      </c>
      <c r="FW253">
        <v>5.02438000788832</v>
      </c>
      <c r="FX253">
        <v>-1</v>
      </c>
      <c r="FY253">
        <v>0.02687483</v>
      </c>
      <c r="FZ253">
        <v>0.0791578809022556</v>
      </c>
      <c r="GA253">
        <v>0.0118125945563259</v>
      </c>
      <c r="GB253">
        <v>1</v>
      </c>
      <c r="GC253">
        <v>2</v>
      </c>
      <c r="GD253">
        <v>2</v>
      </c>
      <c r="GE253" t="s">
        <v>443</v>
      </c>
      <c r="GF253">
        <v>3.12585</v>
      </c>
      <c r="GG253">
        <v>2.65992</v>
      </c>
      <c r="GH253">
        <v>0.088328</v>
      </c>
      <c r="GI253">
        <v>0.0891465</v>
      </c>
      <c r="GJ253">
        <v>0.0967821</v>
      </c>
      <c r="GK253">
        <v>0.0970734</v>
      </c>
      <c r="GL253">
        <v>23509.3</v>
      </c>
      <c r="GM253">
        <v>22206.3</v>
      </c>
      <c r="GN253">
        <v>23062.1</v>
      </c>
      <c r="GO253">
        <v>23739.7</v>
      </c>
      <c r="GP253">
        <v>35504.2</v>
      </c>
      <c r="GQ253">
        <v>35479</v>
      </c>
      <c r="GR253">
        <v>41581.9</v>
      </c>
      <c r="GS253">
        <v>42333.2</v>
      </c>
      <c r="GT253">
        <v>1.89977</v>
      </c>
      <c r="GU253">
        <v>1.7968</v>
      </c>
      <c r="GV253">
        <v>0.101939</v>
      </c>
      <c r="GW253">
        <v>0</v>
      </c>
      <c r="GX253">
        <v>28.3487</v>
      </c>
      <c r="GY253">
        <v>999.9</v>
      </c>
      <c r="GZ253">
        <v>55.219</v>
      </c>
      <c r="HA253">
        <v>30.534</v>
      </c>
      <c r="HB253">
        <v>27.0095</v>
      </c>
      <c r="HC253">
        <v>54.5255</v>
      </c>
      <c r="HD253">
        <v>40.0481</v>
      </c>
      <c r="HE253">
        <v>1</v>
      </c>
      <c r="HF253">
        <v>0.0632673</v>
      </c>
      <c r="HG253">
        <v>-0.690575</v>
      </c>
      <c r="HH253">
        <v>20.2341</v>
      </c>
      <c r="HI253">
        <v>5.23481</v>
      </c>
      <c r="HJ253">
        <v>11.992</v>
      </c>
      <c r="HK253">
        <v>4.95595</v>
      </c>
      <c r="HL253">
        <v>3.304</v>
      </c>
      <c r="HM253">
        <v>999.9</v>
      </c>
      <c r="HN253">
        <v>9999</v>
      </c>
      <c r="HO253">
        <v>9999</v>
      </c>
      <c r="HP253">
        <v>9999</v>
      </c>
      <c r="HQ253">
        <v>1.86852</v>
      </c>
      <c r="HR253">
        <v>1.86425</v>
      </c>
      <c r="HS253">
        <v>1.8718</v>
      </c>
      <c r="HT253">
        <v>1.86272</v>
      </c>
      <c r="HU253">
        <v>1.86213</v>
      </c>
      <c r="HV253">
        <v>1.86858</v>
      </c>
      <c r="HW253">
        <v>1.85869</v>
      </c>
      <c r="HX253">
        <v>1.86508</v>
      </c>
      <c r="HY253">
        <v>5</v>
      </c>
      <c r="HZ253">
        <v>0</v>
      </c>
      <c r="IA253">
        <v>0</v>
      </c>
      <c r="IB253">
        <v>0</v>
      </c>
      <c r="IC253" t="s">
        <v>426</v>
      </c>
      <c r="ID253" t="s">
        <v>427</v>
      </c>
      <c r="IE253" t="s">
        <v>428</v>
      </c>
      <c r="IF253" t="s">
        <v>428</v>
      </c>
      <c r="IG253" t="s">
        <v>428</v>
      </c>
      <c r="IH253" t="s">
        <v>428</v>
      </c>
      <c r="II253">
        <v>0</v>
      </c>
      <c r="IJ253">
        <v>100</v>
      </c>
      <c r="IK253">
        <v>100</v>
      </c>
      <c r="IL253">
        <v>5.698</v>
      </c>
      <c r="IM253">
        <v>0.312</v>
      </c>
      <c r="IN253">
        <v>4.24591870636989</v>
      </c>
      <c r="IO253">
        <v>0.00406324532283829</v>
      </c>
      <c r="IP253">
        <v>-1.45373754250553e-06</v>
      </c>
      <c r="IQ253">
        <v>2.45784242640463e-10</v>
      </c>
      <c r="IR253">
        <v>0.0444475935836347</v>
      </c>
      <c r="IS253">
        <v>0.00491888386651684</v>
      </c>
      <c r="IT253">
        <v>0.000226889049496401</v>
      </c>
      <c r="IU253">
        <v>4.01595507822366e-06</v>
      </c>
      <c r="IV253">
        <v>-0</v>
      </c>
      <c r="IW253">
        <v>2035</v>
      </c>
      <c r="IX253">
        <v>2</v>
      </c>
      <c r="IY253">
        <v>30</v>
      </c>
      <c r="IZ253">
        <v>187609.6</v>
      </c>
      <c r="JA253">
        <v>187609.5</v>
      </c>
      <c r="JB253">
        <v>0.976562</v>
      </c>
      <c r="JC253">
        <v>2.38892</v>
      </c>
      <c r="JD253">
        <v>1.4978</v>
      </c>
      <c r="JE253">
        <v>2.32666</v>
      </c>
      <c r="JF253">
        <v>1.54419</v>
      </c>
      <c r="JG253">
        <v>2.37427</v>
      </c>
      <c r="JH253">
        <v>36.0347</v>
      </c>
      <c r="JI253">
        <v>24.1663</v>
      </c>
      <c r="JJ253">
        <v>18</v>
      </c>
      <c r="JK253">
        <v>546.092</v>
      </c>
      <c r="JL253">
        <v>423.702</v>
      </c>
      <c r="JM253">
        <v>31.4957</v>
      </c>
      <c r="JN253">
        <v>28.4479</v>
      </c>
      <c r="JO253">
        <v>29.9994</v>
      </c>
      <c r="JP253">
        <v>28.3333</v>
      </c>
      <c r="JQ253">
        <v>28.3615</v>
      </c>
      <c r="JR253">
        <v>19.6078</v>
      </c>
      <c r="JS253">
        <v>30.0014</v>
      </c>
      <c r="JT253">
        <v>67.8994</v>
      </c>
      <c r="JU253">
        <v>31.2362</v>
      </c>
      <c r="JV253">
        <v>420</v>
      </c>
      <c r="JW253">
        <v>22.5982</v>
      </c>
      <c r="JX253">
        <v>93.1922</v>
      </c>
      <c r="JY253">
        <v>98.6617</v>
      </c>
    </row>
    <row r="254" spans="1:285">
      <c r="A254">
        <v>238</v>
      </c>
      <c r="B254">
        <v>1758506283.1</v>
      </c>
      <c r="C254">
        <v>3041</v>
      </c>
      <c r="D254" t="s">
        <v>906</v>
      </c>
      <c r="E254" t="s">
        <v>907</v>
      </c>
      <c r="F254">
        <v>5</v>
      </c>
      <c r="G254" t="s">
        <v>419</v>
      </c>
      <c r="H254" t="s">
        <v>889</v>
      </c>
      <c r="I254" t="s">
        <v>421</v>
      </c>
      <c r="J254">
        <v>1758506280.1</v>
      </c>
      <c r="K254">
        <f>(L254)/1000</f>
        <v>0</v>
      </c>
      <c r="L254">
        <f>1000*DL254*AJ254*(DH254-DI254)/(100*DA254*(1000-AJ254*DH254))</f>
        <v>0</v>
      </c>
      <c r="M254">
        <f>DL254*AJ254*(DG254-DF254*(1000-AJ254*DI254)/(1000-AJ254*DH254))/(100*DA254)</f>
        <v>0</v>
      </c>
      <c r="N254">
        <f>DF254 - IF(AJ254&gt;1, M254*DA254*100.0/(AL254), 0)</f>
        <v>0</v>
      </c>
      <c r="O254">
        <f>((U254-K254/2)*N254-M254)/(U254+K254/2)</f>
        <v>0</v>
      </c>
      <c r="P254">
        <f>O254*(DM254+DN254)/1000.0</f>
        <v>0</v>
      </c>
      <c r="Q254">
        <f>(DF254 - IF(AJ254&gt;1, M254*DA254*100.0/(AL254), 0))*(DM254+DN254)/1000.0</f>
        <v>0</v>
      </c>
      <c r="R254">
        <f>2.0/((1/T254-1/S254)+SIGN(T254)*SQRT((1/T254-1/S254)*(1/T254-1/S254) + 4*DB254/((DB254+1)*(DB254+1))*(2*1/T254*1/S254-1/S254*1/S254)))</f>
        <v>0</v>
      </c>
      <c r="S254">
        <f>IF(LEFT(DC254,1)&lt;&gt;"0",IF(LEFT(DC254,1)="1",3.0,DD254),$D$5+$E$5*(DT254*DM254/($K$5*1000))+$F$5*(DT254*DM254/($K$5*1000))*MAX(MIN(DA254,$J$5),$I$5)*MAX(MIN(DA254,$J$5),$I$5)+$G$5*MAX(MIN(DA254,$J$5),$I$5)*(DT254*DM254/($K$5*1000))+$H$5*(DT254*DM254/($K$5*1000))*(DT254*DM254/($K$5*1000)))</f>
        <v>0</v>
      </c>
      <c r="T254">
        <f>K254*(1000-(1000*0.61365*exp(17.502*X254/(240.97+X254))/(DM254+DN254)+DH254)/2)/(1000*0.61365*exp(17.502*X254/(240.97+X254))/(DM254+DN254)-DH254)</f>
        <v>0</v>
      </c>
      <c r="U254">
        <f>1/((DB254+1)/(R254/1.6)+1/(S254/1.37)) + DB254/((DB254+1)/(R254/1.6) + DB254/(S254/1.37))</f>
        <v>0</v>
      </c>
      <c r="V254">
        <f>(CW254*CZ254)</f>
        <v>0</v>
      </c>
      <c r="W254">
        <f>(DO254+(V254+2*0.95*5.67E-8*(((DO254+$B$7)+273)^4-(DO254+273)^4)-44100*K254)/(1.84*29.3*S254+8*0.95*5.67E-8*(DO254+273)^3))</f>
        <v>0</v>
      </c>
      <c r="X254">
        <f>($C$7*DP254+$D$7*DQ254+$E$7*W254)</f>
        <v>0</v>
      </c>
      <c r="Y254">
        <f>0.61365*exp(17.502*X254/(240.97+X254))</f>
        <v>0</v>
      </c>
      <c r="Z254">
        <f>(AA254/AB254*100)</f>
        <v>0</v>
      </c>
      <c r="AA254">
        <f>DH254*(DM254+DN254)/1000</f>
        <v>0</v>
      </c>
      <c r="AB254">
        <f>0.61365*exp(17.502*DO254/(240.97+DO254))</f>
        <v>0</v>
      </c>
      <c r="AC254">
        <f>(Y254-DH254*(DM254+DN254)/1000)</f>
        <v>0</v>
      </c>
      <c r="AD254">
        <f>(-K254*44100)</f>
        <v>0</v>
      </c>
      <c r="AE254">
        <f>2*29.3*S254*0.92*(DO254-X254)</f>
        <v>0</v>
      </c>
      <c r="AF254">
        <f>2*0.95*5.67E-8*(((DO254+$B$7)+273)^4-(X254+273)^4)</f>
        <v>0</v>
      </c>
      <c r="AG254">
        <f>V254+AF254+AD254+AE254</f>
        <v>0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MAX(0,($B$13+$C$13*DT254)/(1+$D$13*DT254)*DM254/(DO254+273)*$E$13)</f>
        <v>0</v>
      </c>
      <c r="AM254" t="s">
        <v>422</v>
      </c>
      <c r="AN254" t="s">
        <v>422</v>
      </c>
      <c r="AO254">
        <v>0</v>
      </c>
      <c r="AP254">
        <v>0</v>
      </c>
      <c r="AQ254">
        <f>1-AO254/AP254</f>
        <v>0</v>
      </c>
      <c r="AR254">
        <v>0</v>
      </c>
      <c r="AS254" t="s">
        <v>422</v>
      </c>
      <c r="AT254" t="s">
        <v>422</v>
      </c>
      <c r="AU254">
        <v>0</v>
      </c>
      <c r="AV254">
        <v>0</v>
      </c>
      <c r="AW254">
        <f>1-AU254/AV254</f>
        <v>0</v>
      </c>
      <c r="AX254">
        <v>0.5</v>
      </c>
      <c r="AY254">
        <f>CX254</f>
        <v>0</v>
      </c>
      <c r="AZ254">
        <f>M254</f>
        <v>0</v>
      </c>
      <c r="BA254">
        <f>AW254*AX254*AY254</f>
        <v>0</v>
      </c>
      <c r="BB254">
        <f>(AZ254-AR254)/AY254</f>
        <v>0</v>
      </c>
      <c r="BC254">
        <f>(AP254-AV254)/AV254</f>
        <v>0</v>
      </c>
      <c r="BD254">
        <f>AO254/(AQ254+AO254/AV254)</f>
        <v>0</v>
      </c>
      <c r="BE254" t="s">
        <v>422</v>
      </c>
      <c r="BF254">
        <v>0</v>
      </c>
      <c r="BG254">
        <f>IF(BF254&lt;&gt;0, BF254, BD254)</f>
        <v>0</v>
      </c>
      <c r="BH254">
        <f>1-BG254/AV254</f>
        <v>0</v>
      </c>
      <c r="BI254">
        <f>(AV254-AU254)/(AV254-BG254)</f>
        <v>0</v>
      </c>
      <c r="BJ254">
        <f>(AP254-AV254)/(AP254-BG254)</f>
        <v>0</v>
      </c>
      <c r="BK254">
        <f>(AV254-AU254)/(AV254-AO254)</f>
        <v>0</v>
      </c>
      <c r="BL254">
        <f>(AP254-AV254)/(AP254-AO254)</f>
        <v>0</v>
      </c>
      <c r="BM254">
        <f>(BI254*BG254/AU254)</f>
        <v>0</v>
      </c>
      <c r="BN254">
        <f>(1-BM254)</f>
        <v>0</v>
      </c>
      <c r="CW254">
        <f>$B$11*DU254+$C$11*DV254+$F$11*EG254*(1-EJ254)</f>
        <v>0</v>
      </c>
      <c r="CX254">
        <f>CW254*CY254</f>
        <v>0</v>
      </c>
      <c r="CY254">
        <f>($B$11*$D$9+$C$11*$D$9+$F$11*((ET254+EL254)/MAX(ET254+EL254+EU254, 0.1)*$I$9+EU254/MAX(ET254+EL254+EU254, 0.1)*$J$9))/($B$11+$C$11+$F$11)</f>
        <v>0</v>
      </c>
      <c r="CZ254">
        <f>($B$11*$K$9+$C$11*$K$9+$F$11*((ET254+EL254)/MAX(ET254+EL254+EU254, 0.1)*$P$9+EU254/MAX(ET254+EL254+EU254, 0.1)*$Q$9))/($B$11+$C$11+$F$11)</f>
        <v>0</v>
      </c>
      <c r="DA254">
        <v>2.18</v>
      </c>
      <c r="DB254">
        <v>0.5</v>
      </c>
      <c r="DC254" t="s">
        <v>423</v>
      </c>
      <c r="DD254">
        <v>2</v>
      </c>
      <c r="DE254">
        <v>1758506280.1</v>
      </c>
      <c r="DF254">
        <v>420.414666666667</v>
      </c>
      <c r="DG254">
        <v>420.066666666667</v>
      </c>
      <c r="DH254">
        <v>22.6346333333333</v>
      </c>
      <c r="DI254">
        <v>22.5940333333333</v>
      </c>
      <c r="DJ254">
        <v>414.716333333333</v>
      </c>
      <c r="DK254">
        <v>22.3226333333333</v>
      </c>
      <c r="DL254">
        <v>500.024666666667</v>
      </c>
      <c r="DM254">
        <v>89.8214666666667</v>
      </c>
      <c r="DN254">
        <v>0.0344764666666667</v>
      </c>
      <c r="DO254">
        <v>30.6353</v>
      </c>
      <c r="DP254">
        <v>30.0102333333333</v>
      </c>
      <c r="DQ254">
        <v>999.9</v>
      </c>
      <c r="DR254">
        <v>0</v>
      </c>
      <c r="DS254">
        <v>0</v>
      </c>
      <c r="DT254">
        <v>9999.38333333333</v>
      </c>
      <c r="DU254">
        <v>0</v>
      </c>
      <c r="DV254">
        <v>0.723344</v>
      </c>
      <c r="DW254">
        <v>0.348205666666667</v>
      </c>
      <c r="DX254">
        <v>430.151333333333</v>
      </c>
      <c r="DY254">
        <v>429.777</v>
      </c>
      <c r="DZ254">
        <v>0.0406017333333333</v>
      </c>
      <c r="EA254">
        <v>420.066666666667</v>
      </c>
      <c r="EB254">
        <v>22.5940333333333</v>
      </c>
      <c r="EC254">
        <v>2.03307666666667</v>
      </c>
      <c r="ED254">
        <v>2.02943</v>
      </c>
      <c r="EE254">
        <v>17.7043333333333</v>
      </c>
      <c r="EF254">
        <v>17.6758666666667</v>
      </c>
      <c r="EG254">
        <v>0.00500016</v>
      </c>
      <c r="EH254">
        <v>0</v>
      </c>
      <c r="EI254">
        <v>0</v>
      </c>
      <c r="EJ254">
        <v>0</v>
      </c>
      <c r="EK254">
        <v>200.3</v>
      </c>
      <c r="EL254">
        <v>0.00500016</v>
      </c>
      <c r="EM254">
        <v>-25.4666666666667</v>
      </c>
      <c r="EN254">
        <v>-1.56666666666667</v>
      </c>
      <c r="EO254">
        <v>37.687</v>
      </c>
      <c r="EP254">
        <v>41.7913333333333</v>
      </c>
      <c r="EQ254">
        <v>39.854</v>
      </c>
      <c r="ER254">
        <v>41.937</v>
      </c>
      <c r="ES254">
        <v>41</v>
      </c>
      <c r="ET254">
        <v>0</v>
      </c>
      <c r="EU254">
        <v>0</v>
      </c>
      <c r="EV254">
        <v>0</v>
      </c>
      <c r="EW254">
        <v>1758506285</v>
      </c>
      <c r="EX254">
        <v>0</v>
      </c>
      <c r="EY254">
        <v>201.538461538461</v>
      </c>
      <c r="EZ254">
        <v>12.259828941748</v>
      </c>
      <c r="FA254">
        <v>-22.8068374356467</v>
      </c>
      <c r="FB254">
        <v>-27.5038461538462</v>
      </c>
      <c r="FC254">
        <v>15</v>
      </c>
      <c r="FD254">
        <v>0</v>
      </c>
      <c r="FE254" t="s">
        <v>424</v>
      </c>
      <c r="FF254">
        <v>1747249705.1</v>
      </c>
      <c r="FG254">
        <v>1747249711.1</v>
      </c>
      <c r="FH254">
        <v>0</v>
      </c>
      <c r="FI254">
        <v>0.871</v>
      </c>
      <c r="FJ254">
        <v>0.066</v>
      </c>
      <c r="FK254">
        <v>5.486</v>
      </c>
      <c r="FL254">
        <v>0.145</v>
      </c>
      <c r="FM254">
        <v>420</v>
      </c>
      <c r="FN254">
        <v>16</v>
      </c>
      <c r="FO254">
        <v>0.27</v>
      </c>
      <c r="FP254">
        <v>0.16</v>
      </c>
      <c r="FQ254">
        <v>0.2966248</v>
      </c>
      <c r="FR254">
        <v>-0.0772074586466173</v>
      </c>
      <c r="FS254">
        <v>0.0784803399614196</v>
      </c>
      <c r="FT254">
        <v>1</v>
      </c>
      <c r="FU254">
        <v>201.238235294118</v>
      </c>
      <c r="FV254">
        <v>-4.24293355435004</v>
      </c>
      <c r="FW254">
        <v>5.14066914309357</v>
      </c>
      <c r="FX254">
        <v>-1</v>
      </c>
      <c r="FY254">
        <v>0.02741089</v>
      </c>
      <c r="FZ254">
        <v>0.121399874887218</v>
      </c>
      <c r="GA254">
        <v>0.0121889122797295</v>
      </c>
      <c r="GB254">
        <v>0</v>
      </c>
      <c r="GC254">
        <v>1</v>
      </c>
      <c r="GD254">
        <v>2</v>
      </c>
      <c r="GE254" t="s">
        <v>425</v>
      </c>
      <c r="GF254">
        <v>3.12571</v>
      </c>
      <c r="GG254">
        <v>2.66022</v>
      </c>
      <c r="GH254">
        <v>0.088323</v>
      </c>
      <c r="GI254">
        <v>0.0891495</v>
      </c>
      <c r="GJ254">
        <v>0.0967755</v>
      </c>
      <c r="GK254">
        <v>0.0970751</v>
      </c>
      <c r="GL254">
        <v>23509.4</v>
      </c>
      <c r="GM254">
        <v>22206.3</v>
      </c>
      <c r="GN254">
        <v>23062.2</v>
      </c>
      <c r="GO254">
        <v>23739.8</v>
      </c>
      <c r="GP254">
        <v>35504.4</v>
      </c>
      <c r="GQ254">
        <v>35479</v>
      </c>
      <c r="GR254">
        <v>41581.8</v>
      </c>
      <c r="GS254">
        <v>42333.3</v>
      </c>
      <c r="GT254">
        <v>1.89942</v>
      </c>
      <c r="GU254">
        <v>1.79727</v>
      </c>
      <c r="GV254">
        <v>0.101294</v>
      </c>
      <c r="GW254">
        <v>0</v>
      </c>
      <c r="GX254">
        <v>28.3487</v>
      </c>
      <c r="GY254">
        <v>999.9</v>
      </c>
      <c r="GZ254">
        <v>55.219</v>
      </c>
      <c r="HA254">
        <v>30.524</v>
      </c>
      <c r="HB254">
        <v>26.9903</v>
      </c>
      <c r="HC254">
        <v>54.4155</v>
      </c>
      <c r="HD254">
        <v>40.1122</v>
      </c>
      <c r="HE254">
        <v>1</v>
      </c>
      <c r="HF254">
        <v>0.0625407</v>
      </c>
      <c r="HG254">
        <v>-0.608941</v>
      </c>
      <c r="HH254">
        <v>20.236</v>
      </c>
      <c r="HI254">
        <v>5.23496</v>
      </c>
      <c r="HJ254">
        <v>11.992</v>
      </c>
      <c r="HK254">
        <v>4.95585</v>
      </c>
      <c r="HL254">
        <v>3.304</v>
      </c>
      <c r="HM254">
        <v>999.9</v>
      </c>
      <c r="HN254">
        <v>9999</v>
      </c>
      <c r="HO254">
        <v>9999</v>
      </c>
      <c r="HP254">
        <v>9999</v>
      </c>
      <c r="HQ254">
        <v>1.86853</v>
      </c>
      <c r="HR254">
        <v>1.86426</v>
      </c>
      <c r="HS254">
        <v>1.8718</v>
      </c>
      <c r="HT254">
        <v>1.86274</v>
      </c>
      <c r="HU254">
        <v>1.86213</v>
      </c>
      <c r="HV254">
        <v>1.86858</v>
      </c>
      <c r="HW254">
        <v>1.85868</v>
      </c>
      <c r="HX254">
        <v>1.86508</v>
      </c>
      <c r="HY254">
        <v>5</v>
      </c>
      <c r="HZ254">
        <v>0</v>
      </c>
      <c r="IA254">
        <v>0</v>
      </c>
      <c r="IB254">
        <v>0</v>
      </c>
      <c r="IC254" t="s">
        <v>426</v>
      </c>
      <c r="ID254" t="s">
        <v>427</v>
      </c>
      <c r="IE254" t="s">
        <v>428</v>
      </c>
      <c r="IF254" t="s">
        <v>428</v>
      </c>
      <c r="IG254" t="s">
        <v>428</v>
      </c>
      <c r="IH254" t="s">
        <v>428</v>
      </c>
      <c r="II254">
        <v>0</v>
      </c>
      <c r="IJ254">
        <v>100</v>
      </c>
      <c r="IK254">
        <v>100</v>
      </c>
      <c r="IL254">
        <v>5.698</v>
      </c>
      <c r="IM254">
        <v>0.3119</v>
      </c>
      <c r="IN254">
        <v>4.24591870636989</v>
      </c>
      <c r="IO254">
        <v>0.00406324532283829</v>
      </c>
      <c r="IP254">
        <v>-1.45373754250553e-06</v>
      </c>
      <c r="IQ254">
        <v>2.45784242640463e-10</v>
      </c>
      <c r="IR254">
        <v>0.0444475935836347</v>
      </c>
      <c r="IS254">
        <v>0.00491888386651684</v>
      </c>
      <c r="IT254">
        <v>0.000226889049496401</v>
      </c>
      <c r="IU254">
        <v>4.01595507822366e-06</v>
      </c>
      <c r="IV254">
        <v>-0</v>
      </c>
      <c r="IW254">
        <v>2035</v>
      </c>
      <c r="IX254">
        <v>2</v>
      </c>
      <c r="IY254">
        <v>30</v>
      </c>
      <c r="IZ254">
        <v>187609.6</v>
      </c>
      <c r="JA254">
        <v>187609.5</v>
      </c>
      <c r="JB254">
        <v>0.976562</v>
      </c>
      <c r="JC254">
        <v>2.40234</v>
      </c>
      <c r="JD254">
        <v>1.4978</v>
      </c>
      <c r="JE254">
        <v>2.32666</v>
      </c>
      <c r="JF254">
        <v>1.54419</v>
      </c>
      <c r="JG254">
        <v>2.39136</v>
      </c>
      <c r="JH254">
        <v>36.0347</v>
      </c>
      <c r="JI254">
        <v>24.1663</v>
      </c>
      <c r="JJ254">
        <v>18</v>
      </c>
      <c r="JK254">
        <v>545.849</v>
      </c>
      <c r="JL254">
        <v>423.967</v>
      </c>
      <c r="JM254">
        <v>31.3639</v>
      </c>
      <c r="JN254">
        <v>28.4459</v>
      </c>
      <c r="JO254">
        <v>29.9992</v>
      </c>
      <c r="JP254">
        <v>28.3315</v>
      </c>
      <c r="JQ254">
        <v>28.3598</v>
      </c>
      <c r="JR254">
        <v>19.6074</v>
      </c>
      <c r="JS254">
        <v>30.0014</v>
      </c>
      <c r="JT254">
        <v>67.8994</v>
      </c>
      <c r="JU254">
        <v>31.2272</v>
      </c>
      <c r="JV254">
        <v>420</v>
      </c>
      <c r="JW254">
        <v>22.5982</v>
      </c>
      <c r="JX254">
        <v>93.1921</v>
      </c>
      <c r="JY254">
        <v>98.6618</v>
      </c>
    </row>
    <row r="255" spans="1:285">
      <c r="A255">
        <v>239</v>
      </c>
      <c r="B255">
        <v>1758506285.1</v>
      </c>
      <c r="C255">
        <v>3043</v>
      </c>
      <c r="D255" t="s">
        <v>908</v>
      </c>
      <c r="E255" t="s">
        <v>909</v>
      </c>
      <c r="F255">
        <v>5</v>
      </c>
      <c r="G255" t="s">
        <v>419</v>
      </c>
      <c r="H255" t="s">
        <v>889</v>
      </c>
      <c r="I255" t="s">
        <v>421</v>
      </c>
      <c r="J255">
        <v>1758506282.1</v>
      </c>
      <c r="K255">
        <f>(L255)/1000</f>
        <v>0</v>
      </c>
      <c r="L255">
        <f>1000*DL255*AJ255*(DH255-DI255)/(100*DA255*(1000-AJ255*DH255))</f>
        <v>0</v>
      </c>
      <c r="M255">
        <f>DL255*AJ255*(DG255-DF255*(1000-AJ255*DI255)/(1000-AJ255*DH255))/(100*DA255)</f>
        <v>0</v>
      </c>
      <c r="N255">
        <f>DF255 - IF(AJ255&gt;1, M255*DA255*100.0/(AL255), 0)</f>
        <v>0</v>
      </c>
      <c r="O255">
        <f>((U255-K255/2)*N255-M255)/(U255+K255/2)</f>
        <v>0</v>
      </c>
      <c r="P255">
        <f>O255*(DM255+DN255)/1000.0</f>
        <v>0</v>
      </c>
      <c r="Q255">
        <f>(DF255 - IF(AJ255&gt;1, M255*DA255*100.0/(AL255), 0))*(DM255+DN255)/1000.0</f>
        <v>0</v>
      </c>
      <c r="R255">
        <f>2.0/((1/T255-1/S255)+SIGN(T255)*SQRT((1/T255-1/S255)*(1/T255-1/S255) + 4*DB255/((DB255+1)*(DB255+1))*(2*1/T255*1/S255-1/S255*1/S255)))</f>
        <v>0</v>
      </c>
      <c r="S255">
        <f>IF(LEFT(DC255,1)&lt;&gt;"0",IF(LEFT(DC255,1)="1",3.0,DD255),$D$5+$E$5*(DT255*DM255/($K$5*1000))+$F$5*(DT255*DM255/($K$5*1000))*MAX(MIN(DA255,$J$5),$I$5)*MAX(MIN(DA255,$J$5),$I$5)+$G$5*MAX(MIN(DA255,$J$5),$I$5)*(DT255*DM255/($K$5*1000))+$H$5*(DT255*DM255/($K$5*1000))*(DT255*DM255/($K$5*1000)))</f>
        <v>0</v>
      </c>
      <c r="T255">
        <f>K255*(1000-(1000*0.61365*exp(17.502*X255/(240.97+X255))/(DM255+DN255)+DH255)/2)/(1000*0.61365*exp(17.502*X255/(240.97+X255))/(DM255+DN255)-DH255)</f>
        <v>0</v>
      </c>
      <c r="U255">
        <f>1/((DB255+1)/(R255/1.6)+1/(S255/1.37)) + DB255/((DB255+1)/(R255/1.6) + DB255/(S255/1.37))</f>
        <v>0</v>
      </c>
      <c r="V255">
        <f>(CW255*CZ255)</f>
        <v>0</v>
      </c>
      <c r="W255">
        <f>(DO255+(V255+2*0.95*5.67E-8*(((DO255+$B$7)+273)^4-(DO255+273)^4)-44100*K255)/(1.84*29.3*S255+8*0.95*5.67E-8*(DO255+273)^3))</f>
        <v>0</v>
      </c>
      <c r="X255">
        <f>($C$7*DP255+$D$7*DQ255+$E$7*W255)</f>
        <v>0</v>
      </c>
      <c r="Y255">
        <f>0.61365*exp(17.502*X255/(240.97+X255))</f>
        <v>0</v>
      </c>
      <c r="Z255">
        <f>(AA255/AB255*100)</f>
        <v>0</v>
      </c>
      <c r="AA255">
        <f>DH255*(DM255+DN255)/1000</f>
        <v>0</v>
      </c>
      <c r="AB255">
        <f>0.61365*exp(17.502*DO255/(240.97+DO255))</f>
        <v>0</v>
      </c>
      <c r="AC255">
        <f>(Y255-DH255*(DM255+DN255)/1000)</f>
        <v>0</v>
      </c>
      <c r="AD255">
        <f>(-K255*44100)</f>
        <v>0</v>
      </c>
      <c r="AE255">
        <f>2*29.3*S255*0.92*(DO255-X255)</f>
        <v>0</v>
      </c>
      <c r="AF255">
        <f>2*0.95*5.67E-8*(((DO255+$B$7)+273)^4-(X255+273)^4)</f>
        <v>0</v>
      </c>
      <c r="AG255">
        <f>V255+AF255+AD255+AE255</f>
        <v>0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MAX(0,($B$13+$C$13*DT255)/(1+$D$13*DT255)*DM255/(DO255+273)*$E$13)</f>
        <v>0</v>
      </c>
      <c r="AM255" t="s">
        <v>422</v>
      </c>
      <c r="AN255" t="s">
        <v>422</v>
      </c>
      <c r="AO255">
        <v>0</v>
      </c>
      <c r="AP255">
        <v>0</v>
      </c>
      <c r="AQ255">
        <f>1-AO255/AP255</f>
        <v>0</v>
      </c>
      <c r="AR255">
        <v>0</v>
      </c>
      <c r="AS255" t="s">
        <v>422</v>
      </c>
      <c r="AT255" t="s">
        <v>422</v>
      </c>
      <c r="AU255">
        <v>0</v>
      </c>
      <c r="AV255">
        <v>0</v>
      </c>
      <c r="AW255">
        <f>1-AU255/AV255</f>
        <v>0</v>
      </c>
      <c r="AX255">
        <v>0.5</v>
      </c>
      <c r="AY255">
        <f>CX255</f>
        <v>0</v>
      </c>
      <c r="AZ255">
        <f>M255</f>
        <v>0</v>
      </c>
      <c r="BA255">
        <f>AW255*AX255*AY255</f>
        <v>0</v>
      </c>
      <c r="BB255">
        <f>(AZ255-AR255)/AY255</f>
        <v>0</v>
      </c>
      <c r="BC255">
        <f>(AP255-AV255)/AV255</f>
        <v>0</v>
      </c>
      <c r="BD255">
        <f>AO255/(AQ255+AO255/AV255)</f>
        <v>0</v>
      </c>
      <c r="BE255" t="s">
        <v>422</v>
      </c>
      <c r="BF255">
        <v>0</v>
      </c>
      <c r="BG255">
        <f>IF(BF255&lt;&gt;0, BF255, BD255)</f>
        <v>0</v>
      </c>
      <c r="BH255">
        <f>1-BG255/AV255</f>
        <v>0</v>
      </c>
      <c r="BI255">
        <f>(AV255-AU255)/(AV255-BG255)</f>
        <v>0</v>
      </c>
      <c r="BJ255">
        <f>(AP255-AV255)/(AP255-BG255)</f>
        <v>0</v>
      </c>
      <c r="BK255">
        <f>(AV255-AU255)/(AV255-AO255)</f>
        <v>0</v>
      </c>
      <c r="BL255">
        <f>(AP255-AV255)/(AP255-AO255)</f>
        <v>0</v>
      </c>
      <c r="BM255">
        <f>(BI255*BG255/AU255)</f>
        <v>0</v>
      </c>
      <c r="BN255">
        <f>(1-BM255)</f>
        <v>0</v>
      </c>
      <c r="CW255">
        <f>$B$11*DU255+$C$11*DV255+$F$11*EG255*(1-EJ255)</f>
        <v>0</v>
      </c>
      <c r="CX255">
        <f>CW255*CY255</f>
        <v>0</v>
      </c>
      <c r="CY255">
        <f>($B$11*$D$9+$C$11*$D$9+$F$11*((ET255+EL255)/MAX(ET255+EL255+EU255, 0.1)*$I$9+EU255/MAX(ET255+EL255+EU255, 0.1)*$J$9))/($B$11+$C$11+$F$11)</f>
        <v>0</v>
      </c>
      <c r="CZ255">
        <f>($B$11*$K$9+$C$11*$K$9+$F$11*((ET255+EL255)/MAX(ET255+EL255+EU255, 0.1)*$P$9+EU255/MAX(ET255+EL255+EU255, 0.1)*$Q$9))/($B$11+$C$11+$F$11)</f>
        <v>0</v>
      </c>
      <c r="DA255">
        <v>2.18</v>
      </c>
      <c r="DB255">
        <v>0.5</v>
      </c>
      <c r="DC255" t="s">
        <v>423</v>
      </c>
      <c r="DD255">
        <v>2</v>
      </c>
      <c r="DE255">
        <v>1758506282.1</v>
      </c>
      <c r="DF255">
        <v>420.397666666667</v>
      </c>
      <c r="DG255">
        <v>420.072666666667</v>
      </c>
      <c r="DH255">
        <v>22.6344333333333</v>
      </c>
      <c r="DI255">
        <v>22.5942</v>
      </c>
      <c r="DJ255">
        <v>414.699666666667</v>
      </c>
      <c r="DK255">
        <v>22.3224333333333</v>
      </c>
      <c r="DL255">
        <v>499.978666666667</v>
      </c>
      <c r="DM255">
        <v>89.8207</v>
      </c>
      <c r="DN255">
        <v>0.0344784333333333</v>
      </c>
      <c r="DO255">
        <v>30.6369333333333</v>
      </c>
      <c r="DP255">
        <v>30.0066666666667</v>
      </c>
      <c r="DQ255">
        <v>999.9</v>
      </c>
      <c r="DR255">
        <v>0</v>
      </c>
      <c r="DS255">
        <v>0</v>
      </c>
      <c r="DT255">
        <v>9994.38333333333</v>
      </c>
      <c r="DU255">
        <v>0</v>
      </c>
      <c r="DV255">
        <v>0.723344</v>
      </c>
      <c r="DW255">
        <v>0.325480333333333</v>
      </c>
      <c r="DX255">
        <v>430.134</v>
      </c>
      <c r="DY255">
        <v>429.783</v>
      </c>
      <c r="DZ255">
        <v>0.0402489</v>
      </c>
      <c r="EA255">
        <v>420.072666666667</v>
      </c>
      <c r="EB255">
        <v>22.5942</v>
      </c>
      <c r="EC255">
        <v>2.03304</v>
      </c>
      <c r="ED255">
        <v>2.02942666666667</v>
      </c>
      <c r="EE255">
        <v>17.7040666666667</v>
      </c>
      <c r="EF255">
        <v>17.6758333333333</v>
      </c>
      <c r="EG255">
        <v>0.00500016</v>
      </c>
      <c r="EH255">
        <v>0</v>
      </c>
      <c r="EI255">
        <v>0</v>
      </c>
      <c r="EJ255">
        <v>0</v>
      </c>
      <c r="EK255">
        <v>199.8</v>
      </c>
      <c r="EL255">
        <v>0.00500016</v>
      </c>
      <c r="EM255">
        <v>-23.2333333333333</v>
      </c>
      <c r="EN255">
        <v>-1.53333333333333</v>
      </c>
      <c r="EO255">
        <v>37.687</v>
      </c>
      <c r="EP255">
        <v>41.7913333333333</v>
      </c>
      <c r="EQ255">
        <v>39.833</v>
      </c>
      <c r="ER255">
        <v>41.937</v>
      </c>
      <c r="ES255">
        <v>41</v>
      </c>
      <c r="ET255">
        <v>0</v>
      </c>
      <c r="EU255">
        <v>0</v>
      </c>
      <c r="EV255">
        <v>0</v>
      </c>
      <c r="EW255">
        <v>1758506287.4</v>
      </c>
      <c r="EX255">
        <v>0</v>
      </c>
      <c r="EY255">
        <v>201.369230769231</v>
      </c>
      <c r="EZ255">
        <v>-8.68376090133154</v>
      </c>
      <c r="FA255">
        <v>-5.99658096429678</v>
      </c>
      <c r="FB255">
        <v>-28.2230769230769</v>
      </c>
      <c r="FC255">
        <v>15</v>
      </c>
      <c r="FD255">
        <v>0</v>
      </c>
      <c r="FE255" t="s">
        <v>424</v>
      </c>
      <c r="FF255">
        <v>1747249705.1</v>
      </c>
      <c r="FG255">
        <v>1747249711.1</v>
      </c>
      <c r="FH255">
        <v>0</v>
      </c>
      <c r="FI255">
        <v>0.871</v>
      </c>
      <c r="FJ255">
        <v>0.066</v>
      </c>
      <c r="FK255">
        <v>5.486</v>
      </c>
      <c r="FL255">
        <v>0.145</v>
      </c>
      <c r="FM255">
        <v>420</v>
      </c>
      <c r="FN255">
        <v>16</v>
      </c>
      <c r="FO255">
        <v>0.27</v>
      </c>
      <c r="FP255">
        <v>0.16</v>
      </c>
      <c r="FQ255">
        <v>0.29282385</v>
      </c>
      <c r="FR255">
        <v>0.0530031428571427</v>
      </c>
      <c r="FS255">
        <v>0.0766226727896352</v>
      </c>
      <c r="FT255">
        <v>1</v>
      </c>
      <c r="FU255">
        <v>200.970588235294</v>
      </c>
      <c r="FV255">
        <v>13.8548509663809</v>
      </c>
      <c r="FW255">
        <v>4.87523932515201</v>
      </c>
      <c r="FX255">
        <v>-1</v>
      </c>
      <c r="FY255">
        <v>0.030229765</v>
      </c>
      <c r="FZ255">
        <v>0.112032255338346</v>
      </c>
      <c r="GA255">
        <v>0.011479824140827</v>
      </c>
      <c r="GB255">
        <v>0</v>
      </c>
      <c r="GC255">
        <v>1</v>
      </c>
      <c r="GD255">
        <v>2</v>
      </c>
      <c r="GE255" t="s">
        <v>425</v>
      </c>
      <c r="GF255">
        <v>3.12571</v>
      </c>
      <c r="GG255">
        <v>2.66029</v>
      </c>
      <c r="GH255">
        <v>0.088324</v>
      </c>
      <c r="GI255">
        <v>0.0891452</v>
      </c>
      <c r="GJ255">
        <v>0.0967633</v>
      </c>
      <c r="GK255">
        <v>0.0970767</v>
      </c>
      <c r="GL255">
        <v>23509.5</v>
      </c>
      <c r="GM255">
        <v>22206.5</v>
      </c>
      <c r="GN255">
        <v>23062.2</v>
      </c>
      <c r="GO255">
        <v>23739.9</v>
      </c>
      <c r="GP255">
        <v>35505</v>
      </c>
      <c r="GQ255">
        <v>35479</v>
      </c>
      <c r="GR255">
        <v>41582</v>
      </c>
      <c r="GS255">
        <v>42333.3</v>
      </c>
      <c r="GT255">
        <v>1.8992</v>
      </c>
      <c r="GU255">
        <v>1.7974</v>
      </c>
      <c r="GV255">
        <v>0.10132</v>
      </c>
      <c r="GW255">
        <v>0</v>
      </c>
      <c r="GX255">
        <v>28.3487</v>
      </c>
      <c r="GY255">
        <v>999.9</v>
      </c>
      <c r="GZ255">
        <v>55.219</v>
      </c>
      <c r="HA255">
        <v>30.534</v>
      </c>
      <c r="HB255">
        <v>27.0038</v>
      </c>
      <c r="HC255">
        <v>53.9155</v>
      </c>
      <c r="HD255">
        <v>40.028</v>
      </c>
      <c r="HE255">
        <v>1</v>
      </c>
      <c r="HF255">
        <v>0.0623272</v>
      </c>
      <c r="HG255">
        <v>-0.943265</v>
      </c>
      <c r="HH255">
        <v>20.235</v>
      </c>
      <c r="HI255">
        <v>5.23496</v>
      </c>
      <c r="HJ255">
        <v>11.992</v>
      </c>
      <c r="HK255">
        <v>4.9557</v>
      </c>
      <c r="HL255">
        <v>3.304</v>
      </c>
      <c r="HM255">
        <v>999.9</v>
      </c>
      <c r="HN255">
        <v>9999</v>
      </c>
      <c r="HO255">
        <v>9999</v>
      </c>
      <c r="HP255">
        <v>9999</v>
      </c>
      <c r="HQ255">
        <v>1.86853</v>
      </c>
      <c r="HR255">
        <v>1.86426</v>
      </c>
      <c r="HS255">
        <v>1.8718</v>
      </c>
      <c r="HT255">
        <v>1.86274</v>
      </c>
      <c r="HU255">
        <v>1.86214</v>
      </c>
      <c r="HV255">
        <v>1.86857</v>
      </c>
      <c r="HW255">
        <v>1.85868</v>
      </c>
      <c r="HX255">
        <v>1.86508</v>
      </c>
      <c r="HY255">
        <v>5</v>
      </c>
      <c r="HZ255">
        <v>0</v>
      </c>
      <c r="IA255">
        <v>0</v>
      </c>
      <c r="IB255">
        <v>0</v>
      </c>
      <c r="IC255" t="s">
        <v>426</v>
      </c>
      <c r="ID255" t="s">
        <v>427</v>
      </c>
      <c r="IE255" t="s">
        <v>428</v>
      </c>
      <c r="IF255" t="s">
        <v>428</v>
      </c>
      <c r="IG255" t="s">
        <v>428</v>
      </c>
      <c r="IH255" t="s">
        <v>428</v>
      </c>
      <c r="II255">
        <v>0</v>
      </c>
      <c r="IJ255">
        <v>100</v>
      </c>
      <c r="IK255">
        <v>100</v>
      </c>
      <c r="IL255">
        <v>5.699</v>
      </c>
      <c r="IM255">
        <v>0.3119</v>
      </c>
      <c r="IN255">
        <v>4.24591870636989</v>
      </c>
      <c r="IO255">
        <v>0.00406324532283829</v>
      </c>
      <c r="IP255">
        <v>-1.45373754250553e-06</v>
      </c>
      <c r="IQ255">
        <v>2.45784242640463e-10</v>
      </c>
      <c r="IR255">
        <v>0.0444475935836347</v>
      </c>
      <c r="IS255">
        <v>0.00491888386651684</v>
      </c>
      <c r="IT255">
        <v>0.000226889049496401</v>
      </c>
      <c r="IU255">
        <v>4.01595507822366e-06</v>
      </c>
      <c r="IV255">
        <v>-0</v>
      </c>
      <c r="IW255">
        <v>2035</v>
      </c>
      <c r="IX255">
        <v>2</v>
      </c>
      <c r="IY255">
        <v>30</v>
      </c>
      <c r="IZ255">
        <v>187609.7</v>
      </c>
      <c r="JA255">
        <v>187609.6</v>
      </c>
      <c r="JB255">
        <v>0.977783</v>
      </c>
      <c r="JC255">
        <v>2.40967</v>
      </c>
      <c r="JD255">
        <v>1.4978</v>
      </c>
      <c r="JE255">
        <v>2.32666</v>
      </c>
      <c r="JF255">
        <v>1.54419</v>
      </c>
      <c r="JG255">
        <v>2.25342</v>
      </c>
      <c r="JH255">
        <v>36.0347</v>
      </c>
      <c r="JI255">
        <v>24.1488</v>
      </c>
      <c r="JJ255">
        <v>18</v>
      </c>
      <c r="JK255">
        <v>545.684</v>
      </c>
      <c r="JL255">
        <v>424.027</v>
      </c>
      <c r="JM255">
        <v>31.2564</v>
      </c>
      <c r="JN255">
        <v>28.4441</v>
      </c>
      <c r="JO255">
        <v>29.9993</v>
      </c>
      <c r="JP255">
        <v>28.3293</v>
      </c>
      <c r="JQ255">
        <v>28.358</v>
      </c>
      <c r="JR255">
        <v>19.6065</v>
      </c>
      <c r="JS255">
        <v>30.0014</v>
      </c>
      <c r="JT255">
        <v>67.8994</v>
      </c>
      <c r="JU255">
        <v>31.2272</v>
      </c>
      <c r="JV255">
        <v>420</v>
      </c>
      <c r="JW255">
        <v>22.5982</v>
      </c>
      <c r="JX255">
        <v>93.1925</v>
      </c>
      <c r="JY255">
        <v>98.6621</v>
      </c>
    </row>
    <row r="256" spans="1:285">
      <c r="A256">
        <v>240</v>
      </c>
      <c r="B256">
        <v>1758506287.1</v>
      </c>
      <c r="C256">
        <v>3045</v>
      </c>
      <c r="D256" t="s">
        <v>910</v>
      </c>
      <c r="E256" t="s">
        <v>911</v>
      </c>
      <c r="F256">
        <v>5</v>
      </c>
      <c r="G256" t="s">
        <v>419</v>
      </c>
      <c r="H256" t="s">
        <v>889</v>
      </c>
      <c r="I256" t="s">
        <v>421</v>
      </c>
      <c r="J256">
        <v>1758506284.1</v>
      </c>
      <c r="K256">
        <f>(L256)/1000</f>
        <v>0</v>
      </c>
      <c r="L256">
        <f>1000*DL256*AJ256*(DH256-DI256)/(100*DA256*(1000-AJ256*DH256))</f>
        <v>0</v>
      </c>
      <c r="M256">
        <f>DL256*AJ256*(DG256-DF256*(1000-AJ256*DI256)/(1000-AJ256*DH256))/(100*DA256)</f>
        <v>0</v>
      </c>
      <c r="N256">
        <f>DF256 - IF(AJ256&gt;1, M256*DA256*100.0/(AL256), 0)</f>
        <v>0</v>
      </c>
      <c r="O256">
        <f>((U256-K256/2)*N256-M256)/(U256+K256/2)</f>
        <v>0</v>
      </c>
      <c r="P256">
        <f>O256*(DM256+DN256)/1000.0</f>
        <v>0</v>
      </c>
      <c r="Q256">
        <f>(DF256 - IF(AJ256&gt;1, M256*DA256*100.0/(AL256), 0))*(DM256+DN256)/1000.0</f>
        <v>0</v>
      </c>
      <c r="R256">
        <f>2.0/((1/T256-1/S256)+SIGN(T256)*SQRT((1/T256-1/S256)*(1/T256-1/S256) + 4*DB256/((DB256+1)*(DB256+1))*(2*1/T256*1/S256-1/S256*1/S256)))</f>
        <v>0</v>
      </c>
      <c r="S256">
        <f>IF(LEFT(DC256,1)&lt;&gt;"0",IF(LEFT(DC256,1)="1",3.0,DD256),$D$5+$E$5*(DT256*DM256/($K$5*1000))+$F$5*(DT256*DM256/($K$5*1000))*MAX(MIN(DA256,$J$5),$I$5)*MAX(MIN(DA256,$J$5),$I$5)+$G$5*MAX(MIN(DA256,$J$5),$I$5)*(DT256*DM256/($K$5*1000))+$H$5*(DT256*DM256/($K$5*1000))*(DT256*DM256/($K$5*1000)))</f>
        <v>0</v>
      </c>
      <c r="T256">
        <f>K256*(1000-(1000*0.61365*exp(17.502*X256/(240.97+X256))/(DM256+DN256)+DH256)/2)/(1000*0.61365*exp(17.502*X256/(240.97+X256))/(DM256+DN256)-DH256)</f>
        <v>0</v>
      </c>
      <c r="U256">
        <f>1/((DB256+1)/(R256/1.6)+1/(S256/1.37)) + DB256/((DB256+1)/(R256/1.6) + DB256/(S256/1.37))</f>
        <v>0</v>
      </c>
      <c r="V256">
        <f>(CW256*CZ256)</f>
        <v>0</v>
      </c>
      <c r="W256">
        <f>(DO256+(V256+2*0.95*5.67E-8*(((DO256+$B$7)+273)^4-(DO256+273)^4)-44100*K256)/(1.84*29.3*S256+8*0.95*5.67E-8*(DO256+273)^3))</f>
        <v>0</v>
      </c>
      <c r="X256">
        <f>($C$7*DP256+$D$7*DQ256+$E$7*W256)</f>
        <v>0</v>
      </c>
      <c r="Y256">
        <f>0.61365*exp(17.502*X256/(240.97+X256))</f>
        <v>0</v>
      </c>
      <c r="Z256">
        <f>(AA256/AB256*100)</f>
        <v>0</v>
      </c>
      <c r="AA256">
        <f>DH256*(DM256+DN256)/1000</f>
        <v>0</v>
      </c>
      <c r="AB256">
        <f>0.61365*exp(17.502*DO256/(240.97+DO256))</f>
        <v>0</v>
      </c>
      <c r="AC256">
        <f>(Y256-DH256*(DM256+DN256)/1000)</f>
        <v>0</v>
      </c>
      <c r="AD256">
        <f>(-K256*44100)</f>
        <v>0</v>
      </c>
      <c r="AE256">
        <f>2*29.3*S256*0.92*(DO256-X256)</f>
        <v>0</v>
      </c>
      <c r="AF256">
        <f>2*0.95*5.67E-8*(((DO256+$B$7)+273)^4-(X256+273)^4)</f>
        <v>0</v>
      </c>
      <c r="AG256">
        <f>V256+AF256+AD256+AE256</f>
        <v>0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MAX(0,($B$13+$C$13*DT256)/(1+$D$13*DT256)*DM256/(DO256+273)*$E$13)</f>
        <v>0</v>
      </c>
      <c r="AM256" t="s">
        <v>422</v>
      </c>
      <c r="AN256" t="s">
        <v>422</v>
      </c>
      <c r="AO256">
        <v>0</v>
      </c>
      <c r="AP256">
        <v>0</v>
      </c>
      <c r="AQ256">
        <f>1-AO256/AP256</f>
        <v>0</v>
      </c>
      <c r="AR256">
        <v>0</v>
      </c>
      <c r="AS256" t="s">
        <v>422</v>
      </c>
      <c r="AT256" t="s">
        <v>422</v>
      </c>
      <c r="AU256">
        <v>0</v>
      </c>
      <c r="AV256">
        <v>0</v>
      </c>
      <c r="AW256">
        <f>1-AU256/AV256</f>
        <v>0</v>
      </c>
      <c r="AX256">
        <v>0.5</v>
      </c>
      <c r="AY256">
        <f>CX256</f>
        <v>0</v>
      </c>
      <c r="AZ256">
        <f>M256</f>
        <v>0</v>
      </c>
      <c r="BA256">
        <f>AW256*AX256*AY256</f>
        <v>0</v>
      </c>
      <c r="BB256">
        <f>(AZ256-AR256)/AY256</f>
        <v>0</v>
      </c>
      <c r="BC256">
        <f>(AP256-AV256)/AV256</f>
        <v>0</v>
      </c>
      <c r="BD256">
        <f>AO256/(AQ256+AO256/AV256)</f>
        <v>0</v>
      </c>
      <c r="BE256" t="s">
        <v>422</v>
      </c>
      <c r="BF256">
        <v>0</v>
      </c>
      <c r="BG256">
        <f>IF(BF256&lt;&gt;0, BF256, BD256)</f>
        <v>0</v>
      </c>
      <c r="BH256">
        <f>1-BG256/AV256</f>
        <v>0</v>
      </c>
      <c r="BI256">
        <f>(AV256-AU256)/(AV256-BG256)</f>
        <v>0</v>
      </c>
      <c r="BJ256">
        <f>(AP256-AV256)/(AP256-BG256)</f>
        <v>0</v>
      </c>
      <c r="BK256">
        <f>(AV256-AU256)/(AV256-AO256)</f>
        <v>0</v>
      </c>
      <c r="BL256">
        <f>(AP256-AV256)/(AP256-AO256)</f>
        <v>0</v>
      </c>
      <c r="BM256">
        <f>(BI256*BG256/AU256)</f>
        <v>0</v>
      </c>
      <c r="BN256">
        <f>(1-BM256)</f>
        <v>0</v>
      </c>
      <c r="CW256">
        <f>$B$11*DU256+$C$11*DV256+$F$11*EG256*(1-EJ256)</f>
        <v>0</v>
      </c>
      <c r="CX256">
        <f>CW256*CY256</f>
        <v>0</v>
      </c>
      <c r="CY256">
        <f>($B$11*$D$9+$C$11*$D$9+$F$11*((ET256+EL256)/MAX(ET256+EL256+EU256, 0.1)*$I$9+EU256/MAX(ET256+EL256+EU256, 0.1)*$J$9))/($B$11+$C$11+$F$11)</f>
        <v>0</v>
      </c>
      <c r="CZ256">
        <f>($B$11*$K$9+$C$11*$K$9+$F$11*((ET256+EL256)/MAX(ET256+EL256+EU256, 0.1)*$P$9+EU256/MAX(ET256+EL256+EU256, 0.1)*$Q$9))/($B$11+$C$11+$F$11)</f>
        <v>0</v>
      </c>
      <c r="DA256">
        <v>2.18</v>
      </c>
      <c r="DB256">
        <v>0.5</v>
      </c>
      <c r="DC256" t="s">
        <v>423</v>
      </c>
      <c r="DD256">
        <v>2</v>
      </c>
      <c r="DE256">
        <v>1758506284.1</v>
      </c>
      <c r="DF256">
        <v>420.380666666667</v>
      </c>
      <c r="DG256">
        <v>420.070333333333</v>
      </c>
      <c r="DH256">
        <v>22.6327666666667</v>
      </c>
      <c r="DI256">
        <v>22.5944</v>
      </c>
      <c r="DJ256">
        <v>414.682666666667</v>
      </c>
      <c r="DK256">
        <v>22.3208333333333</v>
      </c>
      <c r="DL256">
        <v>499.953666666667</v>
      </c>
      <c r="DM256">
        <v>89.8207666666667</v>
      </c>
      <c r="DN256">
        <v>0.0346451666666667</v>
      </c>
      <c r="DO256">
        <v>30.6365</v>
      </c>
      <c r="DP256">
        <v>30.0013</v>
      </c>
      <c r="DQ256">
        <v>999.9</v>
      </c>
      <c r="DR256">
        <v>0</v>
      </c>
      <c r="DS256">
        <v>0</v>
      </c>
      <c r="DT256">
        <v>9983.12333333333</v>
      </c>
      <c r="DU256">
        <v>0</v>
      </c>
      <c r="DV256">
        <v>0.723344</v>
      </c>
      <c r="DW256">
        <v>0.310943666666667</v>
      </c>
      <c r="DX256">
        <v>430.115666666667</v>
      </c>
      <c r="DY256">
        <v>429.780666666667</v>
      </c>
      <c r="DZ256">
        <v>0.0384038666666667</v>
      </c>
      <c r="EA256">
        <v>420.070333333333</v>
      </c>
      <c r="EB256">
        <v>22.5944</v>
      </c>
      <c r="EC256">
        <v>2.03289333333333</v>
      </c>
      <c r="ED256">
        <v>2.02944333333333</v>
      </c>
      <c r="EE256">
        <v>17.7029</v>
      </c>
      <c r="EF256">
        <v>17.6759666666667</v>
      </c>
      <c r="EG256">
        <v>0.00500016</v>
      </c>
      <c r="EH256">
        <v>0</v>
      </c>
      <c r="EI256">
        <v>0</v>
      </c>
      <c r="EJ256">
        <v>0</v>
      </c>
      <c r="EK256">
        <v>204.333333333333</v>
      </c>
      <c r="EL256">
        <v>0.00500016</v>
      </c>
      <c r="EM256">
        <v>-26.2</v>
      </c>
      <c r="EN256">
        <v>-1.93333333333333</v>
      </c>
      <c r="EO256">
        <v>37.687</v>
      </c>
      <c r="EP256">
        <v>41.7913333333333</v>
      </c>
      <c r="EQ256">
        <v>39.812</v>
      </c>
      <c r="ER256">
        <v>41.937</v>
      </c>
      <c r="ES256">
        <v>41</v>
      </c>
      <c r="ET256">
        <v>0</v>
      </c>
      <c r="EU256">
        <v>0</v>
      </c>
      <c r="EV256">
        <v>0</v>
      </c>
      <c r="EW256">
        <v>1758506289.2</v>
      </c>
      <c r="EX256">
        <v>0</v>
      </c>
      <c r="EY256">
        <v>201.192</v>
      </c>
      <c r="EZ256">
        <v>-3.81538454385848</v>
      </c>
      <c r="FA256">
        <v>3.02307704167476</v>
      </c>
      <c r="FB256">
        <v>-28.444</v>
      </c>
      <c r="FC256">
        <v>15</v>
      </c>
      <c r="FD256">
        <v>0</v>
      </c>
      <c r="FE256" t="s">
        <v>424</v>
      </c>
      <c r="FF256">
        <v>1747249705.1</v>
      </c>
      <c r="FG256">
        <v>1747249711.1</v>
      </c>
      <c r="FH256">
        <v>0</v>
      </c>
      <c r="FI256">
        <v>0.871</v>
      </c>
      <c r="FJ256">
        <v>0.066</v>
      </c>
      <c r="FK256">
        <v>5.486</v>
      </c>
      <c r="FL256">
        <v>0.145</v>
      </c>
      <c r="FM256">
        <v>420</v>
      </c>
      <c r="FN256">
        <v>16</v>
      </c>
      <c r="FO256">
        <v>0.27</v>
      </c>
      <c r="FP256">
        <v>0.16</v>
      </c>
      <c r="FQ256">
        <v>0.2937211</v>
      </c>
      <c r="FR256">
        <v>0.145668180451128</v>
      </c>
      <c r="FS256">
        <v>0.0771132819862441</v>
      </c>
      <c r="FT256">
        <v>1</v>
      </c>
      <c r="FU256">
        <v>201.038235294118</v>
      </c>
      <c r="FV256">
        <v>0.328494936678717</v>
      </c>
      <c r="FW256">
        <v>5.12950030279767</v>
      </c>
      <c r="FX256">
        <v>-1</v>
      </c>
      <c r="FY256">
        <v>0.03323794</v>
      </c>
      <c r="FZ256">
        <v>0.0762360541353383</v>
      </c>
      <c r="GA256">
        <v>0.00853726366925609</v>
      </c>
      <c r="GB256">
        <v>1</v>
      </c>
      <c r="GC256">
        <v>2</v>
      </c>
      <c r="GD256">
        <v>2</v>
      </c>
      <c r="GE256" t="s">
        <v>443</v>
      </c>
      <c r="GF256">
        <v>3.12578</v>
      </c>
      <c r="GG256">
        <v>2.66022</v>
      </c>
      <c r="GH256">
        <v>0.088326</v>
      </c>
      <c r="GI256">
        <v>0.0891493</v>
      </c>
      <c r="GJ256">
        <v>0.0967546</v>
      </c>
      <c r="GK256">
        <v>0.0970745</v>
      </c>
      <c r="GL256">
        <v>23509.6</v>
      </c>
      <c r="GM256">
        <v>22206.4</v>
      </c>
      <c r="GN256">
        <v>23062.4</v>
      </c>
      <c r="GO256">
        <v>23739.9</v>
      </c>
      <c r="GP256">
        <v>35505.7</v>
      </c>
      <c r="GQ256">
        <v>35479.1</v>
      </c>
      <c r="GR256">
        <v>41582.3</v>
      </c>
      <c r="GS256">
        <v>42333.3</v>
      </c>
      <c r="GT256">
        <v>1.8994</v>
      </c>
      <c r="GU256">
        <v>1.7973</v>
      </c>
      <c r="GV256">
        <v>0.101388</v>
      </c>
      <c r="GW256">
        <v>0</v>
      </c>
      <c r="GX256">
        <v>28.3487</v>
      </c>
      <c r="GY256">
        <v>999.9</v>
      </c>
      <c r="GZ256">
        <v>55.219</v>
      </c>
      <c r="HA256">
        <v>30.524</v>
      </c>
      <c r="HB256">
        <v>26.9925</v>
      </c>
      <c r="HC256">
        <v>53.4455</v>
      </c>
      <c r="HD256">
        <v>39.9679</v>
      </c>
      <c r="HE256">
        <v>1</v>
      </c>
      <c r="HF256">
        <v>0.0623603</v>
      </c>
      <c r="HG256">
        <v>-1.13122</v>
      </c>
      <c r="HH256">
        <v>20.2338</v>
      </c>
      <c r="HI256">
        <v>5.23466</v>
      </c>
      <c r="HJ256">
        <v>11.992</v>
      </c>
      <c r="HK256">
        <v>4.95565</v>
      </c>
      <c r="HL256">
        <v>3.304</v>
      </c>
      <c r="HM256">
        <v>999.9</v>
      </c>
      <c r="HN256">
        <v>9999</v>
      </c>
      <c r="HO256">
        <v>9999</v>
      </c>
      <c r="HP256">
        <v>9999</v>
      </c>
      <c r="HQ256">
        <v>1.86852</v>
      </c>
      <c r="HR256">
        <v>1.86423</v>
      </c>
      <c r="HS256">
        <v>1.8718</v>
      </c>
      <c r="HT256">
        <v>1.86272</v>
      </c>
      <c r="HU256">
        <v>1.86215</v>
      </c>
      <c r="HV256">
        <v>1.86857</v>
      </c>
      <c r="HW256">
        <v>1.85868</v>
      </c>
      <c r="HX256">
        <v>1.86508</v>
      </c>
      <c r="HY256">
        <v>5</v>
      </c>
      <c r="HZ256">
        <v>0</v>
      </c>
      <c r="IA256">
        <v>0</v>
      </c>
      <c r="IB256">
        <v>0</v>
      </c>
      <c r="IC256" t="s">
        <v>426</v>
      </c>
      <c r="ID256" t="s">
        <v>427</v>
      </c>
      <c r="IE256" t="s">
        <v>428</v>
      </c>
      <c r="IF256" t="s">
        <v>428</v>
      </c>
      <c r="IG256" t="s">
        <v>428</v>
      </c>
      <c r="IH256" t="s">
        <v>428</v>
      </c>
      <c r="II256">
        <v>0</v>
      </c>
      <c r="IJ256">
        <v>100</v>
      </c>
      <c r="IK256">
        <v>100</v>
      </c>
      <c r="IL256">
        <v>5.698</v>
      </c>
      <c r="IM256">
        <v>0.3118</v>
      </c>
      <c r="IN256">
        <v>4.24591870636989</v>
      </c>
      <c r="IO256">
        <v>0.00406324532283829</v>
      </c>
      <c r="IP256">
        <v>-1.45373754250553e-06</v>
      </c>
      <c r="IQ256">
        <v>2.45784242640463e-10</v>
      </c>
      <c r="IR256">
        <v>0.0444475935836347</v>
      </c>
      <c r="IS256">
        <v>0.00491888386651684</v>
      </c>
      <c r="IT256">
        <v>0.000226889049496401</v>
      </c>
      <c r="IU256">
        <v>4.01595507822366e-06</v>
      </c>
      <c r="IV256">
        <v>-0</v>
      </c>
      <c r="IW256">
        <v>2035</v>
      </c>
      <c r="IX256">
        <v>2</v>
      </c>
      <c r="IY256">
        <v>30</v>
      </c>
      <c r="IZ256">
        <v>187609.7</v>
      </c>
      <c r="JA256">
        <v>187609.6</v>
      </c>
      <c r="JB256">
        <v>0.976562</v>
      </c>
      <c r="JC256">
        <v>2.39624</v>
      </c>
      <c r="JD256">
        <v>1.49902</v>
      </c>
      <c r="JE256">
        <v>2.32666</v>
      </c>
      <c r="JF256">
        <v>1.54419</v>
      </c>
      <c r="JG256">
        <v>2.31079</v>
      </c>
      <c r="JH256">
        <v>36.0347</v>
      </c>
      <c r="JI256">
        <v>24.1575</v>
      </c>
      <c r="JJ256">
        <v>18</v>
      </c>
      <c r="JK256">
        <v>545.804</v>
      </c>
      <c r="JL256">
        <v>423.959</v>
      </c>
      <c r="JM256">
        <v>31.2097</v>
      </c>
      <c r="JN256">
        <v>28.4424</v>
      </c>
      <c r="JO256">
        <v>29.9995</v>
      </c>
      <c r="JP256">
        <v>28.3281</v>
      </c>
      <c r="JQ256">
        <v>28.3567</v>
      </c>
      <c r="JR256">
        <v>19.6043</v>
      </c>
      <c r="JS256">
        <v>30.0014</v>
      </c>
      <c r="JT256">
        <v>67.8994</v>
      </c>
      <c r="JU256">
        <v>31.2272</v>
      </c>
      <c r="JV256">
        <v>420</v>
      </c>
      <c r="JW256">
        <v>22.5982</v>
      </c>
      <c r="JX256">
        <v>93.1932</v>
      </c>
      <c r="JY256">
        <v>98.6621</v>
      </c>
    </row>
    <row r="257" spans="1:285">
      <c r="A257">
        <v>241</v>
      </c>
      <c r="B257">
        <v>1758506289.1</v>
      </c>
      <c r="C257">
        <v>3047</v>
      </c>
      <c r="D257" t="s">
        <v>912</v>
      </c>
      <c r="E257" t="s">
        <v>913</v>
      </c>
      <c r="F257">
        <v>5</v>
      </c>
      <c r="G257" t="s">
        <v>419</v>
      </c>
      <c r="H257" t="s">
        <v>889</v>
      </c>
      <c r="I257" t="s">
        <v>421</v>
      </c>
      <c r="J257">
        <v>1758506286.1</v>
      </c>
      <c r="K257">
        <f>(L257)/1000</f>
        <v>0</v>
      </c>
      <c r="L257">
        <f>1000*DL257*AJ257*(DH257-DI257)/(100*DA257*(1000-AJ257*DH257))</f>
        <v>0</v>
      </c>
      <c r="M257">
        <f>DL257*AJ257*(DG257-DF257*(1000-AJ257*DI257)/(1000-AJ257*DH257))/(100*DA257)</f>
        <v>0</v>
      </c>
      <c r="N257">
        <f>DF257 - IF(AJ257&gt;1, M257*DA257*100.0/(AL257), 0)</f>
        <v>0</v>
      </c>
      <c r="O257">
        <f>((U257-K257/2)*N257-M257)/(U257+K257/2)</f>
        <v>0</v>
      </c>
      <c r="P257">
        <f>O257*(DM257+DN257)/1000.0</f>
        <v>0</v>
      </c>
      <c r="Q257">
        <f>(DF257 - IF(AJ257&gt;1, M257*DA257*100.0/(AL257), 0))*(DM257+DN257)/1000.0</f>
        <v>0</v>
      </c>
      <c r="R257">
        <f>2.0/((1/T257-1/S257)+SIGN(T257)*SQRT((1/T257-1/S257)*(1/T257-1/S257) + 4*DB257/((DB257+1)*(DB257+1))*(2*1/T257*1/S257-1/S257*1/S257)))</f>
        <v>0</v>
      </c>
      <c r="S257">
        <f>IF(LEFT(DC257,1)&lt;&gt;"0",IF(LEFT(DC257,1)="1",3.0,DD257),$D$5+$E$5*(DT257*DM257/($K$5*1000))+$F$5*(DT257*DM257/($K$5*1000))*MAX(MIN(DA257,$J$5),$I$5)*MAX(MIN(DA257,$J$5),$I$5)+$G$5*MAX(MIN(DA257,$J$5),$I$5)*(DT257*DM257/($K$5*1000))+$H$5*(DT257*DM257/($K$5*1000))*(DT257*DM257/($K$5*1000)))</f>
        <v>0</v>
      </c>
      <c r="T257">
        <f>K257*(1000-(1000*0.61365*exp(17.502*X257/(240.97+X257))/(DM257+DN257)+DH257)/2)/(1000*0.61365*exp(17.502*X257/(240.97+X257))/(DM257+DN257)-DH257)</f>
        <v>0</v>
      </c>
      <c r="U257">
        <f>1/((DB257+1)/(R257/1.6)+1/(S257/1.37)) + DB257/((DB257+1)/(R257/1.6) + DB257/(S257/1.37))</f>
        <v>0</v>
      </c>
      <c r="V257">
        <f>(CW257*CZ257)</f>
        <v>0</v>
      </c>
      <c r="W257">
        <f>(DO257+(V257+2*0.95*5.67E-8*(((DO257+$B$7)+273)^4-(DO257+273)^4)-44100*K257)/(1.84*29.3*S257+8*0.95*5.67E-8*(DO257+273)^3))</f>
        <v>0</v>
      </c>
      <c r="X257">
        <f>($C$7*DP257+$D$7*DQ257+$E$7*W257)</f>
        <v>0</v>
      </c>
      <c r="Y257">
        <f>0.61365*exp(17.502*X257/(240.97+X257))</f>
        <v>0</v>
      </c>
      <c r="Z257">
        <f>(AA257/AB257*100)</f>
        <v>0</v>
      </c>
      <c r="AA257">
        <f>DH257*(DM257+DN257)/1000</f>
        <v>0</v>
      </c>
      <c r="AB257">
        <f>0.61365*exp(17.502*DO257/(240.97+DO257))</f>
        <v>0</v>
      </c>
      <c r="AC257">
        <f>(Y257-DH257*(DM257+DN257)/1000)</f>
        <v>0</v>
      </c>
      <c r="AD257">
        <f>(-K257*44100)</f>
        <v>0</v>
      </c>
      <c r="AE257">
        <f>2*29.3*S257*0.92*(DO257-X257)</f>
        <v>0</v>
      </c>
      <c r="AF257">
        <f>2*0.95*5.67E-8*(((DO257+$B$7)+273)^4-(X257+273)^4)</f>
        <v>0</v>
      </c>
      <c r="AG257">
        <f>V257+AF257+AD257+AE257</f>
        <v>0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MAX(0,($B$13+$C$13*DT257)/(1+$D$13*DT257)*DM257/(DO257+273)*$E$13)</f>
        <v>0</v>
      </c>
      <c r="AM257" t="s">
        <v>422</v>
      </c>
      <c r="AN257" t="s">
        <v>422</v>
      </c>
      <c r="AO257">
        <v>0</v>
      </c>
      <c r="AP257">
        <v>0</v>
      </c>
      <c r="AQ257">
        <f>1-AO257/AP257</f>
        <v>0</v>
      </c>
      <c r="AR257">
        <v>0</v>
      </c>
      <c r="AS257" t="s">
        <v>422</v>
      </c>
      <c r="AT257" t="s">
        <v>422</v>
      </c>
      <c r="AU257">
        <v>0</v>
      </c>
      <c r="AV257">
        <v>0</v>
      </c>
      <c r="AW257">
        <f>1-AU257/AV257</f>
        <v>0</v>
      </c>
      <c r="AX257">
        <v>0.5</v>
      </c>
      <c r="AY257">
        <f>CX257</f>
        <v>0</v>
      </c>
      <c r="AZ257">
        <f>M257</f>
        <v>0</v>
      </c>
      <c r="BA257">
        <f>AW257*AX257*AY257</f>
        <v>0</v>
      </c>
      <c r="BB257">
        <f>(AZ257-AR257)/AY257</f>
        <v>0</v>
      </c>
      <c r="BC257">
        <f>(AP257-AV257)/AV257</f>
        <v>0</v>
      </c>
      <c r="BD257">
        <f>AO257/(AQ257+AO257/AV257)</f>
        <v>0</v>
      </c>
      <c r="BE257" t="s">
        <v>422</v>
      </c>
      <c r="BF257">
        <v>0</v>
      </c>
      <c r="BG257">
        <f>IF(BF257&lt;&gt;0, BF257, BD257)</f>
        <v>0</v>
      </c>
      <c r="BH257">
        <f>1-BG257/AV257</f>
        <v>0</v>
      </c>
      <c r="BI257">
        <f>(AV257-AU257)/(AV257-BG257)</f>
        <v>0</v>
      </c>
      <c r="BJ257">
        <f>(AP257-AV257)/(AP257-BG257)</f>
        <v>0</v>
      </c>
      <c r="BK257">
        <f>(AV257-AU257)/(AV257-AO257)</f>
        <v>0</v>
      </c>
      <c r="BL257">
        <f>(AP257-AV257)/(AP257-AO257)</f>
        <v>0</v>
      </c>
      <c r="BM257">
        <f>(BI257*BG257/AU257)</f>
        <v>0</v>
      </c>
      <c r="BN257">
        <f>(1-BM257)</f>
        <v>0</v>
      </c>
      <c r="CW257">
        <f>$B$11*DU257+$C$11*DV257+$F$11*EG257*(1-EJ257)</f>
        <v>0</v>
      </c>
      <c r="CX257">
        <f>CW257*CY257</f>
        <v>0</v>
      </c>
      <c r="CY257">
        <f>($B$11*$D$9+$C$11*$D$9+$F$11*((ET257+EL257)/MAX(ET257+EL257+EU257, 0.1)*$I$9+EU257/MAX(ET257+EL257+EU257, 0.1)*$J$9))/($B$11+$C$11+$F$11)</f>
        <v>0</v>
      </c>
      <c r="CZ257">
        <f>($B$11*$K$9+$C$11*$K$9+$F$11*((ET257+EL257)/MAX(ET257+EL257+EU257, 0.1)*$P$9+EU257/MAX(ET257+EL257+EU257, 0.1)*$Q$9))/($B$11+$C$11+$F$11)</f>
        <v>0</v>
      </c>
      <c r="DA257">
        <v>2.18</v>
      </c>
      <c r="DB257">
        <v>0.5</v>
      </c>
      <c r="DC257" t="s">
        <v>423</v>
      </c>
      <c r="DD257">
        <v>2</v>
      </c>
      <c r="DE257">
        <v>1758506286.1</v>
      </c>
      <c r="DF257">
        <v>420.380333333333</v>
      </c>
      <c r="DG257">
        <v>420.068</v>
      </c>
      <c r="DH257">
        <v>22.6299666666667</v>
      </c>
      <c r="DI257">
        <v>22.5942666666667</v>
      </c>
      <c r="DJ257">
        <v>414.682</v>
      </c>
      <c r="DK257">
        <v>22.3181</v>
      </c>
      <c r="DL257">
        <v>499.959666666667</v>
      </c>
      <c r="DM257">
        <v>89.8212</v>
      </c>
      <c r="DN257">
        <v>0.0346874666666667</v>
      </c>
      <c r="DO257">
        <v>30.6324</v>
      </c>
      <c r="DP257">
        <v>29.9999666666667</v>
      </c>
      <c r="DQ257">
        <v>999.9</v>
      </c>
      <c r="DR257">
        <v>0</v>
      </c>
      <c r="DS257">
        <v>0</v>
      </c>
      <c r="DT257">
        <v>9988.32333333333</v>
      </c>
      <c r="DU257">
        <v>0</v>
      </c>
      <c r="DV257">
        <v>0.723344</v>
      </c>
      <c r="DW257">
        <v>0.312713666666667</v>
      </c>
      <c r="DX257">
        <v>430.114</v>
      </c>
      <c r="DY257">
        <v>429.778333333333</v>
      </c>
      <c r="DZ257">
        <v>0.0357017666666667</v>
      </c>
      <c r="EA257">
        <v>420.068</v>
      </c>
      <c r="EB257">
        <v>22.5942666666667</v>
      </c>
      <c r="EC257">
        <v>2.03265</v>
      </c>
      <c r="ED257">
        <v>2.02944333333333</v>
      </c>
      <c r="EE257">
        <v>17.701</v>
      </c>
      <c r="EF257">
        <v>17.6759666666667</v>
      </c>
      <c r="EG257">
        <v>0.00500016</v>
      </c>
      <c r="EH257">
        <v>0</v>
      </c>
      <c r="EI257">
        <v>0</v>
      </c>
      <c r="EJ257">
        <v>0</v>
      </c>
      <c r="EK257">
        <v>204</v>
      </c>
      <c r="EL257">
        <v>0.00500016</v>
      </c>
      <c r="EM257">
        <v>-25.9333333333333</v>
      </c>
      <c r="EN257">
        <v>-1.83333333333333</v>
      </c>
      <c r="EO257">
        <v>37.687</v>
      </c>
      <c r="EP257">
        <v>41.812</v>
      </c>
      <c r="EQ257">
        <v>39.833</v>
      </c>
      <c r="ER257">
        <v>41.937</v>
      </c>
      <c r="ES257">
        <v>41</v>
      </c>
      <c r="ET257">
        <v>0</v>
      </c>
      <c r="EU257">
        <v>0</v>
      </c>
      <c r="EV257">
        <v>0</v>
      </c>
      <c r="EW257">
        <v>1758506291</v>
      </c>
      <c r="EX257">
        <v>0</v>
      </c>
      <c r="EY257">
        <v>201.503846153846</v>
      </c>
      <c r="EZ257">
        <v>-7.84615377321173</v>
      </c>
      <c r="FA257">
        <v>15.647863361848</v>
      </c>
      <c r="FB257">
        <v>-28.0269230769231</v>
      </c>
      <c r="FC257">
        <v>15</v>
      </c>
      <c r="FD257">
        <v>0</v>
      </c>
      <c r="FE257" t="s">
        <v>424</v>
      </c>
      <c r="FF257">
        <v>1747249705.1</v>
      </c>
      <c r="FG257">
        <v>1747249711.1</v>
      </c>
      <c r="FH257">
        <v>0</v>
      </c>
      <c r="FI257">
        <v>0.871</v>
      </c>
      <c r="FJ257">
        <v>0.066</v>
      </c>
      <c r="FK257">
        <v>5.486</v>
      </c>
      <c r="FL257">
        <v>0.145</v>
      </c>
      <c r="FM257">
        <v>420</v>
      </c>
      <c r="FN257">
        <v>16</v>
      </c>
      <c r="FO257">
        <v>0.27</v>
      </c>
      <c r="FP257">
        <v>0.16</v>
      </c>
      <c r="FQ257">
        <v>0.2952866</v>
      </c>
      <c r="FR257">
        <v>0.209537413533834</v>
      </c>
      <c r="FS257">
        <v>0.0775098585854729</v>
      </c>
      <c r="FT257">
        <v>1</v>
      </c>
      <c r="FU257">
        <v>201.170588235294</v>
      </c>
      <c r="FV257">
        <v>-0.351413287959999</v>
      </c>
      <c r="FW257">
        <v>5.79058715969108</v>
      </c>
      <c r="FX257">
        <v>-1</v>
      </c>
      <c r="FY257">
        <v>0.03508835</v>
      </c>
      <c r="FZ257">
        <v>0.0416053533834587</v>
      </c>
      <c r="GA257">
        <v>0.00612805604229433</v>
      </c>
      <c r="GB257">
        <v>1</v>
      </c>
      <c r="GC257">
        <v>2</v>
      </c>
      <c r="GD257">
        <v>2</v>
      </c>
      <c r="GE257" t="s">
        <v>443</v>
      </c>
      <c r="GF257">
        <v>3.12594</v>
      </c>
      <c r="GG257">
        <v>2.66017</v>
      </c>
      <c r="GH257">
        <v>0.0883195</v>
      </c>
      <c r="GI257">
        <v>0.089158</v>
      </c>
      <c r="GJ257">
        <v>0.0967577</v>
      </c>
      <c r="GK257">
        <v>0.0970712</v>
      </c>
      <c r="GL257">
        <v>23510.1</v>
      </c>
      <c r="GM257">
        <v>22206.3</v>
      </c>
      <c r="GN257">
        <v>23062.7</v>
      </c>
      <c r="GO257">
        <v>23740</v>
      </c>
      <c r="GP257">
        <v>35505.8</v>
      </c>
      <c r="GQ257">
        <v>35479.5</v>
      </c>
      <c r="GR257">
        <v>41582.6</v>
      </c>
      <c r="GS257">
        <v>42333.7</v>
      </c>
      <c r="GT257">
        <v>1.89985</v>
      </c>
      <c r="GU257">
        <v>1.79708</v>
      </c>
      <c r="GV257">
        <v>0.101518</v>
      </c>
      <c r="GW257">
        <v>0</v>
      </c>
      <c r="GX257">
        <v>28.3487</v>
      </c>
      <c r="GY257">
        <v>999.9</v>
      </c>
      <c r="GZ257">
        <v>55.219</v>
      </c>
      <c r="HA257">
        <v>30.534</v>
      </c>
      <c r="HB257">
        <v>27.003</v>
      </c>
      <c r="HC257">
        <v>53.9355</v>
      </c>
      <c r="HD257">
        <v>40.016</v>
      </c>
      <c r="HE257">
        <v>1</v>
      </c>
      <c r="HF257">
        <v>0.0621951</v>
      </c>
      <c r="HG257">
        <v>-1.27803</v>
      </c>
      <c r="HH257">
        <v>20.2329</v>
      </c>
      <c r="HI257">
        <v>5.23481</v>
      </c>
      <c r="HJ257">
        <v>11.992</v>
      </c>
      <c r="HK257">
        <v>4.9558</v>
      </c>
      <c r="HL257">
        <v>3.304</v>
      </c>
      <c r="HM257">
        <v>999.9</v>
      </c>
      <c r="HN257">
        <v>9999</v>
      </c>
      <c r="HO257">
        <v>9999</v>
      </c>
      <c r="HP257">
        <v>9999</v>
      </c>
      <c r="HQ257">
        <v>1.86855</v>
      </c>
      <c r="HR257">
        <v>1.86425</v>
      </c>
      <c r="HS257">
        <v>1.8718</v>
      </c>
      <c r="HT257">
        <v>1.86273</v>
      </c>
      <c r="HU257">
        <v>1.86217</v>
      </c>
      <c r="HV257">
        <v>1.86858</v>
      </c>
      <c r="HW257">
        <v>1.85868</v>
      </c>
      <c r="HX257">
        <v>1.86508</v>
      </c>
      <c r="HY257">
        <v>5</v>
      </c>
      <c r="HZ257">
        <v>0</v>
      </c>
      <c r="IA257">
        <v>0</v>
      </c>
      <c r="IB257">
        <v>0</v>
      </c>
      <c r="IC257" t="s">
        <v>426</v>
      </c>
      <c r="ID257" t="s">
        <v>427</v>
      </c>
      <c r="IE257" t="s">
        <v>428</v>
      </c>
      <c r="IF257" t="s">
        <v>428</v>
      </c>
      <c r="IG257" t="s">
        <v>428</v>
      </c>
      <c r="IH257" t="s">
        <v>428</v>
      </c>
      <c r="II257">
        <v>0</v>
      </c>
      <c r="IJ257">
        <v>100</v>
      </c>
      <c r="IK257">
        <v>100</v>
      </c>
      <c r="IL257">
        <v>5.699</v>
      </c>
      <c r="IM257">
        <v>0.3118</v>
      </c>
      <c r="IN257">
        <v>4.24591870636989</v>
      </c>
      <c r="IO257">
        <v>0.00406324532283829</v>
      </c>
      <c r="IP257">
        <v>-1.45373754250553e-06</v>
      </c>
      <c r="IQ257">
        <v>2.45784242640463e-10</v>
      </c>
      <c r="IR257">
        <v>0.0444475935836347</v>
      </c>
      <c r="IS257">
        <v>0.00491888386651684</v>
      </c>
      <c r="IT257">
        <v>0.000226889049496401</v>
      </c>
      <c r="IU257">
        <v>4.01595507822366e-06</v>
      </c>
      <c r="IV257">
        <v>-0</v>
      </c>
      <c r="IW257">
        <v>2035</v>
      </c>
      <c r="IX257">
        <v>2</v>
      </c>
      <c r="IY257">
        <v>30</v>
      </c>
      <c r="IZ257">
        <v>187609.7</v>
      </c>
      <c r="JA257">
        <v>187609.6</v>
      </c>
      <c r="JB257">
        <v>0.976562</v>
      </c>
      <c r="JC257">
        <v>2.39136</v>
      </c>
      <c r="JD257">
        <v>1.4978</v>
      </c>
      <c r="JE257">
        <v>2.32666</v>
      </c>
      <c r="JF257">
        <v>1.54419</v>
      </c>
      <c r="JG257">
        <v>2.35718</v>
      </c>
      <c r="JH257">
        <v>36.0347</v>
      </c>
      <c r="JI257">
        <v>24.1663</v>
      </c>
      <c r="JJ257">
        <v>18</v>
      </c>
      <c r="JK257">
        <v>546.086</v>
      </c>
      <c r="JL257">
        <v>423.815</v>
      </c>
      <c r="JM257">
        <v>31.1885</v>
      </c>
      <c r="JN257">
        <v>28.4406</v>
      </c>
      <c r="JO257">
        <v>29.9996</v>
      </c>
      <c r="JP257">
        <v>28.3269</v>
      </c>
      <c r="JQ257">
        <v>28.355</v>
      </c>
      <c r="JR257">
        <v>19.6025</v>
      </c>
      <c r="JS257">
        <v>30.0014</v>
      </c>
      <c r="JT257">
        <v>67.8994</v>
      </c>
      <c r="JU257">
        <v>31.2271</v>
      </c>
      <c r="JV257">
        <v>420</v>
      </c>
      <c r="JW257">
        <v>22.5982</v>
      </c>
      <c r="JX257">
        <v>93.194</v>
      </c>
      <c r="JY257">
        <v>98.6629</v>
      </c>
    </row>
    <row r="258" spans="1:285">
      <c r="A258">
        <v>242</v>
      </c>
      <c r="B258">
        <v>1758506291.1</v>
      </c>
      <c r="C258">
        <v>3049</v>
      </c>
      <c r="D258" t="s">
        <v>914</v>
      </c>
      <c r="E258" t="s">
        <v>915</v>
      </c>
      <c r="F258">
        <v>5</v>
      </c>
      <c r="G258" t="s">
        <v>419</v>
      </c>
      <c r="H258" t="s">
        <v>889</v>
      </c>
      <c r="I258" t="s">
        <v>421</v>
      </c>
      <c r="J258">
        <v>1758506288.1</v>
      </c>
      <c r="K258">
        <f>(L258)/1000</f>
        <v>0</v>
      </c>
      <c r="L258">
        <f>1000*DL258*AJ258*(DH258-DI258)/(100*DA258*(1000-AJ258*DH258))</f>
        <v>0</v>
      </c>
      <c r="M258">
        <f>DL258*AJ258*(DG258-DF258*(1000-AJ258*DI258)/(1000-AJ258*DH258))/(100*DA258)</f>
        <v>0</v>
      </c>
      <c r="N258">
        <f>DF258 - IF(AJ258&gt;1, M258*DA258*100.0/(AL258), 0)</f>
        <v>0</v>
      </c>
      <c r="O258">
        <f>((U258-K258/2)*N258-M258)/(U258+K258/2)</f>
        <v>0</v>
      </c>
      <c r="P258">
        <f>O258*(DM258+DN258)/1000.0</f>
        <v>0</v>
      </c>
      <c r="Q258">
        <f>(DF258 - IF(AJ258&gt;1, M258*DA258*100.0/(AL258), 0))*(DM258+DN258)/1000.0</f>
        <v>0</v>
      </c>
      <c r="R258">
        <f>2.0/((1/T258-1/S258)+SIGN(T258)*SQRT((1/T258-1/S258)*(1/T258-1/S258) + 4*DB258/((DB258+1)*(DB258+1))*(2*1/T258*1/S258-1/S258*1/S258)))</f>
        <v>0</v>
      </c>
      <c r="S258">
        <f>IF(LEFT(DC258,1)&lt;&gt;"0",IF(LEFT(DC258,1)="1",3.0,DD258),$D$5+$E$5*(DT258*DM258/($K$5*1000))+$F$5*(DT258*DM258/($K$5*1000))*MAX(MIN(DA258,$J$5),$I$5)*MAX(MIN(DA258,$J$5),$I$5)+$G$5*MAX(MIN(DA258,$J$5),$I$5)*(DT258*DM258/($K$5*1000))+$H$5*(DT258*DM258/($K$5*1000))*(DT258*DM258/($K$5*1000)))</f>
        <v>0</v>
      </c>
      <c r="T258">
        <f>K258*(1000-(1000*0.61365*exp(17.502*X258/(240.97+X258))/(DM258+DN258)+DH258)/2)/(1000*0.61365*exp(17.502*X258/(240.97+X258))/(DM258+DN258)-DH258)</f>
        <v>0</v>
      </c>
      <c r="U258">
        <f>1/((DB258+1)/(R258/1.6)+1/(S258/1.37)) + DB258/((DB258+1)/(R258/1.6) + DB258/(S258/1.37))</f>
        <v>0</v>
      </c>
      <c r="V258">
        <f>(CW258*CZ258)</f>
        <v>0</v>
      </c>
      <c r="W258">
        <f>(DO258+(V258+2*0.95*5.67E-8*(((DO258+$B$7)+273)^4-(DO258+273)^4)-44100*K258)/(1.84*29.3*S258+8*0.95*5.67E-8*(DO258+273)^3))</f>
        <v>0</v>
      </c>
      <c r="X258">
        <f>($C$7*DP258+$D$7*DQ258+$E$7*W258)</f>
        <v>0</v>
      </c>
      <c r="Y258">
        <f>0.61365*exp(17.502*X258/(240.97+X258))</f>
        <v>0</v>
      </c>
      <c r="Z258">
        <f>(AA258/AB258*100)</f>
        <v>0</v>
      </c>
      <c r="AA258">
        <f>DH258*(DM258+DN258)/1000</f>
        <v>0</v>
      </c>
      <c r="AB258">
        <f>0.61365*exp(17.502*DO258/(240.97+DO258))</f>
        <v>0</v>
      </c>
      <c r="AC258">
        <f>(Y258-DH258*(DM258+DN258)/1000)</f>
        <v>0</v>
      </c>
      <c r="AD258">
        <f>(-K258*44100)</f>
        <v>0</v>
      </c>
      <c r="AE258">
        <f>2*29.3*S258*0.92*(DO258-X258)</f>
        <v>0</v>
      </c>
      <c r="AF258">
        <f>2*0.95*5.67E-8*(((DO258+$B$7)+273)^4-(X258+273)^4)</f>
        <v>0</v>
      </c>
      <c r="AG258">
        <f>V258+AF258+AD258+AE258</f>
        <v>0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MAX(0,($B$13+$C$13*DT258)/(1+$D$13*DT258)*DM258/(DO258+273)*$E$13)</f>
        <v>0</v>
      </c>
      <c r="AM258" t="s">
        <v>422</v>
      </c>
      <c r="AN258" t="s">
        <v>422</v>
      </c>
      <c r="AO258">
        <v>0</v>
      </c>
      <c r="AP258">
        <v>0</v>
      </c>
      <c r="AQ258">
        <f>1-AO258/AP258</f>
        <v>0</v>
      </c>
      <c r="AR258">
        <v>0</v>
      </c>
      <c r="AS258" t="s">
        <v>422</v>
      </c>
      <c r="AT258" t="s">
        <v>422</v>
      </c>
      <c r="AU258">
        <v>0</v>
      </c>
      <c r="AV258">
        <v>0</v>
      </c>
      <c r="AW258">
        <f>1-AU258/AV258</f>
        <v>0</v>
      </c>
      <c r="AX258">
        <v>0.5</v>
      </c>
      <c r="AY258">
        <f>CX258</f>
        <v>0</v>
      </c>
      <c r="AZ258">
        <f>M258</f>
        <v>0</v>
      </c>
      <c r="BA258">
        <f>AW258*AX258*AY258</f>
        <v>0</v>
      </c>
      <c r="BB258">
        <f>(AZ258-AR258)/AY258</f>
        <v>0</v>
      </c>
      <c r="BC258">
        <f>(AP258-AV258)/AV258</f>
        <v>0</v>
      </c>
      <c r="BD258">
        <f>AO258/(AQ258+AO258/AV258)</f>
        <v>0</v>
      </c>
      <c r="BE258" t="s">
        <v>422</v>
      </c>
      <c r="BF258">
        <v>0</v>
      </c>
      <c r="BG258">
        <f>IF(BF258&lt;&gt;0, BF258, BD258)</f>
        <v>0</v>
      </c>
      <c r="BH258">
        <f>1-BG258/AV258</f>
        <v>0</v>
      </c>
      <c r="BI258">
        <f>(AV258-AU258)/(AV258-BG258)</f>
        <v>0</v>
      </c>
      <c r="BJ258">
        <f>(AP258-AV258)/(AP258-BG258)</f>
        <v>0</v>
      </c>
      <c r="BK258">
        <f>(AV258-AU258)/(AV258-AO258)</f>
        <v>0</v>
      </c>
      <c r="BL258">
        <f>(AP258-AV258)/(AP258-AO258)</f>
        <v>0</v>
      </c>
      <c r="BM258">
        <f>(BI258*BG258/AU258)</f>
        <v>0</v>
      </c>
      <c r="BN258">
        <f>(1-BM258)</f>
        <v>0</v>
      </c>
      <c r="CW258">
        <f>$B$11*DU258+$C$11*DV258+$F$11*EG258*(1-EJ258)</f>
        <v>0</v>
      </c>
      <c r="CX258">
        <f>CW258*CY258</f>
        <v>0</v>
      </c>
      <c r="CY258">
        <f>($B$11*$D$9+$C$11*$D$9+$F$11*((ET258+EL258)/MAX(ET258+EL258+EU258, 0.1)*$I$9+EU258/MAX(ET258+EL258+EU258, 0.1)*$J$9))/($B$11+$C$11+$F$11)</f>
        <v>0</v>
      </c>
      <c r="CZ258">
        <f>($B$11*$K$9+$C$11*$K$9+$F$11*((ET258+EL258)/MAX(ET258+EL258+EU258, 0.1)*$P$9+EU258/MAX(ET258+EL258+EU258, 0.1)*$Q$9))/($B$11+$C$11+$F$11)</f>
        <v>0</v>
      </c>
      <c r="DA258">
        <v>2.18</v>
      </c>
      <c r="DB258">
        <v>0.5</v>
      </c>
      <c r="DC258" t="s">
        <v>423</v>
      </c>
      <c r="DD258">
        <v>2</v>
      </c>
      <c r="DE258">
        <v>1758506288.1</v>
      </c>
      <c r="DF258">
        <v>420.388666666667</v>
      </c>
      <c r="DG258">
        <v>420.089</v>
      </c>
      <c r="DH258">
        <v>22.6275333333333</v>
      </c>
      <c r="DI258">
        <v>22.5938333333333</v>
      </c>
      <c r="DJ258">
        <v>414.69</v>
      </c>
      <c r="DK258">
        <v>22.3157333333333</v>
      </c>
      <c r="DL258">
        <v>500.005333333333</v>
      </c>
      <c r="DM258">
        <v>89.8215</v>
      </c>
      <c r="DN258">
        <v>0.0345553666666667</v>
      </c>
      <c r="DO258">
        <v>30.6259</v>
      </c>
      <c r="DP258">
        <v>30.0012666666667</v>
      </c>
      <c r="DQ258">
        <v>999.9</v>
      </c>
      <c r="DR258">
        <v>0</v>
      </c>
      <c r="DS258">
        <v>0</v>
      </c>
      <c r="DT258">
        <v>10005.4066666667</v>
      </c>
      <c r="DU258">
        <v>0</v>
      </c>
      <c r="DV258">
        <v>0.727980666666667</v>
      </c>
      <c r="DW258">
        <v>0.299977666666667</v>
      </c>
      <c r="DX258">
        <v>430.121333333333</v>
      </c>
      <c r="DY258">
        <v>429.799666666667</v>
      </c>
      <c r="DZ258">
        <v>0.0336990333333333</v>
      </c>
      <c r="EA258">
        <v>420.089</v>
      </c>
      <c r="EB258">
        <v>22.5938333333333</v>
      </c>
      <c r="EC258">
        <v>2.03243666666667</v>
      </c>
      <c r="ED258">
        <v>2.02941</v>
      </c>
      <c r="EE258">
        <v>17.6993333333333</v>
      </c>
      <c r="EF258">
        <v>17.6757</v>
      </c>
      <c r="EG258">
        <v>0.00500016</v>
      </c>
      <c r="EH258">
        <v>0</v>
      </c>
      <c r="EI258">
        <v>0</v>
      </c>
      <c r="EJ258">
        <v>0</v>
      </c>
      <c r="EK258">
        <v>206.566666666667</v>
      </c>
      <c r="EL258">
        <v>0.00500016</v>
      </c>
      <c r="EM258">
        <v>-25.8333333333333</v>
      </c>
      <c r="EN258">
        <v>-1.93333333333333</v>
      </c>
      <c r="EO258">
        <v>37.687</v>
      </c>
      <c r="EP258">
        <v>41.812</v>
      </c>
      <c r="EQ258">
        <v>39.833</v>
      </c>
      <c r="ER258">
        <v>41.9163333333333</v>
      </c>
      <c r="ES258">
        <v>41</v>
      </c>
      <c r="ET258">
        <v>0</v>
      </c>
      <c r="EU258">
        <v>0</v>
      </c>
      <c r="EV258">
        <v>0</v>
      </c>
      <c r="EW258">
        <v>1758506293.4</v>
      </c>
      <c r="EX258">
        <v>0</v>
      </c>
      <c r="EY258">
        <v>201.153846153846</v>
      </c>
      <c r="EZ258">
        <v>-12.4034187137988</v>
      </c>
      <c r="FA258">
        <v>21.0085471040607</v>
      </c>
      <c r="FB258">
        <v>-27.5884615384615</v>
      </c>
      <c r="FC258">
        <v>15</v>
      </c>
      <c r="FD258">
        <v>0</v>
      </c>
      <c r="FE258" t="s">
        <v>424</v>
      </c>
      <c r="FF258">
        <v>1747249705.1</v>
      </c>
      <c r="FG258">
        <v>1747249711.1</v>
      </c>
      <c r="FH258">
        <v>0</v>
      </c>
      <c r="FI258">
        <v>0.871</v>
      </c>
      <c r="FJ258">
        <v>0.066</v>
      </c>
      <c r="FK258">
        <v>5.486</v>
      </c>
      <c r="FL258">
        <v>0.145</v>
      </c>
      <c r="FM258">
        <v>420</v>
      </c>
      <c r="FN258">
        <v>16</v>
      </c>
      <c r="FO258">
        <v>0.27</v>
      </c>
      <c r="FP258">
        <v>0.16</v>
      </c>
      <c r="FQ258">
        <v>0.28790135</v>
      </c>
      <c r="FR258">
        <v>0.289996556390977</v>
      </c>
      <c r="FS258">
        <v>0.0764567188305089</v>
      </c>
      <c r="FT258">
        <v>1</v>
      </c>
      <c r="FU258">
        <v>201.358823529412</v>
      </c>
      <c r="FV258">
        <v>-1.7570664984473</v>
      </c>
      <c r="FW258">
        <v>5.76730733618685</v>
      </c>
      <c r="FX258">
        <v>-1</v>
      </c>
      <c r="FY258">
        <v>0.036165235</v>
      </c>
      <c r="FZ258">
        <v>0.0159202781954887</v>
      </c>
      <c r="GA258">
        <v>0.00470450143801392</v>
      </c>
      <c r="GB258">
        <v>1</v>
      </c>
      <c r="GC258">
        <v>2</v>
      </c>
      <c r="GD258">
        <v>2</v>
      </c>
      <c r="GE258" t="s">
        <v>443</v>
      </c>
      <c r="GF258">
        <v>3.12586</v>
      </c>
      <c r="GG258">
        <v>2.66019</v>
      </c>
      <c r="GH258">
        <v>0.0883239</v>
      </c>
      <c r="GI258">
        <v>0.0891553</v>
      </c>
      <c r="GJ258">
        <v>0.09676</v>
      </c>
      <c r="GK258">
        <v>0.0970716</v>
      </c>
      <c r="GL258">
        <v>23510.1</v>
      </c>
      <c r="GM258">
        <v>22206.7</v>
      </c>
      <c r="GN258">
        <v>23062.8</v>
      </c>
      <c r="GO258">
        <v>23740.4</v>
      </c>
      <c r="GP258">
        <v>35505.9</v>
      </c>
      <c r="GQ258">
        <v>35480.1</v>
      </c>
      <c r="GR258">
        <v>41582.9</v>
      </c>
      <c r="GS258">
        <v>42334.4</v>
      </c>
      <c r="GT258">
        <v>1.89988</v>
      </c>
      <c r="GU258">
        <v>1.7971</v>
      </c>
      <c r="GV258">
        <v>0.101626</v>
      </c>
      <c r="GW258">
        <v>0</v>
      </c>
      <c r="GX258">
        <v>28.3487</v>
      </c>
      <c r="GY258">
        <v>999.9</v>
      </c>
      <c r="GZ258">
        <v>55.219</v>
      </c>
      <c r="HA258">
        <v>30.534</v>
      </c>
      <c r="HB258">
        <v>27.0057</v>
      </c>
      <c r="HC258">
        <v>54.0655</v>
      </c>
      <c r="HD258">
        <v>40.1643</v>
      </c>
      <c r="HE258">
        <v>1</v>
      </c>
      <c r="HF258">
        <v>0.0621291</v>
      </c>
      <c r="HG258">
        <v>-1.3903</v>
      </c>
      <c r="HH258">
        <v>20.232</v>
      </c>
      <c r="HI258">
        <v>5.23526</v>
      </c>
      <c r="HJ258">
        <v>11.992</v>
      </c>
      <c r="HK258">
        <v>4.95585</v>
      </c>
      <c r="HL258">
        <v>3.304</v>
      </c>
      <c r="HM258">
        <v>999.9</v>
      </c>
      <c r="HN258">
        <v>9999</v>
      </c>
      <c r="HO258">
        <v>9999</v>
      </c>
      <c r="HP258">
        <v>9999</v>
      </c>
      <c r="HQ258">
        <v>1.86857</v>
      </c>
      <c r="HR258">
        <v>1.86426</v>
      </c>
      <c r="HS258">
        <v>1.8718</v>
      </c>
      <c r="HT258">
        <v>1.86276</v>
      </c>
      <c r="HU258">
        <v>1.86217</v>
      </c>
      <c r="HV258">
        <v>1.86859</v>
      </c>
      <c r="HW258">
        <v>1.85867</v>
      </c>
      <c r="HX258">
        <v>1.86508</v>
      </c>
      <c r="HY258">
        <v>5</v>
      </c>
      <c r="HZ258">
        <v>0</v>
      </c>
      <c r="IA258">
        <v>0</v>
      </c>
      <c r="IB258">
        <v>0</v>
      </c>
      <c r="IC258" t="s">
        <v>426</v>
      </c>
      <c r="ID258" t="s">
        <v>427</v>
      </c>
      <c r="IE258" t="s">
        <v>428</v>
      </c>
      <c r="IF258" t="s">
        <v>428</v>
      </c>
      <c r="IG258" t="s">
        <v>428</v>
      </c>
      <c r="IH258" t="s">
        <v>428</v>
      </c>
      <c r="II258">
        <v>0</v>
      </c>
      <c r="IJ258">
        <v>100</v>
      </c>
      <c r="IK258">
        <v>100</v>
      </c>
      <c r="IL258">
        <v>5.698</v>
      </c>
      <c r="IM258">
        <v>0.3118</v>
      </c>
      <c r="IN258">
        <v>4.24591870636989</v>
      </c>
      <c r="IO258">
        <v>0.00406324532283829</v>
      </c>
      <c r="IP258">
        <v>-1.45373754250553e-06</v>
      </c>
      <c r="IQ258">
        <v>2.45784242640463e-10</v>
      </c>
      <c r="IR258">
        <v>0.0444475935836347</v>
      </c>
      <c r="IS258">
        <v>0.00491888386651684</v>
      </c>
      <c r="IT258">
        <v>0.000226889049496401</v>
      </c>
      <c r="IU258">
        <v>4.01595507822366e-06</v>
      </c>
      <c r="IV258">
        <v>-0</v>
      </c>
      <c r="IW258">
        <v>2035</v>
      </c>
      <c r="IX258">
        <v>2</v>
      </c>
      <c r="IY258">
        <v>30</v>
      </c>
      <c r="IZ258">
        <v>187609.8</v>
      </c>
      <c r="JA258">
        <v>187609.7</v>
      </c>
      <c r="JB258">
        <v>0.976562</v>
      </c>
      <c r="JC258">
        <v>2.39746</v>
      </c>
      <c r="JD258">
        <v>1.4978</v>
      </c>
      <c r="JE258">
        <v>2.32666</v>
      </c>
      <c r="JF258">
        <v>1.54419</v>
      </c>
      <c r="JG258">
        <v>2.3584</v>
      </c>
      <c r="JH258">
        <v>36.0582</v>
      </c>
      <c r="JI258">
        <v>24.1663</v>
      </c>
      <c r="JJ258">
        <v>18</v>
      </c>
      <c r="JK258">
        <v>546.087</v>
      </c>
      <c r="JL258">
        <v>423.816</v>
      </c>
      <c r="JM258">
        <v>31.1806</v>
      </c>
      <c r="JN258">
        <v>28.4386</v>
      </c>
      <c r="JO258">
        <v>29.9998</v>
      </c>
      <c r="JP258">
        <v>28.3251</v>
      </c>
      <c r="JQ258">
        <v>28.3532</v>
      </c>
      <c r="JR258">
        <v>19.6024</v>
      </c>
      <c r="JS258">
        <v>30.0014</v>
      </c>
      <c r="JT258">
        <v>67.8994</v>
      </c>
      <c r="JU258">
        <v>31.2271</v>
      </c>
      <c r="JV258">
        <v>420</v>
      </c>
      <c r="JW258">
        <v>22.5982</v>
      </c>
      <c r="JX258">
        <v>93.1946</v>
      </c>
      <c r="JY258">
        <v>98.6644</v>
      </c>
    </row>
    <row r="259" spans="1:285">
      <c r="A259">
        <v>243</v>
      </c>
      <c r="B259">
        <v>1758506294.1</v>
      </c>
      <c r="C259">
        <v>3052</v>
      </c>
      <c r="D259" t="s">
        <v>916</v>
      </c>
      <c r="E259" t="s">
        <v>917</v>
      </c>
      <c r="F259">
        <v>5</v>
      </c>
      <c r="G259" t="s">
        <v>419</v>
      </c>
      <c r="H259" t="s">
        <v>889</v>
      </c>
      <c r="I259" t="s">
        <v>421</v>
      </c>
      <c r="J259">
        <v>1758506290.85</v>
      </c>
      <c r="K259">
        <f>(L259)/1000</f>
        <v>0</v>
      </c>
      <c r="L259">
        <f>1000*DL259*AJ259*(DH259-DI259)/(100*DA259*(1000-AJ259*DH259))</f>
        <v>0</v>
      </c>
      <c r="M259">
        <f>DL259*AJ259*(DG259-DF259*(1000-AJ259*DI259)/(1000-AJ259*DH259))/(100*DA259)</f>
        <v>0</v>
      </c>
      <c r="N259">
        <f>DF259 - IF(AJ259&gt;1, M259*DA259*100.0/(AL259), 0)</f>
        <v>0</v>
      </c>
      <c r="O259">
        <f>((U259-K259/2)*N259-M259)/(U259+K259/2)</f>
        <v>0</v>
      </c>
      <c r="P259">
        <f>O259*(DM259+DN259)/1000.0</f>
        <v>0</v>
      </c>
      <c r="Q259">
        <f>(DF259 - IF(AJ259&gt;1, M259*DA259*100.0/(AL259), 0))*(DM259+DN259)/1000.0</f>
        <v>0</v>
      </c>
      <c r="R259">
        <f>2.0/((1/T259-1/S259)+SIGN(T259)*SQRT((1/T259-1/S259)*(1/T259-1/S259) + 4*DB259/((DB259+1)*(DB259+1))*(2*1/T259*1/S259-1/S259*1/S259)))</f>
        <v>0</v>
      </c>
      <c r="S259">
        <f>IF(LEFT(DC259,1)&lt;&gt;"0",IF(LEFT(DC259,1)="1",3.0,DD259),$D$5+$E$5*(DT259*DM259/($K$5*1000))+$F$5*(DT259*DM259/($K$5*1000))*MAX(MIN(DA259,$J$5),$I$5)*MAX(MIN(DA259,$J$5),$I$5)+$G$5*MAX(MIN(DA259,$J$5),$I$5)*(DT259*DM259/($K$5*1000))+$H$5*(DT259*DM259/($K$5*1000))*(DT259*DM259/($K$5*1000)))</f>
        <v>0</v>
      </c>
      <c r="T259">
        <f>K259*(1000-(1000*0.61365*exp(17.502*X259/(240.97+X259))/(DM259+DN259)+DH259)/2)/(1000*0.61365*exp(17.502*X259/(240.97+X259))/(DM259+DN259)-DH259)</f>
        <v>0</v>
      </c>
      <c r="U259">
        <f>1/((DB259+1)/(R259/1.6)+1/(S259/1.37)) + DB259/((DB259+1)/(R259/1.6) + DB259/(S259/1.37))</f>
        <v>0</v>
      </c>
      <c r="V259">
        <f>(CW259*CZ259)</f>
        <v>0</v>
      </c>
      <c r="W259">
        <f>(DO259+(V259+2*0.95*5.67E-8*(((DO259+$B$7)+273)^4-(DO259+273)^4)-44100*K259)/(1.84*29.3*S259+8*0.95*5.67E-8*(DO259+273)^3))</f>
        <v>0</v>
      </c>
      <c r="X259">
        <f>($C$7*DP259+$D$7*DQ259+$E$7*W259)</f>
        <v>0</v>
      </c>
      <c r="Y259">
        <f>0.61365*exp(17.502*X259/(240.97+X259))</f>
        <v>0</v>
      </c>
      <c r="Z259">
        <f>(AA259/AB259*100)</f>
        <v>0</v>
      </c>
      <c r="AA259">
        <f>DH259*(DM259+DN259)/1000</f>
        <v>0</v>
      </c>
      <c r="AB259">
        <f>0.61365*exp(17.502*DO259/(240.97+DO259))</f>
        <v>0</v>
      </c>
      <c r="AC259">
        <f>(Y259-DH259*(DM259+DN259)/1000)</f>
        <v>0</v>
      </c>
      <c r="AD259">
        <f>(-K259*44100)</f>
        <v>0</v>
      </c>
      <c r="AE259">
        <f>2*29.3*S259*0.92*(DO259-X259)</f>
        <v>0</v>
      </c>
      <c r="AF259">
        <f>2*0.95*5.67E-8*(((DO259+$B$7)+273)^4-(X259+273)^4)</f>
        <v>0</v>
      </c>
      <c r="AG259">
        <f>V259+AF259+AD259+AE259</f>
        <v>0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MAX(0,($B$13+$C$13*DT259)/(1+$D$13*DT259)*DM259/(DO259+273)*$E$13)</f>
        <v>0</v>
      </c>
      <c r="AM259" t="s">
        <v>422</v>
      </c>
      <c r="AN259" t="s">
        <v>422</v>
      </c>
      <c r="AO259">
        <v>0</v>
      </c>
      <c r="AP259">
        <v>0</v>
      </c>
      <c r="AQ259">
        <f>1-AO259/AP259</f>
        <v>0</v>
      </c>
      <c r="AR259">
        <v>0</v>
      </c>
      <c r="AS259" t="s">
        <v>422</v>
      </c>
      <c r="AT259" t="s">
        <v>422</v>
      </c>
      <c r="AU259">
        <v>0</v>
      </c>
      <c r="AV259">
        <v>0</v>
      </c>
      <c r="AW259">
        <f>1-AU259/AV259</f>
        <v>0</v>
      </c>
      <c r="AX259">
        <v>0.5</v>
      </c>
      <c r="AY259">
        <f>CX259</f>
        <v>0</v>
      </c>
      <c r="AZ259">
        <f>M259</f>
        <v>0</v>
      </c>
      <c r="BA259">
        <f>AW259*AX259*AY259</f>
        <v>0</v>
      </c>
      <c r="BB259">
        <f>(AZ259-AR259)/AY259</f>
        <v>0</v>
      </c>
      <c r="BC259">
        <f>(AP259-AV259)/AV259</f>
        <v>0</v>
      </c>
      <c r="BD259">
        <f>AO259/(AQ259+AO259/AV259)</f>
        <v>0</v>
      </c>
      <c r="BE259" t="s">
        <v>422</v>
      </c>
      <c r="BF259">
        <v>0</v>
      </c>
      <c r="BG259">
        <f>IF(BF259&lt;&gt;0, BF259, BD259)</f>
        <v>0</v>
      </c>
      <c r="BH259">
        <f>1-BG259/AV259</f>
        <v>0</v>
      </c>
      <c r="BI259">
        <f>(AV259-AU259)/(AV259-BG259)</f>
        <v>0</v>
      </c>
      <c r="BJ259">
        <f>(AP259-AV259)/(AP259-BG259)</f>
        <v>0</v>
      </c>
      <c r="BK259">
        <f>(AV259-AU259)/(AV259-AO259)</f>
        <v>0</v>
      </c>
      <c r="BL259">
        <f>(AP259-AV259)/(AP259-AO259)</f>
        <v>0</v>
      </c>
      <c r="BM259">
        <f>(BI259*BG259/AU259)</f>
        <v>0</v>
      </c>
      <c r="BN259">
        <f>(1-BM259)</f>
        <v>0</v>
      </c>
      <c r="CW259">
        <f>$B$11*DU259+$C$11*DV259+$F$11*EG259*(1-EJ259)</f>
        <v>0</v>
      </c>
      <c r="CX259">
        <f>CW259*CY259</f>
        <v>0</v>
      </c>
      <c r="CY259">
        <f>($B$11*$D$9+$C$11*$D$9+$F$11*((ET259+EL259)/MAX(ET259+EL259+EU259, 0.1)*$I$9+EU259/MAX(ET259+EL259+EU259, 0.1)*$J$9))/($B$11+$C$11+$F$11)</f>
        <v>0</v>
      </c>
      <c r="CZ259">
        <f>($B$11*$K$9+$C$11*$K$9+$F$11*((ET259+EL259)/MAX(ET259+EL259+EU259, 0.1)*$P$9+EU259/MAX(ET259+EL259+EU259, 0.1)*$Q$9))/($B$11+$C$11+$F$11)</f>
        <v>0</v>
      </c>
      <c r="DA259">
        <v>2.18</v>
      </c>
      <c r="DB259">
        <v>0.5</v>
      </c>
      <c r="DC259" t="s">
        <v>423</v>
      </c>
      <c r="DD259">
        <v>2</v>
      </c>
      <c r="DE259">
        <v>1758506290.85</v>
      </c>
      <c r="DF259">
        <v>420.40225</v>
      </c>
      <c r="DG259">
        <v>420.07625</v>
      </c>
      <c r="DH259">
        <v>22.62715</v>
      </c>
      <c r="DI259">
        <v>22.593025</v>
      </c>
      <c r="DJ259">
        <v>414.70325</v>
      </c>
      <c r="DK259">
        <v>22.3153</v>
      </c>
      <c r="DL259">
        <v>500.00075</v>
      </c>
      <c r="DM259">
        <v>89.8216</v>
      </c>
      <c r="DN259">
        <v>0.034516975</v>
      </c>
      <c r="DO259">
        <v>30.61765</v>
      </c>
      <c r="DP259">
        <v>30.002875</v>
      </c>
      <c r="DQ259">
        <v>999.9</v>
      </c>
      <c r="DR259">
        <v>0</v>
      </c>
      <c r="DS259">
        <v>0</v>
      </c>
      <c r="DT259">
        <v>10012.805</v>
      </c>
      <c r="DU259">
        <v>0</v>
      </c>
      <c r="DV259">
        <v>0.74038425</v>
      </c>
      <c r="DW259">
        <v>0.32605</v>
      </c>
      <c r="DX259">
        <v>430.13475</v>
      </c>
      <c r="DY259">
        <v>429.78625</v>
      </c>
      <c r="DZ259">
        <v>0.034085275</v>
      </c>
      <c r="EA259">
        <v>420.07625</v>
      </c>
      <c r="EB259">
        <v>22.593025</v>
      </c>
      <c r="EC259">
        <v>2.0324025</v>
      </c>
      <c r="ED259">
        <v>2.0293425</v>
      </c>
      <c r="EE259">
        <v>17.699075</v>
      </c>
      <c r="EF259">
        <v>17.67515</v>
      </c>
      <c r="EG259">
        <v>0.00500016</v>
      </c>
      <c r="EH259">
        <v>0</v>
      </c>
      <c r="EI259">
        <v>0</v>
      </c>
      <c r="EJ259">
        <v>0</v>
      </c>
      <c r="EK259">
        <v>204.5</v>
      </c>
      <c r="EL259">
        <v>0.00500016</v>
      </c>
      <c r="EM259">
        <v>-26.525</v>
      </c>
      <c r="EN259">
        <v>-2.05</v>
      </c>
      <c r="EO259">
        <v>37.687</v>
      </c>
      <c r="EP259">
        <v>41.812</v>
      </c>
      <c r="EQ259">
        <v>39.82775</v>
      </c>
      <c r="ER259">
        <v>41.8905</v>
      </c>
      <c r="ES259">
        <v>41</v>
      </c>
      <c r="ET259">
        <v>0</v>
      </c>
      <c r="EU259">
        <v>0</v>
      </c>
      <c r="EV259">
        <v>0</v>
      </c>
      <c r="EW259">
        <v>1758506296.4</v>
      </c>
      <c r="EX259">
        <v>0</v>
      </c>
      <c r="EY259">
        <v>201.132</v>
      </c>
      <c r="EZ259">
        <v>16.9076925506727</v>
      </c>
      <c r="FA259">
        <v>-9.24615383134092</v>
      </c>
      <c r="FB259">
        <v>-27.044</v>
      </c>
      <c r="FC259">
        <v>15</v>
      </c>
      <c r="FD259">
        <v>0</v>
      </c>
      <c r="FE259" t="s">
        <v>424</v>
      </c>
      <c r="FF259">
        <v>1747249705.1</v>
      </c>
      <c r="FG259">
        <v>1747249711.1</v>
      </c>
      <c r="FH259">
        <v>0</v>
      </c>
      <c r="FI259">
        <v>0.871</v>
      </c>
      <c r="FJ259">
        <v>0.066</v>
      </c>
      <c r="FK259">
        <v>5.486</v>
      </c>
      <c r="FL259">
        <v>0.145</v>
      </c>
      <c r="FM259">
        <v>420</v>
      </c>
      <c r="FN259">
        <v>16</v>
      </c>
      <c r="FO259">
        <v>0.27</v>
      </c>
      <c r="FP259">
        <v>0.16</v>
      </c>
      <c r="FQ259">
        <v>0.28339235</v>
      </c>
      <c r="FR259">
        <v>0.327447654135338</v>
      </c>
      <c r="FS259">
        <v>0.0756191610078259</v>
      </c>
      <c r="FT259">
        <v>1</v>
      </c>
      <c r="FU259">
        <v>201.138235294118</v>
      </c>
      <c r="FV259">
        <v>-5.20550030099534</v>
      </c>
      <c r="FW259">
        <v>6.3065798835018</v>
      </c>
      <c r="FX259">
        <v>-1</v>
      </c>
      <c r="FY259">
        <v>0.0368926</v>
      </c>
      <c r="FZ259">
        <v>-0.00537823759398497</v>
      </c>
      <c r="GA259">
        <v>0.0036781625061979</v>
      </c>
      <c r="GB259">
        <v>1</v>
      </c>
      <c r="GC259">
        <v>2</v>
      </c>
      <c r="GD259">
        <v>2</v>
      </c>
      <c r="GE259" t="s">
        <v>443</v>
      </c>
      <c r="GF259">
        <v>3.12585</v>
      </c>
      <c r="GG259">
        <v>2.66001</v>
      </c>
      <c r="GH259">
        <v>0.088324</v>
      </c>
      <c r="GI259">
        <v>0.0891394</v>
      </c>
      <c r="GJ259">
        <v>0.0967633</v>
      </c>
      <c r="GK259">
        <v>0.0970701</v>
      </c>
      <c r="GL259">
        <v>23510.2</v>
      </c>
      <c r="GM259">
        <v>22207.2</v>
      </c>
      <c r="GN259">
        <v>23062.9</v>
      </c>
      <c r="GO259">
        <v>23740.5</v>
      </c>
      <c r="GP259">
        <v>35506</v>
      </c>
      <c r="GQ259">
        <v>35480.1</v>
      </c>
      <c r="GR259">
        <v>41583.1</v>
      </c>
      <c r="GS259">
        <v>42334.3</v>
      </c>
      <c r="GT259">
        <v>1.90007</v>
      </c>
      <c r="GU259">
        <v>1.7972</v>
      </c>
      <c r="GV259">
        <v>0.101455</v>
      </c>
      <c r="GW259">
        <v>0</v>
      </c>
      <c r="GX259">
        <v>28.3487</v>
      </c>
      <c r="GY259">
        <v>999.9</v>
      </c>
      <c r="GZ259">
        <v>55.219</v>
      </c>
      <c r="HA259">
        <v>30.534</v>
      </c>
      <c r="HB259">
        <v>27.0039</v>
      </c>
      <c r="HC259">
        <v>54.2155</v>
      </c>
      <c r="HD259">
        <v>39.9519</v>
      </c>
      <c r="HE259">
        <v>1</v>
      </c>
      <c r="HF259">
        <v>0.0621824</v>
      </c>
      <c r="HG259">
        <v>-1.5001</v>
      </c>
      <c r="HH259">
        <v>20.231</v>
      </c>
      <c r="HI259">
        <v>5.23526</v>
      </c>
      <c r="HJ259">
        <v>11.992</v>
      </c>
      <c r="HK259">
        <v>4.9558</v>
      </c>
      <c r="HL259">
        <v>3.304</v>
      </c>
      <c r="HM259">
        <v>999.9</v>
      </c>
      <c r="HN259">
        <v>9999</v>
      </c>
      <c r="HO259">
        <v>9999</v>
      </c>
      <c r="HP259">
        <v>9999</v>
      </c>
      <c r="HQ259">
        <v>1.86856</v>
      </c>
      <c r="HR259">
        <v>1.86423</v>
      </c>
      <c r="HS259">
        <v>1.8718</v>
      </c>
      <c r="HT259">
        <v>1.86274</v>
      </c>
      <c r="HU259">
        <v>1.86217</v>
      </c>
      <c r="HV259">
        <v>1.86859</v>
      </c>
      <c r="HW259">
        <v>1.85867</v>
      </c>
      <c r="HX259">
        <v>1.86508</v>
      </c>
      <c r="HY259">
        <v>5</v>
      </c>
      <c r="HZ259">
        <v>0</v>
      </c>
      <c r="IA259">
        <v>0</v>
      </c>
      <c r="IB259">
        <v>0</v>
      </c>
      <c r="IC259" t="s">
        <v>426</v>
      </c>
      <c r="ID259" t="s">
        <v>427</v>
      </c>
      <c r="IE259" t="s">
        <v>428</v>
      </c>
      <c r="IF259" t="s">
        <v>428</v>
      </c>
      <c r="IG259" t="s">
        <v>428</v>
      </c>
      <c r="IH259" t="s">
        <v>428</v>
      </c>
      <c r="II259">
        <v>0</v>
      </c>
      <c r="IJ259">
        <v>100</v>
      </c>
      <c r="IK259">
        <v>100</v>
      </c>
      <c r="IL259">
        <v>5.698</v>
      </c>
      <c r="IM259">
        <v>0.3118</v>
      </c>
      <c r="IN259">
        <v>4.24591870636989</v>
      </c>
      <c r="IO259">
        <v>0.00406324532283829</v>
      </c>
      <c r="IP259">
        <v>-1.45373754250553e-06</v>
      </c>
      <c r="IQ259">
        <v>2.45784242640463e-10</v>
      </c>
      <c r="IR259">
        <v>0.0444475935836347</v>
      </c>
      <c r="IS259">
        <v>0.00491888386651684</v>
      </c>
      <c r="IT259">
        <v>0.000226889049496401</v>
      </c>
      <c r="IU259">
        <v>4.01595507822366e-06</v>
      </c>
      <c r="IV259">
        <v>-0</v>
      </c>
      <c r="IW259">
        <v>2035</v>
      </c>
      <c r="IX259">
        <v>2</v>
      </c>
      <c r="IY259">
        <v>30</v>
      </c>
      <c r="IZ259">
        <v>187609.8</v>
      </c>
      <c r="JA259">
        <v>187609.7</v>
      </c>
      <c r="JB259">
        <v>0.977783</v>
      </c>
      <c r="JC259">
        <v>2.40845</v>
      </c>
      <c r="JD259">
        <v>1.49902</v>
      </c>
      <c r="JE259">
        <v>2.32666</v>
      </c>
      <c r="JF259">
        <v>1.54419</v>
      </c>
      <c r="JG259">
        <v>2.29004</v>
      </c>
      <c r="JH259">
        <v>36.0347</v>
      </c>
      <c r="JI259">
        <v>24.1488</v>
      </c>
      <c r="JJ259">
        <v>18</v>
      </c>
      <c r="JK259">
        <v>546.197</v>
      </c>
      <c r="JL259">
        <v>423.857</v>
      </c>
      <c r="JM259">
        <v>31.1828</v>
      </c>
      <c r="JN259">
        <v>28.4357</v>
      </c>
      <c r="JO259">
        <v>29.9999</v>
      </c>
      <c r="JP259">
        <v>28.3227</v>
      </c>
      <c r="JQ259">
        <v>28.3507</v>
      </c>
      <c r="JR259">
        <v>19.6011</v>
      </c>
      <c r="JS259">
        <v>30.0014</v>
      </c>
      <c r="JT259">
        <v>67.8994</v>
      </c>
      <c r="JU259">
        <v>31.2237</v>
      </c>
      <c r="JV259">
        <v>420</v>
      </c>
      <c r="JW259">
        <v>22.5982</v>
      </c>
      <c r="JX259">
        <v>93.1951</v>
      </c>
      <c r="JY259">
        <v>98.6644</v>
      </c>
    </row>
    <row r="260" spans="1:285">
      <c r="A260">
        <v>244</v>
      </c>
      <c r="B260">
        <v>1758506296.1</v>
      </c>
      <c r="C260">
        <v>3054</v>
      </c>
      <c r="D260" t="s">
        <v>918</v>
      </c>
      <c r="E260" t="s">
        <v>919</v>
      </c>
      <c r="F260">
        <v>5</v>
      </c>
      <c r="G260" t="s">
        <v>419</v>
      </c>
      <c r="H260" t="s">
        <v>889</v>
      </c>
      <c r="I260" t="s">
        <v>421</v>
      </c>
      <c r="J260">
        <v>1758506293.43333</v>
      </c>
      <c r="K260">
        <f>(L260)/1000</f>
        <v>0</v>
      </c>
      <c r="L260">
        <f>1000*DL260*AJ260*(DH260-DI260)/(100*DA260*(1000-AJ260*DH260))</f>
        <v>0</v>
      </c>
      <c r="M260">
        <f>DL260*AJ260*(DG260-DF260*(1000-AJ260*DI260)/(1000-AJ260*DH260))/(100*DA260)</f>
        <v>0</v>
      </c>
      <c r="N260">
        <f>DF260 - IF(AJ260&gt;1, M260*DA260*100.0/(AL260), 0)</f>
        <v>0</v>
      </c>
      <c r="O260">
        <f>((U260-K260/2)*N260-M260)/(U260+K260/2)</f>
        <v>0</v>
      </c>
      <c r="P260">
        <f>O260*(DM260+DN260)/1000.0</f>
        <v>0</v>
      </c>
      <c r="Q260">
        <f>(DF260 - IF(AJ260&gt;1, M260*DA260*100.0/(AL260), 0))*(DM260+DN260)/1000.0</f>
        <v>0</v>
      </c>
      <c r="R260">
        <f>2.0/((1/T260-1/S260)+SIGN(T260)*SQRT((1/T260-1/S260)*(1/T260-1/S260) + 4*DB260/((DB260+1)*(DB260+1))*(2*1/T260*1/S260-1/S260*1/S260)))</f>
        <v>0</v>
      </c>
      <c r="S260">
        <f>IF(LEFT(DC260,1)&lt;&gt;"0",IF(LEFT(DC260,1)="1",3.0,DD260),$D$5+$E$5*(DT260*DM260/($K$5*1000))+$F$5*(DT260*DM260/($K$5*1000))*MAX(MIN(DA260,$J$5),$I$5)*MAX(MIN(DA260,$J$5),$I$5)+$G$5*MAX(MIN(DA260,$J$5),$I$5)*(DT260*DM260/($K$5*1000))+$H$5*(DT260*DM260/($K$5*1000))*(DT260*DM260/($K$5*1000)))</f>
        <v>0</v>
      </c>
      <c r="T260">
        <f>K260*(1000-(1000*0.61365*exp(17.502*X260/(240.97+X260))/(DM260+DN260)+DH260)/2)/(1000*0.61365*exp(17.502*X260/(240.97+X260))/(DM260+DN260)-DH260)</f>
        <v>0</v>
      </c>
      <c r="U260">
        <f>1/((DB260+1)/(R260/1.6)+1/(S260/1.37)) + DB260/((DB260+1)/(R260/1.6) + DB260/(S260/1.37))</f>
        <v>0</v>
      </c>
      <c r="V260">
        <f>(CW260*CZ260)</f>
        <v>0</v>
      </c>
      <c r="W260">
        <f>(DO260+(V260+2*0.95*5.67E-8*(((DO260+$B$7)+273)^4-(DO260+273)^4)-44100*K260)/(1.84*29.3*S260+8*0.95*5.67E-8*(DO260+273)^3))</f>
        <v>0</v>
      </c>
      <c r="X260">
        <f>($C$7*DP260+$D$7*DQ260+$E$7*W260)</f>
        <v>0</v>
      </c>
      <c r="Y260">
        <f>0.61365*exp(17.502*X260/(240.97+X260))</f>
        <v>0</v>
      </c>
      <c r="Z260">
        <f>(AA260/AB260*100)</f>
        <v>0</v>
      </c>
      <c r="AA260">
        <f>DH260*(DM260+DN260)/1000</f>
        <v>0</v>
      </c>
      <c r="AB260">
        <f>0.61365*exp(17.502*DO260/(240.97+DO260))</f>
        <v>0</v>
      </c>
      <c r="AC260">
        <f>(Y260-DH260*(DM260+DN260)/1000)</f>
        <v>0</v>
      </c>
      <c r="AD260">
        <f>(-K260*44100)</f>
        <v>0</v>
      </c>
      <c r="AE260">
        <f>2*29.3*S260*0.92*(DO260-X260)</f>
        <v>0</v>
      </c>
      <c r="AF260">
        <f>2*0.95*5.67E-8*(((DO260+$B$7)+273)^4-(X260+273)^4)</f>
        <v>0</v>
      </c>
      <c r="AG260">
        <f>V260+AF260+AD260+AE260</f>
        <v>0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MAX(0,($B$13+$C$13*DT260)/(1+$D$13*DT260)*DM260/(DO260+273)*$E$13)</f>
        <v>0</v>
      </c>
      <c r="AM260" t="s">
        <v>422</v>
      </c>
      <c r="AN260" t="s">
        <v>422</v>
      </c>
      <c r="AO260">
        <v>0</v>
      </c>
      <c r="AP260">
        <v>0</v>
      </c>
      <c r="AQ260">
        <f>1-AO260/AP260</f>
        <v>0</v>
      </c>
      <c r="AR260">
        <v>0</v>
      </c>
      <c r="AS260" t="s">
        <v>422</v>
      </c>
      <c r="AT260" t="s">
        <v>422</v>
      </c>
      <c r="AU260">
        <v>0</v>
      </c>
      <c r="AV260">
        <v>0</v>
      </c>
      <c r="AW260">
        <f>1-AU260/AV260</f>
        <v>0</v>
      </c>
      <c r="AX260">
        <v>0.5</v>
      </c>
      <c r="AY260">
        <f>CX260</f>
        <v>0</v>
      </c>
      <c r="AZ260">
        <f>M260</f>
        <v>0</v>
      </c>
      <c r="BA260">
        <f>AW260*AX260*AY260</f>
        <v>0</v>
      </c>
      <c r="BB260">
        <f>(AZ260-AR260)/AY260</f>
        <v>0</v>
      </c>
      <c r="BC260">
        <f>(AP260-AV260)/AV260</f>
        <v>0</v>
      </c>
      <c r="BD260">
        <f>AO260/(AQ260+AO260/AV260)</f>
        <v>0</v>
      </c>
      <c r="BE260" t="s">
        <v>422</v>
      </c>
      <c r="BF260">
        <v>0</v>
      </c>
      <c r="BG260">
        <f>IF(BF260&lt;&gt;0, BF260, BD260)</f>
        <v>0</v>
      </c>
      <c r="BH260">
        <f>1-BG260/AV260</f>
        <v>0</v>
      </c>
      <c r="BI260">
        <f>(AV260-AU260)/(AV260-BG260)</f>
        <v>0</v>
      </c>
      <c r="BJ260">
        <f>(AP260-AV260)/(AP260-BG260)</f>
        <v>0</v>
      </c>
      <c r="BK260">
        <f>(AV260-AU260)/(AV260-AO260)</f>
        <v>0</v>
      </c>
      <c r="BL260">
        <f>(AP260-AV260)/(AP260-AO260)</f>
        <v>0</v>
      </c>
      <c r="BM260">
        <f>(BI260*BG260/AU260)</f>
        <v>0</v>
      </c>
      <c r="BN260">
        <f>(1-BM260)</f>
        <v>0</v>
      </c>
      <c r="CW260">
        <f>$B$11*DU260+$C$11*DV260+$F$11*EG260*(1-EJ260)</f>
        <v>0</v>
      </c>
      <c r="CX260">
        <f>CW260*CY260</f>
        <v>0</v>
      </c>
      <c r="CY260">
        <f>($B$11*$D$9+$C$11*$D$9+$F$11*((ET260+EL260)/MAX(ET260+EL260+EU260, 0.1)*$I$9+EU260/MAX(ET260+EL260+EU260, 0.1)*$J$9))/($B$11+$C$11+$F$11)</f>
        <v>0</v>
      </c>
      <c r="CZ260">
        <f>($B$11*$K$9+$C$11*$K$9+$F$11*((ET260+EL260)/MAX(ET260+EL260+EU260, 0.1)*$P$9+EU260/MAX(ET260+EL260+EU260, 0.1)*$Q$9))/($B$11+$C$11+$F$11)</f>
        <v>0</v>
      </c>
      <c r="DA260">
        <v>2.18</v>
      </c>
      <c r="DB260">
        <v>0.5</v>
      </c>
      <c r="DC260" t="s">
        <v>423</v>
      </c>
      <c r="DD260">
        <v>2</v>
      </c>
      <c r="DE260">
        <v>1758506293.43333</v>
      </c>
      <c r="DF260">
        <v>420.394666666667</v>
      </c>
      <c r="DG260">
        <v>420.03</v>
      </c>
      <c r="DH260">
        <v>22.6279333333333</v>
      </c>
      <c r="DI260">
        <v>22.5925</v>
      </c>
      <c r="DJ260">
        <v>414.695666666667</v>
      </c>
      <c r="DK260">
        <v>22.3160666666667</v>
      </c>
      <c r="DL260">
        <v>500.012333333333</v>
      </c>
      <c r="DM260">
        <v>89.8216666666667</v>
      </c>
      <c r="DN260">
        <v>0.0343134333333333</v>
      </c>
      <c r="DO260">
        <v>30.6122</v>
      </c>
      <c r="DP260">
        <v>30.0017666666667</v>
      </c>
      <c r="DQ260">
        <v>999.9</v>
      </c>
      <c r="DR260">
        <v>0</v>
      </c>
      <c r="DS260">
        <v>0</v>
      </c>
      <c r="DT260">
        <v>10018.1066666667</v>
      </c>
      <c r="DU260">
        <v>0</v>
      </c>
      <c r="DV260">
        <v>0.745600666666667</v>
      </c>
      <c r="DW260">
        <v>0.364705666666667</v>
      </c>
      <c r="DX260">
        <v>430.127333333333</v>
      </c>
      <c r="DY260">
        <v>429.738666666667</v>
      </c>
      <c r="DZ260">
        <v>0.0354010333333333</v>
      </c>
      <c r="EA260">
        <v>420.03</v>
      </c>
      <c r="EB260">
        <v>22.5925</v>
      </c>
      <c r="EC260">
        <v>2.03247666666667</v>
      </c>
      <c r="ED260">
        <v>2.0293</v>
      </c>
      <c r="EE260">
        <v>17.6996666666667</v>
      </c>
      <c r="EF260">
        <v>17.6748</v>
      </c>
      <c r="EG260">
        <v>0.00500016</v>
      </c>
      <c r="EH260">
        <v>0</v>
      </c>
      <c r="EI260">
        <v>0</v>
      </c>
      <c r="EJ260">
        <v>0</v>
      </c>
      <c r="EK260">
        <v>202.833333333333</v>
      </c>
      <c r="EL260">
        <v>0.00500016</v>
      </c>
      <c r="EM260">
        <v>-27.3666666666667</v>
      </c>
      <c r="EN260">
        <v>-1.93333333333333</v>
      </c>
      <c r="EO260">
        <v>37.687</v>
      </c>
      <c r="EP260">
        <v>41.812</v>
      </c>
      <c r="EQ260">
        <v>39.812</v>
      </c>
      <c r="ER260">
        <v>41.875</v>
      </c>
      <c r="ES260">
        <v>41</v>
      </c>
      <c r="ET260">
        <v>0</v>
      </c>
      <c r="EU260">
        <v>0</v>
      </c>
      <c r="EV260">
        <v>0</v>
      </c>
      <c r="EW260">
        <v>1758506298.2</v>
      </c>
      <c r="EX260">
        <v>0</v>
      </c>
      <c r="EY260">
        <v>201.461538461538</v>
      </c>
      <c r="EZ260">
        <v>4.04786347962708</v>
      </c>
      <c r="FA260">
        <v>6.4170939389298</v>
      </c>
      <c r="FB260">
        <v>-26.8115384615385</v>
      </c>
      <c r="FC260">
        <v>15</v>
      </c>
      <c r="FD260">
        <v>0</v>
      </c>
      <c r="FE260" t="s">
        <v>424</v>
      </c>
      <c r="FF260">
        <v>1747249705.1</v>
      </c>
      <c r="FG260">
        <v>1747249711.1</v>
      </c>
      <c r="FH260">
        <v>0</v>
      </c>
      <c r="FI260">
        <v>0.871</v>
      </c>
      <c r="FJ260">
        <v>0.066</v>
      </c>
      <c r="FK260">
        <v>5.486</v>
      </c>
      <c r="FL260">
        <v>0.145</v>
      </c>
      <c r="FM260">
        <v>420</v>
      </c>
      <c r="FN260">
        <v>16</v>
      </c>
      <c r="FO260">
        <v>0.27</v>
      </c>
      <c r="FP260">
        <v>0.16</v>
      </c>
      <c r="FQ260">
        <v>0.303761857142857</v>
      </c>
      <c r="FR260">
        <v>0.295149662337662</v>
      </c>
      <c r="FS260">
        <v>0.0720503292020408</v>
      </c>
      <c r="FT260">
        <v>1</v>
      </c>
      <c r="FU260">
        <v>201.644117647059</v>
      </c>
      <c r="FV260">
        <v>1.05882365437998</v>
      </c>
      <c r="FW260">
        <v>6.52570443240424</v>
      </c>
      <c r="FX260">
        <v>-1</v>
      </c>
      <c r="FY260">
        <v>0.0373382523809524</v>
      </c>
      <c r="FZ260">
        <v>-0.0182589194805195</v>
      </c>
      <c r="GA260">
        <v>0.00301439960264048</v>
      </c>
      <c r="GB260">
        <v>1</v>
      </c>
      <c r="GC260">
        <v>2</v>
      </c>
      <c r="GD260">
        <v>2</v>
      </c>
      <c r="GE260" t="s">
        <v>443</v>
      </c>
      <c r="GF260">
        <v>3.12599</v>
      </c>
      <c r="GG260">
        <v>2.65956</v>
      </c>
      <c r="GH260">
        <v>0.0883237</v>
      </c>
      <c r="GI260">
        <v>0.0891435</v>
      </c>
      <c r="GJ260">
        <v>0.0967604</v>
      </c>
      <c r="GK260">
        <v>0.0970684</v>
      </c>
      <c r="GL260">
        <v>23510.3</v>
      </c>
      <c r="GM260">
        <v>22207.2</v>
      </c>
      <c r="GN260">
        <v>23063</v>
      </c>
      <c r="GO260">
        <v>23740.5</v>
      </c>
      <c r="GP260">
        <v>35506.2</v>
      </c>
      <c r="GQ260">
        <v>35480.2</v>
      </c>
      <c r="GR260">
        <v>41583.3</v>
      </c>
      <c r="GS260">
        <v>42334.3</v>
      </c>
      <c r="GT260">
        <v>1.90018</v>
      </c>
      <c r="GU260">
        <v>1.79713</v>
      </c>
      <c r="GV260">
        <v>0.100885</v>
      </c>
      <c r="GW260">
        <v>0</v>
      </c>
      <c r="GX260">
        <v>28.3494</v>
      </c>
      <c r="GY260">
        <v>999.9</v>
      </c>
      <c r="GZ260">
        <v>55.219</v>
      </c>
      <c r="HA260">
        <v>30.534</v>
      </c>
      <c r="HB260">
        <v>27.0055</v>
      </c>
      <c r="HC260">
        <v>54.4055</v>
      </c>
      <c r="HD260">
        <v>39.9038</v>
      </c>
      <c r="HE260">
        <v>1</v>
      </c>
      <c r="HF260">
        <v>0.0622078</v>
      </c>
      <c r="HG260">
        <v>-1.53897</v>
      </c>
      <c r="HH260">
        <v>20.2306</v>
      </c>
      <c r="HI260">
        <v>5.23496</v>
      </c>
      <c r="HJ260">
        <v>11.992</v>
      </c>
      <c r="HK260">
        <v>4.95575</v>
      </c>
      <c r="HL260">
        <v>3.304</v>
      </c>
      <c r="HM260">
        <v>999.9</v>
      </c>
      <c r="HN260">
        <v>9999</v>
      </c>
      <c r="HO260">
        <v>9999</v>
      </c>
      <c r="HP260">
        <v>9999</v>
      </c>
      <c r="HQ260">
        <v>1.86854</v>
      </c>
      <c r="HR260">
        <v>1.86424</v>
      </c>
      <c r="HS260">
        <v>1.8718</v>
      </c>
      <c r="HT260">
        <v>1.86274</v>
      </c>
      <c r="HU260">
        <v>1.86217</v>
      </c>
      <c r="HV260">
        <v>1.86859</v>
      </c>
      <c r="HW260">
        <v>1.85867</v>
      </c>
      <c r="HX260">
        <v>1.86508</v>
      </c>
      <c r="HY260">
        <v>5</v>
      </c>
      <c r="HZ260">
        <v>0</v>
      </c>
      <c r="IA260">
        <v>0</v>
      </c>
      <c r="IB260">
        <v>0</v>
      </c>
      <c r="IC260" t="s">
        <v>426</v>
      </c>
      <c r="ID260" t="s">
        <v>427</v>
      </c>
      <c r="IE260" t="s">
        <v>428</v>
      </c>
      <c r="IF260" t="s">
        <v>428</v>
      </c>
      <c r="IG260" t="s">
        <v>428</v>
      </c>
      <c r="IH260" t="s">
        <v>428</v>
      </c>
      <c r="II260">
        <v>0</v>
      </c>
      <c r="IJ260">
        <v>100</v>
      </c>
      <c r="IK260">
        <v>100</v>
      </c>
      <c r="IL260">
        <v>5.698</v>
      </c>
      <c r="IM260">
        <v>0.3118</v>
      </c>
      <c r="IN260">
        <v>4.24591870636989</v>
      </c>
      <c r="IO260">
        <v>0.00406324532283829</v>
      </c>
      <c r="IP260">
        <v>-1.45373754250553e-06</v>
      </c>
      <c r="IQ260">
        <v>2.45784242640463e-10</v>
      </c>
      <c r="IR260">
        <v>0.0444475935836347</v>
      </c>
      <c r="IS260">
        <v>0.00491888386651684</v>
      </c>
      <c r="IT260">
        <v>0.000226889049496401</v>
      </c>
      <c r="IU260">
        <v>4.01595507822366e-06</v>
      </c>
      <c r="IV260">
        <v>-0</v>
      </c>
      <c r="IW260">
        <v>2035</v>
      </c>
      <c r="IX260">
        <v>2</v>
      </c>
      <c r="IY260">
        <v>30</v>
      </c>
      <c r="IZ260">
        <v>187609.9</v>
      </c>
      <c r="JA260">
        <v>187609.8</v>
      </c>
      <c r="JB260">
        <v>0.976562</v>
      </c>
      <c r="JC260">
        <v>2.39258</v>
      </c>
      <c r="JD260">
        <v>1.4978</v>
      </c>
      <c r="JE260">
        <v>2.32666</v>
      </c>
      <c r="JF260">
        <v>1.54419</v>
      </c>
      <c r="JG260">
        <v>2.31323</v>
      </c>
      <c r="JH260">
        <v>36.0347</v>
      </c>
      <c r="JI260">
        <v>24.1575</v>
      </c>
      <c r="JJ260">
        <v>18</v>
      </c>
      <c r="JK260">
        <v>546.25</v>
      </c>
      <c r="JL260">
        <v>423.805</v>
      </c>
      <c r="JM260">
        <v>31.1883</v>
      </c>
      <c r="JN260">
        <v>28.4343</v>
      </c>
      <c r="JO260">
        <v>29.9999</v>
      </c>
      <c r="JP260">
        <v>28.3213</v>
      </c>
      <c r="JQ260">
        <v>28.3495</v>
      </c>
      <c r="JR260">
        <v>19.6006</v>
      </c>
      <c r="JS260">
        <v>30.0014</v>
      </c>
      <c r="JT260">
        <v>67.8994</v>
      </c>
      <c r="JU260">
        <v>31.2237</v>
      </c>
      <c r="JV260">
        <v>420</v>
      </c>
      <c r="JW260">
        <v>22.5982</v>
      </c>
      <c r="JX260">
        <v>93.1954</v>
      </c>
      <c r="JY260">
        <v>98.6645</v>
      </c>
    </row>
    <row r="261" spans="1:285">
      <c r="A261">
        <v>245</v>
      </c>
      <c r="B261">
        <v>1758506299.1</v>
      </c>
      <c r="C261">
        <v>3057</v>
      </c>
      <c r="D261" t="s">
        <v>920</v>
      </c>
      <c r="E261" t="s">
        <v>921</v>
      </c>
      <c r="F261">
        <v>5</v>
      </c>
      <c r="G261" t="s">
        <v>419</v>
      </c>
      <c r="H261" t="s">
        <v>889</v>
      </c>
      <c r="I261" t="s">
        <v>421</v>
      </c>
      <c r="J261">
        <v>1758506296.76667</v>
      </c>
      <c r="K261">
        <f>(L261)/1000</f>
        <v>0</v>
      </c>
      <c r="L261">
        <f>1000*DL261*AJ261*(DH261-DI261)/(100*DA261*(1000-AJ261*DH261))</f>
        <v>0</v>
      </c>
      <c r="M261">
        <f>DL261*AJ261*(DG261-DF261*(1000-AJ261*DI261)/(1000-AJ261*DH261))/(100*DA261)</f>
        <v>0</v>
      </c>
      <c r="N261">
        <f>DF261 - IF(AJ261&gt;1, M261*DA261*100.0/(AL261), 0)</f>
        <v>0</v>
      </c>
      <c r="O261">
        <f>((U261-K261/2)*N261-M261)/(U261+K261/2)</f>
        <v>0</v>
      </c>
      <c r="P261">
        <f>O261*(DM261+DN261)/1000.0</f>
        <v>0</v>
      </c>
      <c r="Q261">
        <f>(DF261 - IF(AJ261&gt;1, M261*DA261*100.0/(AL261), 0))*(DM261+DN261)/1000.0</f>
        <v>0</v>
      </c>
      <c r="R261">
        <f>2.0/((1/T261-1/S261)+SIGN(T261)*SQRT((1/T261-1/S261)*(1/T261-1/S261) + 4*DB261/((DB261+1)*(DB261+1))*(2*1/T261*1/S261-1/S261*1/S261)))</f>
        <v>0</v>
      </c>
      <c r="S261">
        <f>IF(LEFT(DC261,1)&lt;&gt;"0",IF(LEFT(DC261,1)="1",3.0,DD261),$D$5+$E$5*(DT261*DM261/($K$5*1000))+$F$5*(DT261*DM261/($K$5*1000))*MAX(MIN(DA261,$J$5),$I$5)*MAX(MIN(DA261,$J$5),$I$5)+$G$5*MAX(MIN(DA261,$J$5),$I$5)*(DT261*DM261/($K$5*1000))+$H$5*(DT261*DM261/($K$5*1000))*(DT261*DM261/($K$5*1000)))</f>
        <v>0</v>
      </c>
      <c r="T261">
        <f>K261*(1000-(1000*0.61365*exp(17.502*X261/(240.97+X261))/(DM261+DN261)+DH261)/2)/(1000*0.61365*exp(17.502*X261/(240.97+X261))/(DM261+DN261)-DH261)</f>
        <v>0</v>
      </c>
      <c r="U261">
        <f>1/((DB261+1)/(R261/1.6)+1/(S261/1.37)) + DB261/((DB261+1)/(R261/1.6) + DB261/(S261/1.37))</f>
        <v>0</v>
      </c>
      <c r="V261">
        <f>(CW261*CZ261)</f>
        <v>0</v>
      </c>
      <c r="W261">
        <f>(DO261+(V261+2*0.95*5.67E-8*(((DO261+$B$7)+273)^4-(DO261+273)^4)-44100*K261)/(1.84*29.3*S261+8*0.95*5.67E-8*(DO261+273)^3))</f>
        <v>0</v>
      </c>
      <c r="X261">
        <f>($C$7*DP261+$D$7*DQ261+$E$7*W261)</f>
        <v>0</v>
      </c>
      <c r="Y261">
        <f>0.61365*exp(17.502*X261/(240.97+X261))</f>
        <v>0</v>
      </c>
      <c r="Z261">
        <f>(AA261/AB261*100)</f>
        <v>0</v>
      </c>
      <c r="AA261">
        <f>DH261*(DM261+DN261)/1000</f>
        <v>0</v>
      </c>
      <c r="AB261">
        <f>0.61365*exp(17.502*DO261/(240.97+DO261))</f>
        <v>0</v>
      </c>
      <c r="AC261">
        <f>(Y261-DH261*(DM261+DN261)/1000)</f>
        <v>0</v>
      </c>
      <c r="AD261">
        <f>(-K261*44100)</f>
        <v>0</v>
      </c>
      <c r="AE261">
        <f>2*29.3*S261*0.92*(DO261-X261)</f>
        <v>0</v>
      </c>
      <c r="AF261">
        <f>2*0.95*5.67E-8*(((DO261+$B$7)+273)^4-(X261+273)^4)</f>
        <v>0</v>
      </c>
      <c r="AG261">
        <f>V261+AF261+AD261+AE261</f>
        <v>0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MAX(0,($B$13+$C$13*DT261)/(1+$D$13*DT261)*DM261/(DO261+273)*$E$13)</f>
        <v>0</v>
      </c>
      <c r="AM261" t="s">
        <v>422</v>
      </c>
      <c r="AN261" t="s">
        <v>422</v>
      </c>
      <c r="AO261">
        <v>0</v>
      </c>
      <c r="AP261">
        <v>0</v>
      </c>
      <c r="AQ261">
        <f>1-AO261/AP261</f>
        <v>0</v>
      </c>
      <c r="AR261">
        <v>0</v>
      </c>
      <c r="AS261" t="s">
        <v>422</v>
      </c>
      <c r="AT261" t="s">
        <v>422</v>
      </c>
      <c r="AU261">
        <v>0</v>
      </c>
      <c r="AV261">
        <v>0</v>
      </c>
      <c r="AW261">
        <f>1-AU261/AV261</f>
        <v>0</v>
      </c>
      <c r="AX261">
        <v>0.5</v>
      </c>
      <c r="AY261">
        <f>CX261</f>
        <v>0</v>
      </c>
      <c r="AZ261">
        <f>M261</f>
        <v>0</v>
      </c>
      <c r="BA261">
        <f>AW261*AX261*AY261</f>
        <v>0</v>
      </c>
      <c r="BB261">
        <f>(AZ261-AR261)/AY261</f>
        <v>0</v>
      </c>
      <c r="BC261">
        <f>(AP261-AV261)/AV261</f>
        <v>0</v>
      </c>
      <c r="BD261">
        <f>AO261/(AQ261+AO261/AV261)</f>
        <v>0</v>
      </c>
      <c r="BE261" t="s">
        <v>422</v>
      </c>
      <c r="BF261">
        <v>0</v>
      </c>
      <c r="BG261">
        <f>IF(BF261&lt;&gt;0, BF261, BD261)</f>
        <v>0</v>
      </c>
      <c r="BH261">
        <f>1-BG261/AV261</f>
        <v>0</v>
      </c>
      <c r="BI261">
        <f>(AV261-AU261)/(AV261-BG261)</f>
        <v>0</v>
      </c>
      <c r="BJ261">
        <f>(AP261-AV261)/(AP261-BG261)</f>
        <v>0</v>
      </c>
      <c r="BK261">
        <f>(AV261-AU261)/(AV261-AO261)</f>
        <v>0</v>
      </c>
      <c r="BL261">
        <f>(AP261-AV261)/(AP261-AO261)</f>
        <v>0</v>
      </c>
      <c r="BM261">
        <f>(BI261*BG261/AU261)</f>
        <v>0</v>
      </c>
      <c r="BN261">
        <f>(1-BM261)</f>
        <v>0</v>
      </c>
      <c r="CW261">
        <f>$B$11*DU261+$C$11*DV261+$F$11*EG261*(1-EJ261)</f>
        <v>0</v>
      </c>
      <c r="CX261">
        <f>CW261*CY261</f>
        <v>0</v>
      </c>
      <c r="CY261">
        <f>($B$11*$D$9+$C$11*$D$9+$F$11*((ET261+EL261)/MAX(ET261+EL261+EU261, 0.1)*$I$9+EU261/MAX(ET261+EL261+EU261, 0.1)*$J$9))/($B$11+$C$11+$F$11)</f>
        <v>0</v>
      </c>
      <c r="CZ261">
        <f>($B$11*$K$9+$C$11*$K$9+$F$11*((ET261+EL261)/MAX(ET261+EL261+EU261, 0.1)*$P$9+EU261/MAX(ET261+EL261+EU261, 0.1)*$Q$9))/($B$11+$C$11+$F$11)</f>
        <v>0</v>
      </c>
      <c r="DA261">
        <v>2.18</v>
      </c>
      <c r="DB261">
        <v>0.5</v>
      </c>
      <c r="DC261" t="s">
        <v>423</v>
      </c>
      <c r="DD261">
        <v>2</v>
      </c>
      <c r="DE261">
        <v>1758506296.76667</v>
      </c>
      <c r="DF261">
        <v>420.362666666667</v>
      </c>
      <c r="DG261">
        <v>420.052</v>
      </c>
      <c r="DH261">
        <v>22.6280333333333</v>
      </c>
      <c r="DI261">
        <v>22.5911333333333</v>
      </c>
      <c r="DJ261">
        <v>414.664333333333</v>
      </c>
      <c r="DK261">
        <v>22.3162333333333</v>
      </c>
      <c r="DL261">
        <v>500.046333333333</v>
      </c>
      <c r="DM261">
        <v>89.8214333333333</v>
      </c>
      <c r="DN261">
        <v>0.0338653333333333</v>
      </c>
      <c r="DO261">
        <v>30.6091333333333</v>
      </c>
      <c r="DP261">
        <v>29.9966</v>
      </c>
      <c r="DQ261">
        <v>999.9</v>
      </c>
      <c r="DR261">
        <v>0</v>
      </c>
      <c r="DS261">
        <v>0</v>
      </c>
      <c r="DT261">
        <v>10026.8666666667</v>
      </c>
      <c r="DU261">
        <v>0</v>
      </c>
      <c r="DV261">
        <v>0.727517</v>
      </c>
      <c r="DW261">
        <v>0.310740333333333</v>
      </c>
      <c r="DX261">
        <v>430.095</v>
      </c>
      <c r="DY261">
        <v>429.761</v>
      </c>
      <c r="DZ261">
        <v>0.0369148</v>
      </c>
      <c r="EA261">
        <v>420.052</v>
      </c>
      <c r="EB261">
        <v>22.5911333333333</v>
      </c>
      <c r="EC261">
        <v>2.03248333333333</v>
      </c>
      <c r="ED261">
        <v>2.02917</v>
      </c>
      <c r="EE261">
        <v>17.6997333333333</v>
      </c>
      <c r="EF261">
        <v>17.6738</v>
      </c>
      <c r="EG261">
        <v>0.00500016</v>
      </c>
      <c r="EH261">
        <v>0</v>
      </c>
      <c r="EI261">
        <v>0</v>
      </c>
      <c r="EJ261">
        <v>0</v>
      </c>
      <c r="EK261">
        <v>200.7</v>
      </c>
      <c r="EL261">
        <v>0.00500016</v>
      </c>
      <c r="EM261">
        <v>-30.4666666666667</v>
      </c>
      <c r="EN261">
        <v>-2.2</v>
      </c>
      <c r="EO261">
        <v>37.687</v>
      </c>
      <c r="EP261">
        <v>41.7913333333333</v>
      </c>
      <c r="EQ261">
        <v>39.812</v>
      </c>
      <c r="ER261">
        <v>41.875</v>
      </c>
      <c r="ES261">
        <v>41</v>
      </c>
      <c r="ET261">
        <v>0</v>
      </c>
      <c r="EU261">
        <v>0</v>
      </c>
      <c r="EV261">
        <v>0</v>
      </c>
      <c r="EW261">
        <v>1758506301.2</v>
      </c>
      <c r="EX261">
        <v>0</v>
      </c>
      <c r="EY261">
        <v>200.368</v>
      </c>
      <c r="EZ261">
        <v>7.47692345350223</v>
      </c>
      <c r="FA261">
        <v>-2.6846156853896</v>
      </c>
      <c r="FB261">
        <v>-26.212</v>
      </c>
      <c r="FC261">
        <v>15</v>
      </c>
      <c r="FD261">
        <v>0</v>
      </c>
      <c r="FE261" t="s">
        <v>424</v>
      </c>
      <c r="FF261">
        <v>1747249705.1</v>
      </c>
      <c r="FG261">
        <v>1747249711.1</v>
      </c>
      <c r="FH261">
        <v>0</v>
      </c>
      <c r="FI261">
        <v>0.871</v>
      </c>
      <c r="FJ261">
        <v>0.066</v>
      </c>
      <c r="FK261">
        <v>5.486</v>
      </c>
      <c r="FL261">
        <v>0.145</v>
      </c>
      <c r="FM261">
        <v>420</v>
      </c>
      <c r="FN261">
        <v>16</v>
      </c>
      <c r="FO261">
        <v>0.27</v>
      </c>
      <c r="FP261">
        <v>0.16</v>
      </c>
      <c r="FQ261">
        <v>0.325584857142857</v>
      </c>
      <c r="FR261">
        <v>0.0802856883116879</v>
      </c>
      <c r="FS261">
        <v>0.0485969279856892</v>
      </c>
      <c r="FT261">
        <v>1</v>
      </c>
      <c r="FU261">
        <v>201.567647058824</v>
      </c>
      <c r="FV261">
        <v>-0.618792908797676</v>
      </c>
      <c r="FW261">
        <v>6.31886626969238</v>
      </c>
      <c r="FX261">
        <v>-1</v>
      </c>
      <c r="FY261">
        <v>0.037298019047619</v>
      </c>
      <c r="FZ261">
        <v>-0.0210652285714285</v>
      </c>
      <c r="GA261">
        <v>0.00300651491480926</v>
      </c>
      <c r="GB261">
        <v>1</v>
      </c>
      <c r="GC261">
        <v>2</v>
      </c>
      <c r="GD261">
        <v>2</v>
      </c>
      <c r="GE261" t="s">
        <v>443</v>
      </c>
      <c r="GF261">
        <v>3.12578</v>
      </c>
      <c r="GG261">
        <v>2.65991</v>
      </c>
      <c r="GH261">
        <v>0.0883135</v>
      </c>
      <c r="GI261">
        <v>0.0891618</v>
      </c>
      <c r="GJ261">
        <v>0.0967616</v>
      </c>
      <c r="GK261">
        <v>0.0970662</v>
      </c>
      <c r="GL261">
        <v>23510.4</v>
      </c>
      <c r="GM261">
        <v>22206.9</v>
      </c>
      <c r="GN261">
        <v>23062.8</v>
      </c>
      <c r="GO261">
        <v>23740.7</v>
      </c>
      <c r="GP261">
        <v>35506</v>
      </c>
      <c r="GQ261">
        <v>35480.7</v>
      </c>
      <c r="GR261">
        <v>41583.1</v>
      </c>
      <c r="GS261">
        <v>42334.8</v>
      </c>
      <c r="GT261">
        <v>1.89988</v>
      </c>
      <c r="GU261">
        <v>1.79727</v>
      </c>
      <c r="GV261">
        <v>0.101011</v>
      </c>
      <c r="GW261">
        <v>0</v>
      </c>
      <c r="GX261">
        <v>28.3511</v>
      </c>
      <c r="GY261">
        <v>999.9</v>
      </c>
      <c r="GZ261">
        <v>55.219</v>
      </c>
      <c r="HA261">
        <v>30.534</v>
      </c>
      <c r="HB261">
        <v>27.0036</v>
      </c>
      <c r="HC261">
        <v>53.3855</v>
      </c>
      <c r="HD261">
        <v>40.1202</v>
      </c>
      <c r="HE261">
        <v>1</v>
      </c>
      <c r="HF261">
        <v>0.062157</v>
      </c>
      <c r="HG261">
        <v>-1.56939</v>
      </c>
      <c r="HH261">
        <v>20.2303</v>
      </c>
      <c r="HI261">
        <v>5.23496</v>
      </c>
      <c r="HJ261">
        <v>11.992</v>
      </c>
      <c r="HK261">
        <v>4.95585</v>
      </c>
      <c r="HL261">
        <v>3.304</v>
      </c>
      <c r="HM261">
        <v>999.9</v>
      </c>
      <c r="HN261">
        <v>9999</v>
      </c>
      <c r="HO261">
        <v>9999</v>
      </c>
      <c r="HP261">
        <v>9999</v>
      </c>
      <c r="HQ261">
        <v>1.86853</v>
      </c>
      <c r="HR261">
        <v>1.86424</v>
      </c>
      <c r="HS261">
        <v>1.8718</v>
      </c>
      <c r="HT261">
        <v>1.86273</v>
      </c>
      <c r="HU261">
        <v>1.86215</v>
      </c>
      <c r="HV261">
        <v>1.86858</v>
      </c>
      <c r="HW261">
        <v>1.85869</v>
      </c>
      <c r="HX261">
        <v>1.86508</v>
      </c>
      <c r="HY261">
        <v>5</v>
      </c>
      <c r="HZ261">
        <v>0</v>
      </c>
      <c r="IA261">
        <v>0</v>
      </c>
      <c r="IB261">
        <v>0</v>
      </c>
      <c r="IC261" t="s">
        <v>426</v>
      </c>
      <c r="ID261" t="s">
        <v>427</v>
      </c>
      <c r="IE261" t="s">
        <v>428</v>
      </c>
      <c r="IF261" t="s">
        <v>428</v>
      </c>
      <c r="IG261" t="s">
        <v>428</v>
      </c>
      <c r="IH261" t="s">
        <v>428</v>
      </c>
      <c r="II261">
        <v>0</v>
      </c>
      <c r="IJ261">
        <v>100</v>
      </c>
      <c r="IK261">
        <v>100</v>
      </c>
      <c r="IL261">
        <v>5.698</v>
      </c>
      <c r="IM261">
        <v>0.3119</v>
      </c>
      <c r="IN261">
        <v>4.24591870636989</v>
      </c>
      <c r="IO261">
        <v>0.00406324532283829</v>
      </c>
      <c r="IP261">
        <v>-1.45373754250553e-06</v>
      </c>
      <c r="IQ261">
        <v>2.45784242640463e-10</v>
      </c>
      <c r="IR261">
        <v>0.0444475935836347</v>
      </c>
      <c r="IS261">
        <v>0.00491888386651684</v>
      </c>
      <c r="IT261">
        <v>0.000226889049496401</v>
      </c>
      <c r="IU261">
        <v>4.01595507822366e-06</v>
      </c>
      <c r="IV261">
        <v>-0</v>
      </c>
      <c r="IW261">
        <v>2035</v>
      </c>
      <c r="IX261">
        <v>2</v>
      </c>
      <c r="IY261">
        <v>30</v>
      </c>
      <c r="IZ261">
        <v>187609.9</v>
      </c>
      <c r="JA261">
        <v>187609.8</v>
      </c>
      <c r="JB261">
        <v>0.976562</v>
      </c>
      <c r="JC261">
        <v>2.39136</v>
      </c>
      <c r="JD261">
        <v>1.4978</v>
      </c>
      <c r="JE261">
        <v>2.32666</v>
      </c>
      <c r="JF261">
        <v>1.54419</v>
      </c>
      <c r="JG261">
        <v>2.37915</v>
      </c>
      <c r="JH261">
        <v>36.0347</v>
      </c>
      <c r="JI261">
        <v>24.1663</v>
      </c>
      <c r="JJ261">
        <v>18</v>
      </c>
      <c r="JK261">
        <v>546.035</v>
      </c>
      <c r="JL261">
        <v>423.875</v>
      </c>
      <c r="JM261">
        <v>31.197</v>
      </c>
      <c r="JN261">
        <v>28.4313</v>
      </c>
      <c r="JO261">
        <v>29.9999</v>
      </c>
      <c r="JP261">
        <v>28.3189</v>
      </c>
      <c r="JQ261">
        <v>28.3471</v>
      </c>
      <c r="JR261">
        <v>19.5951</v>
      </c>
      <c r="JS261">
        <v>30.0014</v>
      </c>
      <c r="JT261">
        <v>67.8994</v>
      </c>
      <c r="JU261">
        <v>31.2152</v>
      </c>
      <c r="JV261">
        <v>420</v>
      </c>
      <c r="JW261">
        <v>22.5982</v>
      </c>
      <c r="JX261">
        <v>93.1949</v>
      </c>
      <c r="JY261">
        <v>98.6656</v>
      </c>
    </row>
    <row r="262" spans="1:285">
      <c r="A262">
        <v>246</v>
      </c>
      <c r="B262">
        <v>1758506301.1</v>
      </c>
      <c r="C262">
        <v>3059</v>
      </c>
      <c r="D262" t="s">
        <v>922</v>
      </c>
      <c r="E262" t="s">
        <v>923</v>
      </c>
      <c r="F262">
        <v>5</v>
      </c>
      <c r="G262" t="s">
        <v>419</v>
      </c>
      <c r="H262" t="s">
        <v>889</v>
      </c>
      <c r="I262" t="s">
        <v>421</v>
      </c>
      <c r="J262">
        <v>1758506297.6</v>
      </c>
      <c r="K262">
        <f>(L262)/1000</f>
        <v>0</v>
      </c>
      <c r="L262">
        <f>1000*DL262*AJ262*(DH262-DI262)/(100*DA262*(1000-AJ262*DH262))</f>
        <v>0</v>
      </c>
      <c r="M262">
        <f>DL262*AJ262*(DG262-DF262*(1000-AJ262*DI262)/(1000-AJ262*DH262))/(100*DA262)</f>
        <v>0</v>
      </c>
      <c r="N262">
        <f>DF262 - IF(AJ262&gt;1, M262*DA262*100.0/(AL262), 0)</f>
        <v>0</v>
      </c>
      <c r="O262">
        <f>((U262-K262/2)*N262-M262)/(U262+K262/2)</f>
        <v>0</v>
      </c>
      <c r="P262">
        <f>O262*(DM262+DN262)/1000.0</f>
        <v>0</v>
      </c>
      <c r="Q262">
        <f>(DF262 - IF(AJ262&gt;1, M262*DA262*100.0/(AL262), 0))*(DM262+DN262)/1000.0</f>
        <v>0</v>
      </c>
      <c r="R262">
        <f>2.0/((1/T262-1/S262)+SIGN(T262)*SQRT((1/T262-1/S262)*(1/T262-1/S262) + 4*DB262/((DB262+1)*(DB262+1))*(2*1/T262*1/S262-1/S262*1/S262)))</f>
        <v>0</v>
      </c>
      <c r="S262">
        <f>IF(LEFT(DC262,1)&lt;&gt;"0",IF(LEFT(DC262,1)="1",3.0,DD262),$D$5+$E$5*(DT262*DM262/($K$5*1000))+$F$5*(DT262*DM262/($K$5*1000))*MAX(MIN(DA262,$J$5),$I$5)*MAX(MIN(DA262,$J$5),$I$5)+$G$5*MAX(MIN(DA262,$J$5),$I$5)*(DT262*DM262/($K$5*1000))+$H$5*(DT262*DM262/($K$5*1000))*(DT262*DM262/($K$5*1000)))</f>
        <v>0</v>
      </c>
      <c r="T262">
        <f>K262*(1000-(1000*0.61365*exp(17.502*X262/(240.97+X262))/(DM262+DN262)+DH262)/2)/(1000*0.61365*exp(17.502*X262/(240.97+X262))/(DM262+DN262)-DH262)</f>
        <v>0</v>
      </c>
      <c r="U262">
        <f>1/((DB262+1)/(R262/1.6)+1/(S262/1.37)) + DB262/((DB262+1)/(R262/1.6) + DB262/(S262/1.37))</f>
        <v>0</v>
      </c>
      <c r="V262">
        <f>(CW262*CZ262)</f>
        <v>0</v>
      </c>
      <c r="W262">
        <f>(DO262+(V262+2*0.95*5.67E-8*(((DO262+$B$7)+273)^4-(DO262+273)^4)-44100*K262)/(1.84*29.3*S262+8*0.95*5.67E-8*(DO262+273)^3))</f>
        <v>0</v>
      </c>
      <c r="X262">
        <f>($C$7*DP262+$D$7*DQ262+$E$7*W262)</f>
        <v>0</v>
      </c>
      <c r="Y262">
        <f>0.61365*exp(17.502*X262/(240.97+X262))</f>
        <v>0</v>
      </c>
      <c r="Z262">
        <f>(AA262/AB262*100)</f>
        <v>0</v>
      </c>
      <c r="AA262">
        <f>DH262*(DM262+DN262)/1000</f>
        <v>0</v>
      </c>
      <c r="AB262">
        <f>0.61365*exp(17.502*DO262/(240.97+DO262))</f>
        <v>0</v>
      </c>
      <c r="AC262">
        <f>(Y262-DH262*(DM262+DN262)/1000)</f>
        <v>0</v>
      </c>
      <c r="AD262">
        <f>(-K262*44100)</f>
        <v>0</v>
      </c>
      <c r="AE262">
        <f>2*29.3*S262*0.92*(DO262-X262)</f>
        <v>0</v>
      </c>
      <c r="AF262">
        <f>2*0.95*5.67E-8*(((DO262+$B$7)+273)^4-(X262+273)^4)</f>
        <v>0</v>
      </c>
      <c r="AG262">
        <f>V262+AF262+AD262+AE262</f>
        <v>0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MAX(0,($B$13+$C$13*DT262)/(1+$D$13*DT262)*DM262/(DO262+273)*$E$13)</f>
        <v>0</v>
      </c>
      <c r="AM262" t="s">
        <v>422</v>
      </c>
      <c r="AN262" t="s">
        <v>422</v>
      </c>
      <c r="AO262">
        <v>0</v>
      </c>
      <c r="AP262">
        <v>0</v>
      </c>
      <c r="AQ262">
        <f>1-AO262/AP262</f>
        <v>0</v>
      </c>
      <c r="AR262">
        <v>0</v>
      </c>
      <c r="AS262" t="s">
        <v>422</v>
      </c>
      <c r="AT262" t="s">
        <v>422</v>
      </c>
      <c r="AU262">
        <v>0</v>
      </c>
      <c r="AV262">
        <v>0</v>
      </c>
      <c r="AW262">
        <f>1-AU262/AV262</f>
        <v>0</v>
      </c>
      <c r="AX262">
        <v>0.5</v>
      </c>
      <c r="AY262">
        <f>CX262</f>
        <v>0</v>
      </c>
      <c r="AZ262">
        <f>M262</f>
        <v>0</v>
      </c>
      <c r="BA262">
        <f>AW262*AX262*AY262</f>
        <v>0</v>
      </c>
      <c r="BB262">
        <f>(AZ262-AR262)/AY262</f>
        <v>0</v>
      </c>
      <c r="BC262">
        <f>(AP262-AV262)/AV262</f>
        <v>0</v>
      </c>
      <c r="BD262">
        <f>AO262/(AQ262+AO262/AV262)</f>
        <v>0</v>
      </c>
      <c r="BE262" t="s">
        <v>422</v>
      </c>
      <c r="BF262">
        <v>0</v>
      </c>
      <c r="BG262">
        <f>IF(BF262&lt;&gt;0, BF262, BD262)</f>
        <v>0</v>
      </c>
      <c r="BH262">
        <f>1-BG262/AV262</f>
        <v>0</v>
      </c>
      <c r="BI262">
        <f>(AV262-AU262)/(AV262-BG262)</f>
        <v>0</v>
      </c>
      <c r="BJ262">
        <f>(AP262-AV262)/(AP262-BG262)</f>
        <v>0</v>
      </c>
      <c r="BK262">
        <f>(AV262-AU262)/(AV262-AO262)</f>
        <v>0</v>
      </c>
      <c r="BL262">
        <f>(AP262-AV262)/(AP262-AO262)</f>
        <v>0</v>
      </c>
      <c r="BM262">
        <f>(BI262*BG262/AU262)</f>
        <v>0</v>
      </c>
      <c r="BN262">
        <f>(1-BM262)</f>
        <v>0</v>
      </c>
      <c r="CW262">
        <f>$B$11*DU262+$C$11*DV262+$F$11*EG262*(1-EJ262)</f>
        <v>0</v>
      </c>
      <c r="CX262">
        <f>CW262*CY262</f>
        <v>0</v>
      </c>
      <c r="CY262">
        <f>($B$11*$D$9+$C$11*$D$9+$F$11*((ET262+EL262)/MAX(ET262+EL262+EU262, 0.1)*$I$9+EU262/MAX(ET262+EL262+EU262, 0.1)*$J$9))/($B$11+$C$11+$F$11)</f>
        <v>0</v>
      </c>
      <c r="CZ262">
        <f>($B$11*$K$9+$C$11*$K$9+$F$11*((ET262+EL262)/MAX(ET262+EL262+EU262, 0.1)*$P$9+EU262/MAX(ET262+EL262+EU262, 0.1)*$Q$9))/($B$11+$C$11+$F$11)</f>
        <v>0</v>
      </c>
      <c r="DA262">
        <v>2.18</v>
      </c>
      <c r="DB262">
        <v>0.5</v>
      </c>
      <c r="DC262" t="s">
        <v>423</v>
      </c>
      <c r="DD262">
        <v>2</v>
      </c>
      <c r="DE262">
        <v>1758506297.6</v>
      </c>
      <c r="DF262">
        <v>420.36375</v>
      </c>
      <c r="DG262">
        <v>420.08625</v>
      </c>
      <c r="DH262">
        <v>22.62825</v>
      </c>
      <c r="DI262">
        <v>22.591</v>
      </c>
      <c r="DJ262">
        <v>414.66525</v>
      </c>
      <c r="DK262">
        <v>22.316425</v>
      </c>
      <c r="DL262">
        <v>500.02</v>
      </c>
      <c r="DM262">
        <v>89.82165</v>
      </c>
      <c r="DN262">
        <v>0.033971675</v>
      </c>
      <c r="DO262">
        <v>30.6079</v>
      </c>
      <c r="DP262">
        <v>29.99715</v>
      </c>
      <c r="DQ262">
        <v>999.9</v>
      </c>
      <c r="DR262">
        <v>0</v>
      </c>
      <c r="DS262">
        <v>0</v>
      </c>
      <c r="DT262">
        <v>10021.4</v>
      </c>
      <c r="DU262">
        <v>0</v>
      </c>
      <c r="DV262">
        <v>0.72647375</v>
      </c>
      <c r="DW262">
        <v>0.277611</v>
      </c>
      <c r="DX262">
        <v>430.096</v>
      </c>
      <c r="DY262">
        <v>429.79575</v>
      </c>
      <c r="DZ262">
        <v>0.037241925</v>
      </c>
      <c r="EA262">
        <v>420.08625</v>
      </c>
      <c r="EB262">
        <v>22.591</v>
      </c>
      <c r="EC262">
        <v>2.0325075</v>
      </c>
      <c r="ED262">
        <v>2.0291625</v>
      </c>
      <c r="EE262">
        <v>17.6999</v>
      </c>
      <c r="EF262">
        <v>17.67375</v>
      </c>
      <c r="EG262">
        <v>0.00500016</v>
      </c>
      <c r="EH262">
        <v>0</v>
      </c>
      <c r="EI262">
        <v>0</v>
      </c>
      <c r="EJ262">
        <v>0</v>
      </c>
      <c r="EK262">
        <v>199.525</v>
      </c>
      <c r="EL262">
        <v>0.00500016</v>
      </c>
      <c r="EM262">
        <v>-28.575</v>
      </c>
      <c r="EN262">
        <v>-1.775</v>
      </c>
      <c r="EO262">
        <v>37.687</v>
      </c>
      <c r="EP262">
        <v>41.7965</v>
      </c>
      <c r="EQ262">
        <v>39.812</v>
      </c>
      <c r="ER262">
        <v>41.875</v>
      </c>
      <c r="ES262">
        <v>41</v>
      </c>
      <c r="ET262">
        <v>0</v>
      </c>
      <c r="EU262">
        <v>0</v>
      </c>
      <c r="EV262">
        <v>0</v>
      </c>
      <c r="EW262">
        <v>1758506303</v>
      </c>
      <c r="EX262">
        <v>0</v>
      </c>
      <c r="EY262">
        <v>200.303846153846</v>
      </c>
      <c r="EZ262">
        <v>-23.6957259526051</v>
      </c>
      <c r="FA262">
        <v>4.98803389245473</v>
      </c>
      <c r="FB262">
        <v>-26.0115384615385</v>
      </c>
      <c r="FC262">
        <v>15</v>
      </c>
      <c r="FD262">
        <v>0</v>
      </c>
      <c r="FE262" t="s">
        <v>424</v>
      </c>
      <c r="FF262">
        <v>1747249705.1</v>
      </c>
      <c r="FG262">
        <v>1747249711.1</v>
      </c>
      <c r="FH262">
        <v>0</v>
      </c>
      <c r="FI262">
        <v>0.871</v>
      </c>
      <c r="FJ262">
        <v>0.066</v>
      </c>
      <c r="FK262">
        <v>5.486</v>
      </c>
      <c r="FL262">
        <v>0.145</v>
      </c>
      <c r="FM262">
        <v>420</v>
      </c>
      <c r="FN262">
        <v>16</v>
      </c>
      <c r="FO262">
        <v>0.27</v>
      </c>
      <c r="FP262">
        <v>0.16</v>
      </c>
      <c r="FQ262">
        <v>0.31366585</v>
      </c>
      <c r="FR262">
        <v>-0.148436616541354</v>
      </c>
      <c r="FS262">
        <v>0.0519105268787314</v>
      </c>
      <c r="FT262">
        <v>1</v>
      </c>
      <c r="FU262">
        <v>200.770588235294</v>
      </c>
      <c r="FV262">
        <v>0.0580597252883105</v>
      </c>
      <c r="FW262">
        <v>6.27879388060762</v>
      </c>
      <c r="FX262">
        <v>-1</v>
      </c>
      <c r="FY262">
        <v>0.036686515</v>
      </c>
      <c r="FZ262">
        <v>-0.0099889037593984</v>
      </c>
      <c r="GA262">
        <v>0.00263694004828987</v>
      </c>
      <c r="GB262">
        <v>1</v>
      </c>
      <c r="GC262">
        <v>2</v>
      </c>
      <c r="GD262">
        <v>2</v>
      </c>
      <c r="GE262" t="s">
        <v>443</v>
      </c>
      <c r="GF262">
        <v>3.12576</v>
      </c>
      <c r="GG262">
        <v>2.65993</v>
      </c>
      <c r="GH262">
        <v>0.0883274</v>
      </c>
      <c r="GI262">
        <v>0.0891772</v>
      </c>
      <c r="GJ262">
        <v>0.0967675</v>
      </c>
      <c r="GK262">
        <v>0.0970666</v>
      </c>
      <c r="GL262">
        <v>23510.2</v>
      </c>
      <c r="GM262">
        <v>22206.7</v>
      </c>
      <c r="GN262">
        <v>23063</v>
      </c>
      <c r="GO262">
        <v>23740.9</v>
      </c>
      <c r="GP262">
        <v>35506</v>
      </c>
      <c r="GQ262">
        <v>35480.8</v>
      </c>
      <c r="GR262">
        <v>41583.3</v>
      </c>
      <c r="GS262">
        <v>42335.1</v>
      </c>
      <c r="GT262">
        <v>1.89995</v>
      </c>
      <c r="GU262">
        <v>1.79738</v>
      </c>
      <c r="GV262">
        <v>0.100929</v>
      </c>
      <c r="GW262">
        <v>0</v>
      </c>
      <c r="GX262">
        <v>28.3511</v>
      </c>
      <c r="GY262">
        <v>999.9</v>
      </c>
      <c r="GZ262">
        <v>55.195</v>
      </c>
      <c r="HA262">
        <v>30.524</v>
      </c>
      <c r="HB262">
        <v>26.9776</v>
      </c>
      <c r="HC262">
        <v>53.8755</v>
      </c>
      <c r="HD262">
        <v>40.1082</v>
      </c>
      <c r="HE262">
        <v>1</v>
      </c>
      <c r="HF262">
        <v>0.0618826</v>
      </c>
      <c r="HG262">
        <v>-1.56589</v>
      </c>
      <c r="HH262">
        <v>20.2302</v>
      </c>
      <c r="HI262">
        <v>5.23481</v>
      </c>
      <c r="HJ262">
        <v>11.992</v>
      </c>
      <c r="HK262">
        <v>4.95575</v>
      </c>
      <c r="HL262">
        <v>3.304</v>
      </c>
      <c r="HM262">
        <v>999.9</v>
      </c>
      <c r="HN262">
        <v>9999</v>
      </c>
      <c r="HO262">
        <v>9999</v>
      </c>
      <c r="HP262">
        <v>9999</v>
      </c>
      <c r="HQ262">
        <v>1.86854</v>
      </c>
      <c r="HR262">
        <v>1.86425</v>
      </c>
      <c r="HS262">
        <v>1.8718</v>
      </c>
      <c r="HT262">
        <v>1.86273</v>
      </c>
      <c r="HU262">
        <v>1.86214</v>
      </c>
      <c r="HV262">
        <v>1.86858</v>
      </c>
      <c r="HW262">
        <v>1.85869</v>
      </c>
      <c r="HX262">
        <v>1.86508</v>
      </c>
      <c r="HY262">
        <v>5</v>
      </c>
      <c r="HZ262">
        <v>0</v>
      </c>
      <c r="IA262">
        <v>0</v>
      </c>
      <c r="IB262">
        <v>0</v>
      </c>
      <c r="IC262" t="s">
        <v>426</v>
      </c>
      <c r="ID262" t="s">
        <v>427</v>
      </c>
      <c r="IE262" t="s">
        <v>428</v>
      </c>
      <c r="IF262" t="s">
        <v>428</v>
      </c>
      <c r="IG262" t="s">
        <v>428</v>
      </c>
      <c r="IH262" t="s">
        <v>428</v>
      </c>
      <c r="II262">
        <v>0</v>
      </c>
      <c r="IJ262">
        <v>100</v>
      </c>
      <c r="IK262">
        <v>100</v>
      </c>
      <c r="IL262">
        <v>5.699</v>
      </c>
      <c r="IM262">
        <v>0.3119</v>
      </c>
      <c r="IN262">
        <v>4.24591870636989</v>
      </c>
      <c r="IO262">
        <v>0.00406324532283829</v>
      </c>
      <c r="IP262">
        <v>-1.45373754250553e-06</v>
      </c>
      <c r="IQ262">
        <v>2.45784242640463e-10</v>
      </c>
      <c r="IR262">
        <v>0.0444475935836347</v>
      </c>
      <c r="IS262">
        <v>0.00491888386651684</v>
      </c>
      <c r="IT262">
        <v>0.000226889049496401</v>
      </c>
      <c r="IU262">
        <v>4.01595507822366e-06</v>
      </c>
      <c r="IV262">
        <v>-0</v>
      </c>
      <c r="IW262">
        <v>2035</v>
      </c>
      <c r="IX262">
        <v>2</v>
      </c>
      <c r="IY262">
        <v>30</v>
      </c>
      <c r="IZ262">
        <v>187609.9</v>
      </c>
      <c r="JA262">
        <v>187609.8</v>
      </c>
      <c r="JB262">
        <v>0.976562</v>
      </c>
      <c r="JC262">
        <v>2.40479</v>
      </c>
      <c r="JD262">
        <v>1.4978</v>
      </c>
      <c r="JE262">
        <v>2.32666</v>
      </c>
      <c r="JF262">
        <v>1.54419</v>
      </c>
      <c r="JG262">
        <v>2.35474</v>
      </c>
      <c r="JH262">
        <v>36.0347</v>
      </c>
      <c r="JI262">
        <v>24.1575</v>
      </c>
      <c r="JJ262">
        <v>18</v>
      </c>
      <c r="JK262">
        <v>546.07</v>
      </c>
      <c r="JL262">
        <v>423.921</v>
      </c>
      <c r="JM262">
        <v>31.2016</v>
      </c>
      <c r="JN262">
        <v>28.4297</v>
      </c>
      <c r="JO262">
        <v>29.9998</v>
      </c>
      <c r="JP262">
        <v>28.3173</v>
      </c>
      <c r="JQ262">
        <v>28.3454</v>
      </c>
      <c r="JR262">
        <v>19.5919</v>
      </c>
      <c r="JS262">
        <v>30.0014</v>
      </c>
      <c r="JT262">
        <v>67.8994</v>
      </c>
      <c r="JU262">
        <v>31.2152</v>
      </c>
      <c r="JV262">
        <v>420</v>
      </c>
      <c r="JW262">
        <v>22.5982</v>
      </c>
      <c r="JX262">
        <v>93.1955</v>
      </c>
      <c r="JY262">
        <v>98.6662</v>
      </c>
    </row>
    <row r="263" spans="1:285">
      <c r="A263">
        <v>247</v>
      </c>
      <c r="B263">
        <v>1758506303.1</v>
      </c>
      <c r="C263">
        <v>3061</v>
      </c>
      <c r="D263" t="s">
        <v>924</v>
      </c>
      <c r="E263" t="s">
        <v>925</v>
      </c>
      <c r="F263">
        <v>5</v>
      </c>
      <c r="G263" t="s">
        <v>419</v>
      </c>
      <c r="H263" t="s">
        <v>889</v>
      </c>
      <c r="I263" t="s">
        <v>421</v>
      </c>
      <c r="J263">
        <v>1758506300.1</v>
      </c>
      <c r="K263">
        <f>(L263)/1000</f>
        <v>0</v>
      </c>
      <c r="L263">
        <f>1000*DL263*AJ263*(DH263-DI263)/(100*DA263*(1000-AJ263*DH263))</f>
        <v>0</v>
      </c>
      <c r="M263">
        <f>DL263*AJ263*(DG263-DF263*(1000-AJ263*DI263)/(1000-AJ263*DH263))/(100*DA263)</f>
        <v>0</v>
      </c>
      <c r="N263">
        <f>DF263 - IF(AJ263&gt;1, M263*DA263*100.0/(AL263), 0)</f>
        <v>0</v>
      </c>
      <c r="O263">
        <f>((U263-K263/2)*N263-M263)/(U263+K263/2)</f>
        <v>0</v>
      </c>
      <c r="P263">
        <f>O263*(DM263+DN263)/1000.0</f>
        <v>0</v>
      </c>
      <c r="Q263">
        <f>(DF263 - IF(AJ263&gt;1, M263*DA263*100.0/(AL263), 0))*(DM263+DN263)/1000.0</f>
        <v>0</v>
      </c>
      <c r="R263">
        <f>2.0/((1/T263-1/S263)+SIGN(T263)*SQRT((1/T263-1/S263)*(1/T263-1/S263) + 4*DB263/((DB263+1)*(DB263+1))*(2*1/T263*1/S263-1/S263*1/S263)))</f>
        <v>0</v>
      </c>
      <c r="S263">
        <f>IF(LEFT(DC263,1)&lt;&gt;"0",IF(LEFT(DC263,1)="1",3.0,DD263),$D$5+$E$5*(DT263*DM263/($K$5*1000))+$F$5*(DT263*DM263/($K$5*1000))*MAX(MIN(DA263,$J$5),$I$5)*MAX(MIN(DA263,$J$5),$I$5)+$G$5*MAX(MIN(DA263,$J$5),$I$5)*(DT263*DM263/($K$5*1000))+$H$5*(DT263*DM263/($K$5*1000))*(DT263*DM263/($K$5*1000)))</f>
        <v>0</v>
      </c>
      <c r="T263">
        <f>K263*(1000-(1000*0.61365*exp(17.502*X263/(240.97+X263))/(DM263+DN263)+DH263)/2)/(1000*0.61365*exp(17.502*X263/(240.97+X263))/(DM263+DN263)-DH263)</f>
        <v>0</v>
      </c>
      <c r="U263">
        <f>1/((DB263+1)/(R263/1.6)+1/(S263/1.37)) + DB263/((DB263+1)/(R263/1.6) + DB263/(S263/1.37))</f>
        <v>0</v>
      </c>
      <c r="V263">
        <f>(CW263*CZ263)</f>
        <v>0</v>
      </c>
      <c r="W263">
        <f>(DO263+(V263+2*0.95*5.67E-8*(((DO263+$B$7)+273)^4-(DO263+273)^4)-44100*K263)/(1.84*29.3*S263+8*0.95*5.67E-8*(DO263+273)^3))</f>
        <v>0</v>
      </c>
      <c r="X263">
        <f>($C$7*DP263+$D$7*DQ263+$E$7*W263)</f>
        <v>0</v>
      </c>
      <c r="Y263">
        <f>0.61365*exp(17.502*X263/(240.97+X263))</f>
        <v>0</v>
      </c>
      <c r="Z263">
        <f>(AA263/AB263*100)</f>
        <v>0</v>
      </c>
      <c r="AA263">
        <f>DH263*(DM263+DN263)/1000</f>
        <v>0</v>
      </c>
      <c r="AB263">
        <f>0.61365*exp(17.502*DO263/(240.97+DO263))</f>
        <v>0</v>
      </c>
      <c r="AC263">
        <f>(Y263-DH263*(DM263+DN263)/1000)</f>
        <v>0</v>
      </c>
      <c r="AD263">
        <f>(-K263*44100)</f>
        <v>0</v>
      </c>
      <c r="AE263">
        <f>2*29.3*S263*0.92*(DO263-X263)</f>
        <v>0</v>
      </c>
      <c r="AF263">
        <f>2*0.95*5.67E-8*(((DO263+$B$7)+273)^4-(X263+273)^4)</f>
        <v>0</v>
      </c>
      <c r="AG263">
        <f>V263+AF263+AD263+AE263</f>
        <v>0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MAX(0,($B$13+$C$13*DT263)/(1+$D$13*DT263)*DM263/(DO263+273)*$E$13)</f>
        <v>0</v>
      </c>
      <c r="AM263" t="s">
        <v>422</v>
      </c>
      <c r="AN263" t="s">
        <v>422</v>
      </c>
      <c r="AO263">
        <v>0</v>
      </c>
      <c r="AP263">
        <v>0</v>
      </c>
      <c r="AQ263">
        <f>1-AO263/AP263</f>
        <v>0</v>
      </c>
      <c r="AR263">
        <v>0</v>
      </c>
      <c r="AS263" t="s">
        <v>422</v>
      </c>
      <c r="AT263" t="s">
        <v>422</v>
      </c>
      <c r="AU263">
        <v>0</v>
      </c>
      <c r="AV263">
        <v>0</v>
      </c>
      <c r="AW263">
        <f>1-AU263/AV263</f>
        <v>0</v>
      </c>
      <c r="AX263">
        <v>0.5</v>
      </c>
      <c r="AY263">
        <f>CX263</f>
        <v>0</v>
      </c>
      <c r="AZ263">
        <f>M263</f>
        <v>0</v>
      </c>
      <c r="BA263">
        <f>AW263*AX263*AY263</f>
        <v>0</v>
      </c>
      <c r="BB263">
        <f>(AZ263-AR263)/AY263</f>
        <v>0</v>
      </c>
      <c r="BC263">
        <f>(AP263-AV263)/AV263</f>
        <v>0</v>
      </c>
      <c r="BD263">
        <f>AO263/(AQ263+AO263/AV263)</f>
        <v>0</v>
      </c>
      <c r="BE263" t="s">
        <v>422</v>
      </c>
      <c r="BF263">
        <v>0</v>
      </c>
      <c r="BG263">
        <f>IF(BF263&lt;&gt;0, BF263, BD263)</f>
        <v>0</v>
      </c>
      <c r="BH263">
        <f>1-BG263/AV263</f>
        <v>0</v>
      </c>
      <c r="BI263">
        <f>(AV263-AU263)/(AV263-BG263)</f>
        <v>0</v>
      </c>
      <c r="BJ263">
        <f>(AP263-AV263)/(AP263-BG263)</f>
        <v>0</v>
      </c>
      <c r="BK263">
        <f>(AV263-AU263)/(AV263-AO263)</f>
        <v>0</v>
      </c>
      <c r="BL263">
        <f>(AP263-AV263)/(AP263-AO263)</f>
        <v>0</v>
      </c>
      <c r="BM263">
        <f>(BI263*BG263/AU263)</f>
        <v>0</v>
      </c>
      <c r="BN263">
        <f>(1-BM263)</f>
        <v>0</v>
      </c>
      <c r="CW263">
        <f>$B$11*DU263+$C$11*DV263+$F$11*EG263*(1-EJ263)</f>
        <v>0</v>
      </c>
      <c r="CX263">
        <f>CW263*CY263</f>
        <v>0</v>
      </c>
      <c r="CY263">
        <f>($B$11*$D$9+$C$11*$D$9+$F$11*((ET263+EL263)/MAX(ET263+EL263+EU263, 0.1)*$I$9+EU263/MAX(ET263+EL263+EU263, 0.1)*$J$9))/($B$11+$C$11+$F$11)</f>
        <v>0</v>
      </c>
      <c r="CZ263">
        <f>($B$11*$K$9+$C$11*$K$9+$F$11*((ET263+EL263)/MAX(ET263+EL263+EU263, 0.1)*$P$9+EU263/MAX(ET263+EL263+EU263, 0.1)*$Q$9))/($B$11+$C$11+$F$11)</f>
        <v>0</v>
      </c>
      <c r="DA263">
        <v>2.18</v>
      </c>
      <c r="DB263">
        <v>0.5</v>
      </c>
      <c r="DC263" t="s">
        <v>423</v>
      </c>
      <c r="DD263">
        <v>2</v>
      </c>
      <c r="DE263">
        <v>1758506300.1</v>
      </c>
      <c r="DF263">
        <v>420.372333333333</v>
      </c>
      <c r="DG263">
        <v>420.157333333333</v>
      </c>
      <c r="DH263">
        <v>22.6291</v>
      </c>
      <c r="DI263">
        <v>22.5904333333333</v>
      </c>
      <c r="DJ263">
        <v>414.674</v>
      </c>
      <c r="DK263">
        <v>22.3172333333333</v>
      </c>
      <c r="DL263">
        <v>499.964333333333</v>
      </c>
      <c r="DM263">
        <v>89.8221</v>
      </c>
      <c r="DN263">
        <v>0.034215</v>
      </c>
      <c r="DO263">
        <v>30.6048</v>
      </c>
      <c r="DP263">
        <v>29.9960666666667</v>
      </c>
      <c r="DQ263">
        <v>999.9</v>
      </c>
      <c r="DR263">
        <v>0</v>
      </c>
      <c r="DS263">
        <v>0</v>
      </c>
      <c r="DT263">
        <v>10001.24</v>
      </c>
      <c r="DU263">
        <v>0</v>
      </c>
      <c r="DV263">
        <v>0.727980666666667</v>
      </c>
      <c r="DW263">
        <v>0.215128666666667</v>
      </c>
      <c r="DX263">
        <v>430.105</v>
      </c>
      <c r="DY263">
        <v>429.868333333333</v>
      </c>
      <c r="DZ263">
        <v>0.0386486</v>
      </c>
      <c r="EA263">
        <v>420.157333333333</v>
      </c>
      <c r="EB263">
        <v>22.5904333333333</v>
      </c>
      <c r="EC263">
        <v>2.03259333333333</v>
      </c>
      <c r="ED263">
        <v>2.02912</v>
      </c>
      <c r="EE263">
        <v>17.7005333333333</v>
      </c>
      <c r="EF263">
        <v>17.6734333333333</v>
      </c>
      <c r="EG263">
        <v>0.00500016</v>
      </c>
      <c r="EH263">
        <v>0</v>
      </c>
      <c r="EI263">
        <v>0</v>
      </c>
      <c r="EJ263">
        <v>0</v>
      </c>
      <c r="EK263">
        <v>196.666666666667</v>
      </c>
      <c r="EL263">
        <v>0.00500016</v>
      </c>
      <c r="EM263">
        <v>-24.9</v>
      </c>
      <c r="EN263">
        <v>-1.23333333333333</v>
      </c>
      <c r="EO263">
        <v>37.687</v>
      </c>
      <c r="EP263">
        <v>41.7913333333333</v>
      </c>
      <c r="EQ263">
        <v>39.812</v>
      </c>
      <c r="ER263">
        <v>41.875</v>
      </c>
      <c r="ES263">
        <v>41</v>
      </c>
      <c r="ET263">
        <v>0</v>
      </c>
      <c r="EU263">
        <v>0</v>
      </c>
      <c r="EV263">
        <v>0</v>
      </c>
      <c r="EW263">
        <v>1758506305.4</v>
      </c>
      <c r="EX263">
        <v>0</v>
      </c>
      <c r="EY263">
        <v>200.142307692308</v>
      </c>
      <c r="EZ263">
        <v>-20.8991449952987</v>
      </c>
      <c r="FA263">
        <v>13.4974357793917</v>
      </c>
      <c r="FB263">
        <v>-25.5384615384615</v>
      </c>
      <c r="FC263">
        <v>15</v>
      </c>
      <c r="FD263">
        <v>0</v>
      </c>
      <c r="FE263" t="s">
        <v>424</v>
      </c>
      <c r="FF263">
        <v>1747249705.1</v>
      </c>
      <c r="FG263">
        <v>1747249711.1</v>
      </c>
      <c r="FH263">
        <v>0</v>
      </c>
      <c r="FI263">
        <v>0.871</v>
      </c>
      <c r="FJ263">
        <v>0.066</v>
      </c>
      <c r="FK263">
        <v>5.486</v>
      </c>
      <c r="FL263">
        <v>0.145</v>
      </c>
      <c r="FM263">
        <v>420</v>
      </c>
      <c r="FN263">
        <v>16</v>
      </c>
      <c r="FO263">
        <v>0.27</v>
      </c>
      <c r="FP263">
        <v>0.16</v>
      </c>
      <c r="FQ263">
        <v>0.29515545</v>
      </c>
      <c r="FR263">
        <v>-0.295770090225564</v>
      </c>
      <c r="FS263">
        <v>0.0648338410025775</v>
      </c>
      <c r="FT263">
        <v>1</v>
      </c>
      <c r="FU263">
        <v>200.417647058824</v>
      </c>
      <c r="FV263">
        <v>-13.7081740319232</v>
      </c>
      <c r="FW263">
        <v>6.74656647262518</v>
      </c>
      <c r="FX263">
        <v>-1</v>
      </c>
      <c r="FY263">
        <v>0.03644085</v>
      </c>
      <c r="FZ263">
        <v>0.00289024060150381</v>
      </c>
      <c r="GA263">
        <v>0.00227740624560046</v>
      </c>
      <c r="GB263">
        <v>1</v>
      </c>
      <c r="GC263">
        <v>2</v>
      </c>
      <c r="GD263">
        <v>2</v>
      </c>
      <c r="GE263" t="s">
        <v>443</v>
      </c>
      <c r="GF263">
        <v>3.12577</v>
      </c>
      <c r="GG263">
        <v>2.65975</v>
      </c>
      <c r="GH263">
        <v>0.08834</v>
      </c>
      <c r="GI263">
        <v>0.0891647</v>
      </c>
      <c r="GJ263">
        <v>0.0967748</v>
      </c>
      <c r="GK263">
        <v>0.0970668</v>
      </c>
      <c r="GL263">
        <v>23510.2</v>
      </c>
      <c r="GM263">
        <v>22207.2</v>
      </c>
      <c r="GN263">
        <v>23063.2</v>
      </c>
      <c r="GO263">
        <v>23741.1</v>
      </c>
      <c r="GP263">
        <v>35506.1</v>
      </c>
      <c r="GQ263">
        <v>35481.2</v>
      </c>
      <c r="GR263">
        <v>41583.7</v>
      </c>
      <c r="GS263">
        <v>42335.5</v>
      </c>
      <c r="GT263">
        <v>1.90007</v>
      </c>
      <c r="GU263">
        <v>1.79735</v>
      </c>
      <c r="GV263">
        <v>0.100769</v>
      </c>
      <c r="GW263">
        <v>0</v>
      </c>
      <c r="GX263">
        <v>28.3511</v>
      </c>
      <c r="GY263">
        <v>999.9</v>
      </c>
      <c r="GZ263">
        <v>55.195</v>
      </c>
      <c r="HA263">
        <v>30.524</v>
      </c>
      <c r="HB263">
        <v>26.9785</v>
      </c>
      <c r="HC263">
        <v>53.7955</v>
      </c>
      <c r="HD263">
        <v>40.0761</v>
      </c>
      <c r="HE263">
        <v>1</v>
      </c>
      <c r="HF263">
        <v>0.0616108</v>
      </c>
      <c r="HG263">
        <v>-1.57078</v>
      </c>
      <c r="HH263">
        <v>20.2302</v>
      </c>
      <c r="HI263">
        <v>5.23481</v>
      </c>
      <c r="HJ263">
        <v>11.992</v>
      </c>
      <c r="HK263">
        <v>4.95575</v>
      </c>
      <c r="HL263">
        <v>3.304</v>
      </c>
      <c r="HM263">
        <v>999.9</v>
      </c>
      <c r="HN263">
        <v>9999</v>
      </c>
      <c r="HO263">
        <v>9999</v>
      </c>
      <c r="HP263">
        <v>9999</v>
      </c>
      <c r="HQ263">
        <v>1.86852</v>
      </c>
      <c r="HR263">
        <v>1.86426</v>
      </c>
      <c r="HS263">
        <v>1.8718</v>
      </c>
      <c r="HT263">
        <v>1.86275</v>
      </c>
      <c r="HU263">
        <v>1.86215</v>
      </c>
      <c r="HV263">
        <v>1.86858</v>
      </c>
      <c r="HW263">
        <v>1.85869</v>
      </c>
      <c r="HX263">
        <v>1.86508</v>
      </c>
      <c r="HY263">
        <v>5</v>
      </c>
      <c r="HZ263">
        <v>0</v>
      </c>
      <c r="IA263">
        <v>0</v>
      </c>
      <c r="IB263">
        <v>0</v>
      </c>
      <c r="IC263" t="s">
        <v>426</v>
      </c>
      <c r="ID263" t="s">
        <v>427</v>
      </c>
      <c r="IE263" t="s">
        <v>428</v>
      </c>
      <c r="IF263" t="s">
        <v>428</v>
      </c>
      <c r="IG263" t="s">
        <v>428</v>
      </c>
      <c r="IH263" t="s">
        <v>428</v>
      </c>
      <c r="II263">
        <v>0</v>
      </c>
      <c r="IJ263">
        <v>100</v>
      </c>
      <c r="IK263">
        <v>100</v>
      </c>
      <c r="IL263">
        <v>5.698</v>
      </c>
      <c r="IM263">
        <v>0.3119</v>
      </c>
      <c r="IN263">
        <v>4.24591870636989</v>
      </c>
      <c r="IO263">
        <v>0.00406324532283829</v>
      </c>
      <c r="IP263">
        <v>-1.45373754250553e-06</v>
      </c>
      <c r="IQ263">
        <v>2.45784242640463e-10</v>
      </c>
      <c r="IR263">
        <v>0.0444475935836347</v>
      </c>
      <c r="IS263">
        <v>0.00491888386651684</v>
      </c>
      <c r="IT263">
        <v>0.000226889049496401</v>
      </c>
      <c r="IU263">
        <v>4.01595507822366e-06</v>
      </c>
      <c r="IV263">
        <v>-0</v>
      </c>
      <c r="IW263">
        <v>2035</v>
      </c>
      <c r="IX263">
        <v>2</v>
      </c>
      <c r="IY263">
        <v>30</v>
      </c>
      <c r="IZ263">
        <v>187610</v>
      </c>
      <c r="JA263">
        <v>187609.9</v>
      </c>
      <c r="JB263">
        <v>0.976562</v>
      </c>
      <c r="JC263">
        <v>2.40356</v>
      </c>
      <c r="JD263">
        <v>1.49902</v>
      </c>
      <c r="JE263">
        <v>2.32666</v>
      </c>
      <c r="JF263">
        <v>1.54419</v>
      </c>
      <c r="JG263">
        <v>2.28027</v>
      </c>
      <c r="JH263">
        <v>36.0347</v>
      </c>
      <c r="JI263">
        <v>24.1488</v>
      </c>
      <c r="JJ263">
        <v>18</v>
      </c>
      <c r="JK263">
        <v>546.136</v>
      </c>
      <c r="JL263">
        <v>423.898</v>
      </c>
      <c r="JM263">
        <v>31.2035</v>
      </c>
      <c r="JN263">
        <v>28.4284</v>
      </c>
      <c r="JO263">
        <v>29.9999</v>
      </c>
      <c r="JP263">
        <v>28.3156</v>
      </c>
      <c r="JQ263">
        <v>28.3442</v>
      </c>
      <c r="JR263">
        <v>19.5924</v>
      </c>
      <c r="JS263">
        <v>30.0014</v>
      </c>
      <c r="JT263">
        <v>67.8994</v>
      </c>
      <c r="JU263">
        <v>31.2183</v>
      </c>
      <c r="JV263">
        <v>420</v>
      </c>
      <c r="JW263">
        <v>22.5982</v>
      </c>
      <c r="JX263">
        <v>93.1964</v>
      </c>
      <c r="JY263">
        <v>98.6671</v>
      </c>
    </row>
    <row r="264" spans="1:285">
      <c r="A264">
        <v>248</v>
      </c>
      <c r="B264">
        <v>1758506306.1</v>
      </c>
      <c r="C264">
        <v>3064</v>
      </c>
      <c r="D264" t="s">
        <v>926</v>
      </c>
      <c r="E264" t="s">
        <v>927</v>
      </c>
      <c r="F264">
        <v>5</v>
      </c>
      <c r="G264" t="s">
        <v>419</v>
      </c>
      <c r="H264" t="s">
        <v>889</v>
      </c>
      <c r="I264" t="s">
        <v>421</v>
      </c>
      <c r="J264">
        <v>1758506302.85</v>
      </c>
      <c r="K264">
        <f>(L264)/1000</f>
        <v>0</v>
      </c>
      <c r="L264">
        <f>1000*DL264*AJ264*(DH264-DI264)/(100*DA264*(1000-AJ264*DH264))</f>
        <v>0</v>
      </c>
      <c r="M264">
        <f>DL264*AJ264*(DG264-DF264*(1000-AJ264*DI264)/(1000-AJ264*DH264))/(100*DA264)</f>
        <v>0</v>
      </c>
      <c r="N264">
        <f>DF264 - IF(AJ264&gt;1, M264*DA264*100.0/(AL264), 0)</f>
        <v>0</v>
      </c>
      <c r="O264">
        <f>((U264-K264/2)*N264-M264)/(U264+K264/2)</f>
        <v>0</v>
      </c>
      <c r="P264">
        <f>O264*(DM264+DN264)/1000.0</f>
        <v>0</v>
      </c>
      <c r="Q264">
        <f>(DF264 - IF(AJ264&gt;1, M264*DA264*100.0/(AL264), 0))*(DM264+DN264)/1000.0</f>
        <v>0</v>
      </c>
      <c r="R264">
        <f>2.0/((1/T264-1/S264)+SIGN(T264)*SQRT((1/T264-1/S264)*(1/T264-1/S264) + 4*DB264/((DB264+1)*(DB264+1))*(2*1/T264*1/S264-1/S264*1/S264)))</f>
        <v>0</v>
      </c>
      <c r="S264">
        <f>IF(LEFT(DC264,1)&lt;&gt;"0",IF(LEFT(DC264,1)="1",3.0,DD264),$D$5+$E$5*(DT264*DM264/($K$5*1000))+$F$5*(DT264*DM264/($K$5*1000))*MAX(MIN(DA264,$J$5),$I$5)*MAX(MIN(DA264,$J$5),$I$5)+$G$5*MAX(MIN(DA264,$J$5),$I$5)*(DT264*DM264/($K$5*1000))+$H$5*(DT264*DM264/($K$5*1000))*(DT264*DM264/($K$5*1000)))</f>
        <v>0</v>
      </c>
      <c r="T264">
        <f>K264*(1000-(1000*0.61365*exp(17.502*X264/(240.97+X264))/(DM264+DN264)+DH264)/2)/(1000*0.61365*exp(17.502*X264/(240.97+X264))/(DM264+DN264)-DH264)</f>
        <v>0</v>
      </c>
      <c r="U264">
        <f>1/((DB264+1)/(R264/1.6)+1/(S264/1.37)) + DB264/((DB264+1)/(R264/1.6) + DB264/(S264/1.37))</f>
        <v>0</v>
      </c>
      <c r="V264">
        <f>(CW264*CZ264)</f>
        <v>0</v>
      </c>
      <c r="W264">
        <f>(DO264+(V264+2*0.95*5.67E-8*(((DO264+$B$7)+273)^4-(DO264+273)^4)-44100*K264)/(1.84*29.3*S264+8*0.95*5.67E-8*(DO264+273)^3))</f>
        <v>0</v>
      </c>
      <c r="X264">
        <f>($C$7*DP264+$D$7*DQ264+$E$7*W264)</f>
        <v>0</v>
      </c>
      <c r="Y264">
        <f>0.61365*exp(17.502*X264/(240.97+X264))</f>
        <v>0</v>
      </c>
      <c r="Z264">
        <f>(AA264/AB264*100)</f>
        <v>0</v>
      </c>
      <c r="AA264">
        <f>DH264*(DM264+DN264)/1000</f>
        <v>0</v>
      </c>
      <c r="AB264">
        <f>0.61365*exp(17.502*DO264/(240.97+DO264))</f>
        <v>0</v>
      </c>
      <c r="AC264">
        <f>(Y264-DH264*(DM264+DN264)/1000)</f>
        <v>0</v>
      </c>
      <c r="AD264">
        <f>(-K264*44100)</f>
        <v>0</v>
      </c>
      <c r="AE264">
        <f>2*29.3*S264*0.92*(DO264-X264)</f>
        <v>0</v>
      </c>
      <c r="AF264">
        <f>2*0.95*5.67E-8*(((DO264+$B$7)+273)^4-(X264+273)^4)</f>
        <v>0</v>
      </c>
      <c r="AG264">
        <f>V264+AF264+AD264+AE264</f>
        <v>0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MAX(0,($B$13+$C$13*DT264)/(1+$D$13*DT264)*DM264/(DO264+273)*$E$13)</f>
        <v>0</v>
      </c>
      <c r="AM264" t="s">
        <v>422</v>
      </c>
      <c r="AN264" t="s">
        <v>422</v>
      </c>
      <c r="AO264">
        <v>0</v>
      </c>
      <c r="AP264">
        <v>0</v>
      </c>
      <c r="AQ264">
        <f>1-AO264/AP264</f>
        <v>0</v>
      </c>
      <c r="AR264">
        <v>0</v>
      </c>
      <c r="AS264" t="s">
        <v>422</v>
      </c>
      <c r="AT264" t="s">
        <v>422</v>
      </c>
      <c r="AU264">
        <v>0</v>
      </c>
      <c r="AV264">
        <v>0</v>
      </c>
      <c r="AW264">
        <f>1-AU264/AV264</f>
        <v>0</v>
      </c>
      <c r="AX264">
        <v>0.5</v>
      </c>
      <c r="AY264">
        <f>CX264</f>
        <v>0</v>
      </c>
      <c r="AZ264">
        <f>M264</f>
        <v>0</v>
      </c>
      <c r="BA264">
        <f>AW264*AX264*AY264</f>
        <v>0</v>
      </c>
      <c r="BB264">
        <f>(AZ264-AR264)/AY264</f>
        <v>0</v>
      </c>
      <c r="BC264">
        <f>(AP264-AV264)/AV264</f>
        <v>0</v>
      </c>
      <c r="BD264">
        <f>AO264/(AQ264+AO264/AV264)</f>
        <v>0</v>
      </c>
      <c r="BE264" t="s">
        <v>422</v>
      </c>
      <c r="BF264">
        <v>0</v>
      </c>
      <c r="BG264">
        <f>IF(BF264&lt;&gt;0, BF264, BD264)</f>
        <v>0</v>
      </c>
      <c r="BH264">
        <f>1-BG264/AV264</f>
        <v>0</v>
      </c>
      <c r="BI264">
        <f>(AV264-AU264)/(AV264-BG264)</f>
        <v>0</v>
      </c>
      <c r="BJ264">
        <f>(AP264-AV264)/(AP264-BG264)</f>
        <v>0</v>
      </c>
      <c r="BK264">
        <f>(AV264-AU264)/(AV264-AO264)</f>
        <v>0</v>
      </c>
      <c r="BL264">
        <f>(AP264-AV264)/(AP264-AO264)</f>
        <v>0</v>
      </c>
      <c r="BM264">
        <f>(BI264*BG264/AU264)</f>
        <v>0</v>
      </c>
      <c r="BN264">
        <f>(1-BM264)</f>
        <v>0</v>
      </c>
      <c r="CW264">
        <f>$B$11*DU264+$C$11*DV264+$F$11*EG264*(1-EJ264)</f>
        <v>0</v>
      </c>
      <c r="CX264">
        <f>CW264*CY264</f>
        <v>0</v>
      </c>
      <c r="CY264">
        <f>($B$11*$D$9+$C$11*$D$9+$F$11*((ET264+EL264)/MAX(ET264+EL264+EU264, 0.1)*$I$9+EU264/MAX(ET264+EL264+EU264, 0.1)*$J$9))/($B$11+$C$11+$F$11)</f>
        <v>0</v>
      </c>
      <c r="CZ264">
        <f>($B$11*$K$9+$C$11*$K$9+$F$11*((ET264+EL264)/MAX(ET264+EL264+EU264, 0.1)*$P$9+EU264/MAX(ET264+EL264+EU264, 0.1)*$Q$9))/($B$11+$C$11+$F$11)</f>
        <v>0</v>
      </c>
      <c r="DA264">
        <v>2.18</v>
      </c>
      <c r="DB264">
        <v>0.5</v>
      </c>
      <c r="DC264" t="s">
        <v>423</v>
      </c>
      <c r="DD264">
        <v>2</v>
      </c>
      <c r="DE264">
        <v>1758506302.85</v>
      </c>
      <c r="DF264">
        <v>420.3775</v>
      </c>
      <c r="DG264">
        <v>420.11925</v>
      </c>
      <c r="DH264">
        <v>22.6303</v>
      </c>
      <c r="DI264">
        <v>22.590025</v>
      </c>
      <c r="DJ264">
        <v>414.679</v>
      </c>
      <c r="DK264">
        <v>22.3184</v>
      </c>
      <c r="DL264">
        <v>499.9695</v>
      </c>
      <c r="DM264">
        <v>89.822225</v>
      </c>
      <c r="DN264">
        <v>0.0343124</v>
      </c>
      <c r="DO264">
        <v>30.601325</v>
      </c>
      <c r="DP264">
        <v>29.99445</v>
      </c>
      <c r="DQ264">
        <v>999.9</v>
      </c>
      <c r="DR264">
        <v>0</v>
      </c>
      <c r="DS264">
        <v>0</v>
      </c>
      <c r="DT264">
        <v>9990.465</v>
      </c>
      <c r="DU264">
        <v>0</v>
      </c>
      <c r="DV264">
        <v>0.73342875</v>
      </c>
      <c r="DW264">
        <v>0.25826275</v>
      </c>
      <c r="DX264">
        <v>430.11075</v>
      </c>
      <c r="DY264">
        <v>429.829</v>
      </c>
      <c r="DZ264">
        <v>0.04026175</v>
      </c>
      <c r="EA264">
        <v>420.11925</v>
      </c>
      <c r="EB264">
        <v>22.590025</v>
      </c>
      <c r="EC264">
        <v>2.0327025</v>
      </c>
      <c r="ED264">
        <v>2.029085</v>
      </c>
      <c r="EE264">
        <v>17.7014</v>
      </c>
      <c r="EF264">
        <v>17.67315</v>
      </c>
      <c r="EG264">
        <v>0.00500016</v>
      </c>
      <c r="EH264">
        <v>0</v>
      </c>
      <c r="EI264">
        <v>0</v>
      </c>
      <c r="EJ264">
        <v>0</v>
      </c>
      <c r="EK264">
        <v>200.05</v>
      </c>
      <c r="EL264">
        <v>0.00500016</v>
      </c>
      <c r="EM264">
        <v>-24.75</v>
      </c>
      <c r="EN264">
        <v>-0.9</v>
      </c>
      <c r="EO264">
        <v>37.687</v>
      </c>
      <c r="EP264">
        <v>41.7965</v>
      </c>
      <c r="EQ264">
        <v>39.812</v>
      </c>
      <c r="ER264">
        <v>41.875</v>
      </c>
      <c r="ES264">
        <v>41</v>
      </c>
      <c r="ET264">
        <v>0</v>
      </c>
      <c r="EU264">
        <v>0</v>
      </c>
      <c r="EV264">
        <v>0</v>
      </c>
      <c r="EW264">
        <v>1758506308.4</v>
      </c>
      <c r="EX264">
        <v>0</v>
      </c>
      <c r="EY264">
        <v>200.568</v>
      </c>
      <c r="EZ264">
        <v>-8.07692278202671</v>
      </c>
      <c r="FA264">
        <v>16.7384612727211</v>
      </c>
      <c r="FB264">
        <v>-25.696</v>
      </c>
      <c r="FC264">
        <v>15</v>
      </c>
      <c r="FD264">
        <v>0</v>
      </c>
      <c r="FE264" t="s">
        <v>424</v>
      </c>
      <c r="FF264">
        <v>1747249705.1</v>
      </c>
      <c r="FG264">
        <v>1747249711.1</v>
      </c>
      <c r="FH264">
        <v>0</v>
      </c>
      <c r="FI264">
        <v>0.871</v>
      </c>
      <c r="FJ264">
        <v>0.066</v>
      </c>
      <c r="FK264">
        <v>5.486</v>
      </c>
      <c r="FL264">
        <v>0.145</v>
      </c>
      <c r="FM264">
        <v>420</v>
      </c>
      <c r="FN264">
        <v>16</v>
      </c>
      <c r="FO264">
        <v>0.27</v>
      </c>
      <c r="FP264">
        <v>0.16</v>
      </c>
      <c r="FQ264">
        <v>0.29067085</v>
      </c>
      <c r="FR264">
        <v>-0.304365067669173</v>
      </c>
      <c r="FS264">
        <v>0.0670874655753778</v>
      </c>
      <c r="FT264">
        <v>1</v>
      </c>
      <c r="FU264">
        <v>200.055882352941</v>
      </c>
      <c r="FV264">
        <v>-8.23987758455807</v>
      </c>
      <c r="FW264">
        <v>6.85866524386018</v>
      </c>
      <c r="FX264">
        <v>-1</v>
      </c>
      <c r="FY264">
        <v>0.03652563</v>
      </c>
      <c r="FZ264">
        <v>0.0181076120300752</v>
      </c>
      <c r="GA264">
        <v>0.00242552677888742</v>
      </c>
      <c r="GB264">
        <v>1</v>
      </c>
      <c r="GC264">
        <v>2</v>
      </c>
      <c r="GD264">
        <v>2</v>
      </c>
      <c r="GE264" t="s">
        <v>443</v>
      </c>
      <c r="GF264">
        <v>3.12588</v>
      </c>
      <c r="GG264">
        <v>2.65999</v>
      </c>
      <c r="GH264">
        <v>0.088323</v>
      </c>
      <c r="GI264">
        <v>0.0891345</v>
      </c>
      <c r="GJ264">
        <v>0.0967702</v>
      </c>
      <c r="GK264">
        <v>0.0970649</v>
      </c>
      <c r="GL264">
        <v>23510.5</v>
      </c>
      <c r="GM264">
        <v>22208</v>
      </c>
      <c r="GN264">
        <v>23063.1</v>
      </c>
      <c r="GO264">
        <v>23741.1</v>
      </c>
      <c r="GP264">
        <v>35506.3</v>
      </c>
      <c r="GQ264">
        <v>35481.3</v>
      </c>
      <c r="GR264">
        <v>41583.9</v>
      </c>
      <c r="GS264">
        <v>42335.5</v>
      </c>
      <c r="GT264">
        <v>1.90005</v>
      </c>
      <c r="GU264">
        <v>1.79727</v>
      </c>
      <c r="GV264">
        <v>0.100952</v>
      </c>
      <c r="GW264">
        <v>0</v>
      </c>
      <c r="GX264">
        <v>28.3512</v>
      </c>
      <c r="GY264">
        <v>999.9</v>
      </c>
      <c r="GZ264">
        <v>55.195</v>
      </c>
      <c r="HA264">
        <v>30.534</v>
      </c>
      <c r="HB264">
        <v>26.9956</v>
      </c>
      <c r="HC264">
        <v>54.2455</v>
      </c>
      <c r="HD264">
        <v>39.9639</v>
      </c>
      <c r="HE264">
        <v>1</v>
      </c>
      <c r="HF264">
        <v>0.0616235</v>
      </c>
      <c r="HG264">
        <v>-1.59599</v>
      </c>
      <c r="HH264">
        <v>20.23</v>
      </c>
      <c r="HI264">
        <v>5.23496</v>
      </c>
      <c r="HJ264">
        <v>11.992</v>
      </c>
      <c r="HK264">
        <v>4.9557</v>
      </c>
      <c r="HL264">
        <v>3.304</v>
      </c>
      <c r="HM264">
        <v>999.9</v>
      </c>
      <c r="HN264">
        <v>9999</v>
      </c>
      <c r="HO264">
        <v>9999</v>
      </c>
      <c r="HP264">
        <v>9999</v>
      </c>
      <c r="HQ264">
        <v>1.86854</v>
      </c>
      <c r="HR264">
        <v>1.86427</v>
      </c>
      <c r="HS264">
        <v>1.8718</v>
      </c>
      <c r="HT264">
        <v>1.86273</v>
      </c>
      <c r="HU264">
        <v>1.86216</v>
      </c>
      <c r="HV264">
        <v>1.86858</v>
      </c>
      <c r="HW264">
        <v>1.85869</v>
      </c>
      <c r="HX264">
        <v>1.86509</v>
      </c>
      <c r="HY264">
        <v>5</v>
      </c>
      <c r="HZ264">
        <v>0</v>
      </c>
      <c r="IA264">
        <v>0</v>
      </c>
      <c r="IB264">
        <v>0</v>
      </c>
      <c r="IC264" t="s">
        <v>426</v>
      </c>
      <c r="ID264" t="s">
        <v>427</v>
      </c>
      <c r="IE264" t="s">
        <v>428</v>
      </c>
      <c r="IF264" t="s">
        <v>428</v>
      </c>
      <c r="IG264" t="s">
        <v>428</v>
      </c>
      <c r="IH264" t="s">
        <v>428</v>
      </c>
      <c r="II264">
        <v>0</v>
      </c>
      <c r="IJ264">
        <v>100</v>
      </c>
      <c r="IK264">
        <v>100</v>
      </c>
      <c r="IL264">
        <v>5.698</v>
      </c>
      <c r="IM264">
        <v>0.3119</v>
      </c>
      <c r="IN264">
        <v>4.24591870636989</v>
      </c>
      <c r="IO264">
        <v>0.00406324532283829</v>
      </c>
      <c r="IP264">
        <v>-1.45373754250553e-06</v>
      </c>
      <c r="IQ264">
        <v>2.45784242640463e-10</v>
      </c>
      <c r="IR264">
        <v>0.0444475935836347</v>
      </c>
      <c r="IS264">
        <v>0.00491888386651684</v>
      </c>
      <c r="IT264">
        <v>0.000226889049496401</v>
      </c>
      <c r="IU264">
        <v>4.01595507822366e-06</v>
      </c>
      <c r="IV264">
        <v>-0</v>
      </c>
      <c r="IW264">
        <v>2035</v>
      </c>
      <c r="IX264">
        <v>2</v>
      </c>
      <c r="IY264">
        <v>30</v>
      </c>
      <c r="IZ264">
        <v>187610</v>
      </c>
      <c r="JA264">
        <v>187609.9</v>
      </c>
      <c r="JB264">
        <v>0.976562</v>
      </c>
      <c r="JC264">
        <v>2.39014</v>
      </c>
      <c r="JD264">
        <v>1.4978</v>
      </c>
      <c r="JE264">
        <v>2.32666</v>
      </c>
      <c r="JF264">
        <v>1.54419</v>
      </c>
      <c r="JG264">
        <v>2.35352</v>
      </c>
      <c r="JH264">
        <v>36.0347</v>
      </c>
      <c r="JI264">
        <v>24.1663</v>
      </c>
      <c r="JJ264">
        <v>18</v>
      </c>
      <c r="JK264">
        <v>546.1</v>
      </c>
      <c r="JL264">
        <v>423.841</v>
      </c>
      <c r="JM264">
        <v>31.207</v>
      </c>
      <c r="JN264">
        <v>28.4254</v>
      </c>
      <c r="JO264">
        <v>29.9999</v>
      </c>
      <c r="JP264">
        <v>28.3132</v>
      </c>
      <c r="JQ264">
        <v>28.3423</v>
      </c>
      <c r="JR264">
        <v>19.5952</v>
      </c>
      <c r="JS264">
        <v>30.0014</v>
      </c>
      <c r="JT264">
        <v>67.8994</v>
      </c>
      <c r="JU264">
        <v>31.2183</v>
      </c>
      <c r="JV264">
        <v>420</v>
      </c>
      <c r="JW264">
        <v>22.5982</v>
      </c>
      <c r="JX264">
        <v>93.1964</v>
      </c>
      <c r="JY264">
        <v>98.6672</v>
      </c>
    </row>
    <row r="265" spans="1:285">
      <c r="A265">
        <v>249</v>
      </c>
      <c r="B265">
        <v>1758506308.1</v>
      </c>
      <c r="C265">
        <v>3066</v>
      </c>
      <c r="D265" t="s">
        <v>928</v>
      </c>
      <c r="E265" t="s">
        <v>929</v>
      </c>
      <c r="F265">
        <v>5</v>
      </c>
      <c r="G265" t="s">
        <v>419</v>
      </c>
      <c r="H265" t="s">
        <v>889</v>
      </c>
      <c r="I265" t="s">
        <v>421</v>
      </c>
      <c r="J265">
        <v>1758506305.43333</v>
      </c>
      <c r="K265">
        <f>(L265)/1000</f>
        <v>0</v>
      </c>
      <c r="L265">
        <f>1000*DL265*AJ265*(DH265-DI265)/(100*DA265*(1000-AJ265*DH265))</f>
        <v>0</v>
      </c>
      <c r="M265">
        <f>DL265*AJ265*(DG265-DF265*(1000-AJ265*DI265)/(1000-AJ265*DH265))/(100*DA265)</f>
        <v>0</v>
      </c>
      <c r="N265">
        <f>DF265 - IF(AJ265&gt;1, M265*DA265*100.0/(AL265), 0)</f>
        <v>0</v>
      </c>
      <c r="O265">
        <f>((U265-K265/2)*N265-M265)/(U265+K265/2)</f>
        <v>0</v>
      </c>
      <c r="P265">
        <f>O265*(DM265+DN265)/1000.0</f>
        <v>0</v>
      </c>
      <c r="Q265">
        <f>(DF265 - IF(AJ265&gt;1, M265*DA265*100.0/(AL265), 0))*(DM265+DN265)/1000.0</f>
        <v>0</v>
      </c>
      <c r="R265">
        <f>2.0/((1/T265-1/S265)+SIGN(T265)*SQRT((1/T265-1/S265)*(1/T265-1/S265) + 4*DB265/((DB265+1)*(DB265+1))*(2*1/T265*1/S265-1/S265*1/S265)))</f>
        <v>0</v>
      </c>
      <c r="S265">
        <f>IF(LEFT(DC265,1)&lt;&gt;"0",IF(LEFT(DC265,1)="1",3.0,DD265),$D$5+$E$5*(DT265*DM265/($K$5*1000))+$F$5*(DT265*DM265/($K$5*1000))*MAX(MIN(DA265,$J$5),$I$5)*MAX(MIN(DA265,$J$5),$I$5)+$G$5*MAX(MIN(DA265,$J$5),$I$5)*(DT265*DM265/($K$5*1000))+$H$5*(DT265*DM265/($K$5*1000))*(DT265*DM265/($K$5*1000)))</f>
        <v>0</v>
      </c>
      <c r="T265">
        <f>K265*(1000-(1000*0.61365*exp(17.502*X265/(240.97+X265))/(DM265+DN265)+DH265)/2)/(1000*0.61365*exp(17.502*X265/(240.97+X265))/(DM265+DN265)-DH265)</f>
        <v>0</v>
      </c>
      <c r="U265">
        <f>1/((DB265+1)/(R265/1.6)+1/(S265/1.37)) + DB265/((DB265+1)/(R265/1.6) + DB265/(S265/1.37))</f>
        <v>0</v>
      </c>
      <c r="V265">
        <f>(CW265*CZ265)</f>
        <v>0</v>
      </c>
      <c r="W265">
        <f>(DO265+(V265+2*0.95*5.67E-8*(((DO265+$B$7)+273)^4-(DO265+273)^4)-44100*K265)/(1.84*29.3*S265+8*0.95*5.67E-8*(DO265+273)^3))</f>
        <v>0</v>
      </c>
      <c r="X265">
        <f>($C$7*DP265+$D$7*DQ265+$E$7*W265)</f>
        <v>0</v>
      </c>
      <c r="Y265">
        <f>0.61365*exp(17.502*X265/(240.97+X265))</f>
        <v>0</v>
      </c>
      <c r="Z265">
        <f>(AA265/AB265*100)</f>
        <v>0</v>
      </c>
      <c r="AA265">
        <f>DH265*(DM265+DN265)/1000</f>
        <v>0</v>
      </c>
      <c r="AB265">
        <f>0.61365*exp(17.502*DO265/(240.97+DO265))</f>
        <v>0</v>
      </c>
      <c r="AC265">
        <f>(Y265-DH265*(DM265+DN265)/1000)</f>
        <v>0</v>
      </c>
      <c r="AD265">
        <f>(-K265*44100)</f>
        <v>0</v>
      </c>
      <c r="AE265">
        <f>2*29.3*S265*0.92*(DO265-X265)</f>
        <v>0</v>
      </c>
      <c r="AF265">
        <f>2*0.95*5.67E-8*(((DO265+$B$7)+273)^4-(X265+273)^4)</f>
        <v>0</v>
      </c>
      <c r="AG265">
        <f>V265+AF265+AD265+AE265</f>
        <v>0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MAX(0,($B$13+$C$13*DT265)/(1+$D$13*DT265)*DM265/(DO265+273)*$E$13)</f>
        <v>0</v>
      </c>
      <c r="AM265" t="s">
        <v>422</v>
      </c>
      <c r="AN265" t="s">
        <v>422</v>
      </c>
      <c r="AO265">
        <v>0</v>
      </c>
      <c r="AP265">
        <v>0</v>
      </c>
      <c r="AQ265">
        <f>1-AO265/AP265</f>
        <v>0</v>
      </c>
      <c r="AR265">
        <v>0</v>
      </c>
      <c r="AS265" t="s">
        <v>422</v>
      </c>
      <c r="AT265" t="s">
        <v>422</v>
      </c>
      <c r="AU265">
        <v>0</v>
      </c>
      <c r="AV265">
        <v>0</v>
      </c>
      <c r="AW265">
        <f>1-AU265/AV265</f>
        <v>0</v>
      </c>
      <c r="AX265">
        <v>0.5</v>
      </c>
      <c r="AY265">
        <f>CX265</f>
        <v>0</v>
      </c>
      <c r="AZ265">
        <f>M265</f>
        <v>0</v>
      </c>
      <c r="BA265">
        <f>AW265*AX265*AY265</f>
        <v>0</v>
      </c>
      <c r="BB265">
        <f>(AZ265-AR265)/AY265</f>
        <v>0</v>
      </c>
      <c r="BC265">
        <f>(AP265-AV265)/AV265</f>
        <v>0</v>
      </c>
      <c r="BD265">
        <f>AO265/(AQ265+AO265/AV265)</f>
        <v>0</v>
      </c>
      <c r="BE265" t="s">
        <v>422</v>
      </c>
      <c r="BF265">
        <v>0</v>
      </c>
      <c r="BG265">
        <f>IF(BF265&lt;&gt;0, BF265, BD265)</f>
        <v>0</v>
      </c>
      <c r="BH265">
        <f>1-BG265/AV265</f>
        <v>0</v>
      </c>
      <c r="BI265">
        <f>(AV265-AU265)/(AV265-BG265)</f>
        <v>0</v>
      </c>
      <c r="BJ265">
        <f>(AP265-AV265)/(AP265-BG265)</f>
        <v>0</v>
      </c>
      <c r="BK265">
        <f>(AV265-AU265)/(AV265-AO265)</f>
        <v>0</v>
      </c>
      <c r="BL265">
        <f>(AP265-AV265)/(AP265-AO265)</f>
        <v>0</v>
      </c>
      <c r="BM265">
        <f>(BI265*BG265/AU265)</f>
        <v>0</v>
      </c>
      <c r="BN265">
        <f>(1-BM265)</f>
        <v>0</v>
      </c>
      <c r="CW265">
        <f>$B$11*DU265+$C$11*DV265+$F$11*EG265*(1-EJ265)</f>
        <v>0</v>
      </c>
      <c r="CX265">
        <f>CW265*CY265</f>
        <v>0</v>
      </c>
      <c r="CY265">
        <f>($B$11*$D$9+$C$11*$D$9+$F$11*((ET265+EL265)/MAX(ET265+EL265+EU265, 0.1)*$I$9+EU265/MAX(ET265+EL265+EU265, 0.1)*$J$9))/($B$11+$C$11+$F$11)</f>
        <v>0</v>
      </c>
      <c r="CZ265">
        <f>($B$11*$K$9+$C$11*$K$9+$F$11*((ET265+EL265)/MAX(ET265+EL265+EU265, 0.1)*$P$9+EU265/MAX(ET265+EL265+EU265, 0.1)*$Q$9))/($B$11+$C$11+$F$11)</f>
        <v>0</v>
      </c>
      <c r="DA265">
        <v>2.18</v>
      </c>
      <c r="DB265">
        <v>0.5</v>
      </c>
      <c r="DC265" t="s">
        <v>423</v>
      </c>
      <c r="DD265">
        <v>2</v>
      </c>
      <c r="DE265">
        <v>1758506305.43333</v>
      </c>
      <c r="DF265">
        <v>420.357333333333</v>
      </c>
      <c r="DG265">
        <v>420.009</v>
      </c>
      <c r="DH265">
        <v>22.6307</v>
      </c>
      <c r="DI265">
        <v>22.5895</v>
      </c>
      <c r="DJ265">
        <v>414.658666666667</v>
      </c>
      <c r="DK265">
        <v>22.3188</v>
      </c>
      <c r="DL265">
        <v>500.004333333333</v>
      </c>
      <c r="DM265">
        <v>89.8220333333333</v>
      </c>
      <c r="DN265">
        <v>0.0344391333333333</v>
      </c>
      <c r="DO265">
        <v>30.5986666666667</v>
      </c>
      <c r="DP265">
        <v>29.9948666666667</v>
      </c>
      <c r="DQ265">
        <v>999.9</v>
      </c>
      <c r="DR265">
        <v>0</v>
      </c>
      <c r="DS265">
        <v>0</v>
      </c>
      <c r="DT265">
        <v>9981.87333333333</v>
      </c>
      <c r="DU265">
        <v>0</v>
      </c>
      <c r="DV265">
        <v>0.736790333333333</v>
      </c>
      <c r="DW265">
        <v>0.348032666666667</v>
      </c>
      <c r="DX265">
        <v>430.090333333333</v>
      </c>
      <c r="DY265">
        <v>429.716</v>
      </c>
      <c r="DZ265">
        <v>0.041221</v>
      </c>
      <c r="EA265">
        <v>420.009</v>
      </c>
      <c r="EB265">
        <v>22.5895</v>
      </c>
      <c r="EC265">
        <v>2.03273333333333</v>
      </c>
      <c r="ED265">
        <v>2.02903333333333</v>
      </c>
      <c r="EE265">
        <v>17.7016666666667</v>
      </c>
      <c r="EF265">
        <v>17.6727</v>
      </c>
      <c r="EG265">
        <v>0.00500016</v>
      </c>
      <c r="EH265">
        <v>0</v>
      </c>
      <c r="EI265">
        <v>0</v>
      </c>
      <c r="EJ265">
        <v>0</v>
      </c>
      <c r="EK265">
        <v>202.533333333333</v>
      </c>
      <c r="EL265">
        <v>0.00500016</v>
      </c>
      <c r="EM265">
        <v>-27.8333333333333</v>
      </c>
      <c r="EN265">
        <v>-1.43333333333333</v>
      </c>
      <c r="EO265">
        <v>37.687</v>
      </c>
      <c r="EP265">
        <v>41.812</v>
      </c>
      <c r="EQ265">
        <v>39.812</v>
      </c>
      <c r="ER265">
        <v>41.875</v>
      </c>
      <c r="ES265">
        <v>41</v>
      </c>
      <c r="ET265">
        <v>0</v>
      </c>
      <c r="EU265">
        <v>0</v>
      </c>
      <c r="EV265">
        <v>0</v>
      </c>
      <c r="EW265">
        <v>1758506310.2</v>
      </c>
      <c r="EX265">
        <v>0</v>
      </c>
      <c r="EY265">
        <v>200.442307692308</v>
      </c>
      <c r="EZ265">
        <v>3.1145302174039</v>
      </c>
      <c r="FA265">
        <v>8.51965792093471</v>
      </c>
      <c r="FB265">
        <v>-25.7</v>
      </c>
      <c r="FC265">
        <v>15</v>
      </c>
      <c r="FD265">
        <v>0</v>
      </c>
      <c r="FE265" t="s">
        <v>424</v>
      </c>
      <c r="FF265">
        <v>1747249705.1</v>
      </c>
      <c r="FG265">
        <v>1747249711.1</v>
      </c>
      <c r="FH265">
        <v>0</v>
      </c>
      <c r="FI265">
        <v>0.871</v>
      </c>
      <c r="FJ265">
        <v>0.066</v>
      </c>
      <c r="FK265">
        <v>5.486</v>
      </c>
      <c r="FL265">
        <v>0.145</v>
      </c>
      <c r="FM265">
        <v>420</v>
      </c>
      <c r="FN265">
        <v>16</v>
      </c>
      <c r="FO265">
        <v>0.27</v>
      </c>
      <c r="FP265">
        <v>0.16</v>
      </c>
      <c r="FQ265">
        <v>0.295590428571429</v>
      </c>
      <c r="FR265">
        <v>-0.080347012987013</v>
      </c>
      <c r="FS265">
        <v>0.0696043619189894</v>
      </c>
      <c r="FT265">
        <v>1</v>
      </c>
      <c r="FU265">
        <v>200.479411764706</v>
      </c>
      <c r="FV265">
        <v>-1.844155585542</v>
      </c>
      <c r="FW265">
        <v>6.44614702118134</v>
      </c>
      <c r="FX265">
        <v>-1</v>
      </c>
      <c r="FY265">
        <v>0.0371456142857143</v>
      </c>
      <c r="FZ265">
        <v>0.0262792597402598</v>
      </c>
      <c r="GA265">
        <v>0.00279858488054328</v>
      </c>
      <c r="GB265">
        <v>1</v>
      </c>
      <c r="GC265">
        <v>2</v>
      </c>
      <c r="GD265">
        <v>2</v>
      </c>
      <c r="GE265" t="s">
        <v>443</v>
      </c>
      <c r="GF265">
        <v>3.1258</v>
      </c>
      <c r="GG265">
        <v>2.66019</v>
      </c>
      <c r="GH265">
        <v>0.0883298</v>
      </c>
      <c r="GI265">
        <v>0.0891258</v>
      </c>
      <c r="GJ265">
        <v>0.0967696</v>
      </c>
      <c r="GK265">
        <v>0.0970637</v>
      </c>
      <c r="GL265">
        <v>23510.6</v>
      </c>
      <c r="GM265">
        <v>22208.2</v>
      </c>
      <c r="GN265">
        <v>23063.4</v>
      </c>
      <c r="GO265">
        <v>23741.1</v>
      </c>
      <c r="GP265">
        <v>35506.3</v>
      </c>
      <c r="GQ265">
        <v>35481.4</v>
      </c>
      <c r="GR265">
        <v>41583.8</v>
      </c>
      <c r="GS265">
        <v>42335.6</v>
      </c>
      <c r="GT265">
        <v>1.89998</v>
      </c>
      <c r="GU265">
        <v>1.79735</v>
      </c>
      <c r="GV265">
        <v>0.101015</v>
      </c>
      <c r="GW265">
        <v>0</v>
      </c>
      <c r="GX265">
        <v>28.3524</v>
      </c>
      <c r="GY265">
        <v>999.9</v>
      </c>
      <c r="GZ265">
        <v>55.195</v>
      </c>
      <c r="HA265">
        <v>30.504</v>
      </c>
      <c r="HB265">
        <v>26.9478</v>
      </c>
      <c r="HC265">
        <v>53.8655</v>
      </c>
      <c r="HD265">
        <v>40.1322</v>
      </c>
      <c r="HE265">
        <v>1</v>
      </c>
      <c r="HF265">
        <v>0.0616184</v>
      </c>
      <c r="HG265">
        <v>-1.5982</v>
      </c>
      <c r="HH265">
        <v>20.2299</v>
      </c>
      <c r="HI265">
        <v>5.23511</v>
      </c>
      <c r="HJ265">
        <v>11.992</v>
      </c>
      <c r="HK265">
        <v>4.9558</v>
      </c>
      <c r="HL265">
        <v>3.304</v>
      </c>
      <c r="HM265">
        <v>999.9</v>
      </c>
      <c r="HN265">
        <v>9999</v>
      </c>
      <c r="HO265">
        <v>9999</v>
      </c>
      <c r="HP265">
        <v>9999</v>
      </c>
      <c r="HQ265">
        <v>1.86856</v>
      </c>
      <c r="HR265">
        <v>1.86425</v>
      </c>
      <c r="HS265">
        <v>1.87182</v>
      </c>
      <c r="HT265">
        <v>1.86274</v>
      </c>
      <c r="HU265">
        <v>1.86216</v>
      </c>
      <c r="HV265">
        <v>1.86858</v>
      </c>
      <c r="HW265">
        <v>1.85869</v>
      </c>
      <c r="HX265">
        <v>1.86509</v>
      </c>
      <c r="HY265">
        <v>5</v>
      </c>
      <c r="HZ265">
        <v>0</v>
      </c>
      <c r="IA265">
        <v>0</v>
      </c>
      <c r="IB265">
        <v>0</v>
      </c>
      <c r="IC265" t="s">
        <v>426</v>
      </c>
      <c r="ID265" t="s">
        <v>427</v>
      </c>
      <c r="IE265" t="s">
        <v>428</v>
      </c>
      <c r="IF265" t="s">
        <v>428</v>
      </c>
      <c r="IG265" t="s">
        <v>428</v>
      </c>
      <c r="IH265" t="s">
        <v>428</v>
      </c>
      <c r="II265">
        <v>0</v>
      </c>
      <c r="IJ265">
        <v>100</v>
      </c>
      <c r="IK265">
        <v>100</v>
      </c>
      <c r="IL265">
        <v>5.699</v>
      </c>
      <c r="IM265">
        <v>0.3119</v>
      </c>
      <c r="IN265">
        <v>4.24591870636989</v>
      </c>
      <c r="IO265">
        <v>0.00406324532283829</v>
      </c>
      <c r="IP265">
        <v>-1.45373754250553e-06</v>
      </c>
      <c r="IQ265">
        <v>2.45784242640463e-10</v>
      </c>
      <c r="IR265">
        <v>0.0444475935836347</v>
      </c>
      <c r="IS265">
        <v>0.00491888386651684</v>
      </c>
      <c r="IT265">
        <v>0.000226889049496401</v>
      </c>
      <c r="IU265">
        <v>4.01595507822366e-06</v>
      </c>
      <c r="IV265">
        <v>-0</v>
      </c>
      <c r="IW265">
        <v>2035</v>
      </c>
      <c r="IX265">
        <v>2</v>
      </c>
      <c r="IY265">
        <v>30</v>
      </c>
      <c r="IZ265">
        <v>187610</v>
      </c>
      <c r="JA265">
        <v>187610</v>
      </c>
      <c r="JB265">
        <v>0.976562</v>
      </c>
      <c r="JC265">
        <v>2.39502</v>
      </c>
      <c r="JD265">
        <v>1.4978</v>
      </c>
      <c r="JE265">
        <v>2.32666</v>
      </c>
      <c r="JF265">
        <v>1.54419</v>
      </c>
      <c r="JG265">
        <v>2.3877</v>
      </c>
      <c r="JH265">
        <v>36.0347</v>
      </c>
      <c r="JI265">
        <v>24.1663</v>
      </c>
      <c r="JJ265">
        <v>18</v>
      </c>
      <c r="JK265">
        <v>546.041</v>
      </c>
      <c r="JL265">
        <v>423.871</v>
      </c>
      <c r="JM265">
        <v>31.2109</v>
      </c>
      <c r="JN265">
        <v>28.4236</v>
      </c>
      <c r="JO265">
        <v>29.9999</v>
      </c>
      <c r="JP265">
        <v>28.312</v>
      </c>
      <c r="JQ265">
        <v>28.3406</v>
      </c>
      <c r="JR265">
        <v>19.5969</v>
      </c>
      <c r="JS265">
        <v>30.0014</v>
      </c>
      <c r="JT265">
        <v>67.8994</v>
      </c>
      <c r="JU265">
        <v>31.2212</v>
      </c>
      <c r="JV265">
        <v>420</v>
      </c>
      <c r="JW265">
        <v>22.5982</v>
      </c>
      <c r="JX265">
        <v>93.1967</v>
      </c>
      <c r="JY265">
        <v>98.6673</v>
      </c>
    </row>
    <row r="266" spans="1:285">
      <c r="A266">
        <v>250</v>
      </c>
      <c r="B266">
        <v>1758506311.1</v>
      </c>
      <c r="C266">
        <v>3069</v>
      </c>
      <c r="D266" t="s">
        <v>930</v>
      </c>
      <c r="E266" t="s">
        <v>931</v>
      </c>
      <c r="F266">
        <v>5</v>
      </c>
      <c r="G266" t="s">
        <v>419</v>
      </c>
      <c r="H266" t="s">
        <v>889</v>
      </c>
      <c r="I266" t="s">
        <v>421</v>
      </c>
      <c r="J266">
        <v>1758506308.76667</v>
      </c>
      <c r="K266">
        <f>(L266)/1000</f>
        <v>0</v>
      </c>
      <c r="L266">
        <f>1000*DL266*AJ266*(DH266-DI266)/(100*DA266*(1000-AJ266*DH266))</f>
        <v>0</v>
      </c>
      <c r="M266">
        <f>DL266*AJ266*(DG266-DF266*(1000-AJ266*DI266)/(1000-AJ266*DH266))/(100*DA266)</f>
        <v>0</v>
      </c>
      <c r="N266">
        <f>DF266 - IF(AJ266&gt;1, M266*DA266*100.0/(AL266), 0)</f>
        <v>0</v>
      </c>
      <c r="O266">
        <f>((U266-K266/2)*N266-M266)/(U266+K266/2)</f>
        <v>0</v>
      </c>
      <c r="P266">
        <f>O266*(DM266+DN266)/1000.0</f>
        <v>0</v>
      </c>
      <c r="Q266">
        <f>(DF266 - IF(AJ266&gt;1, M266*DA266*100.0/(AL266), 0))*(DM266+DN266)/1000.0</f>
        <v>0</v>
      </c>
      <c r="R266">
        <f>2.0/((1/T266-1/S266)+SIGN(T266)*SQRT((1/T266-1/S266)*(1/T266-1/S266) + 4*DB266/((DB266+1)*(DB266+1))*(2*1/T266*1/S266-1/S266*1/S266)))</f>
        <v>0</v>
      </c>
      <c r="S266">
        <f>IF(LEFT(DC266,1)&lt;&gt;"0",IF(LEFT(DC266,1)="1",3.0,DD266),$D$5+$E$5*(DT266*DM266/($K$5*1000))+$F$5*(DT266*DM266/($K$5*1000))*MAX(MIN(DA266,$J$5),$I$5)*MAX(MIN(DA266,$J$5),$I$5)+$G$5*MAX(MIN(DA266,$J$5),$I$5)*(DT266*DM266/($K$5*1000))+$H$5*(DT266*DM266/($K$5*1000))*(DT266*DM266/($K$5*1000)))</f>
        <v>0</v>
      </c>
      <c r="T266">
        <f>K266*(1000-(1000*0.61365*exp(17.502*X266/(240.97+X266))/(DM266+DN266)+DH266)/2)/(1000*0.61365*exp(17.502*X266/(240.97+X266))/(DM266+DN266)-DH266)</f>
        <v>0</v>
      </c>
      <c r="U266">
        <f>1/((DB266+1)/(R266/1.6)+1/(S266/1.37)) + DB266/((DB266+1)/(R266/1.6) + DB266/(S266/1.37))</f>
        <v>0</v>
      </c>
      <c r="V266">
        <f>(CW266*CZ266)</f>
        <v>0</v>
      </c>
      <c r="W266">
        <f>(DO266+(V266+2*0.95*5.67E-8*(((DO266+$B$7)+273)^4-(DO266+273)^4)-44100*K266)/(1.84*29.3*S266+8*0.95*5.67E-8*(DO266+273)^3))</f>
        <v>0</v>
      </c>
      <c r="X266">
        <f>($C$7*DP266+$D$7*DQ266+$E$7*W266)</f>
        <v>0</v>
      </c>
      <c r="Y266">
        <f>0.61365*exp(17.502*X266/(240.97+X266))</f>
        <v>0</v>
      </c>
      <c r="Z266">
        <f>(AA266/AB266*100)</f>
        <v>0</v>
      </c>
      <c r="AA266">
        <f>DH266*(DM266+DN266)/1000</f>
        <v>0</v>
      </c>
      <c r="AB266">
        <f>0.61365*exp(17.502*DO266/(240.97+DO266))</f>
        <v>0</v>
      </c>
      <c r="AC266">
        <f>(Y266-DH266*(DM266+DN266)/1000)</f>
        <v>0</v>
      </c>
      <c r="AD266">
        <f>(-K266*44100)</f>
        <v>0</v>
      </c>
      <c r="AE266">
        <f>2*29.3*S266*0.92*(DO266-X266)</f>
        <v>0</v>
      </c>
      <c r="AF266">
        <f>2*0.95*5.67E-8*(((DO266+$B$7)+273)^4-(X266+273)^4)</f>
        <v>0</v>
      </c>
      <c r="AG266">
        <f>V266+AF266+AD266+AE266</f>
        <v>0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MAX(0,($B$13+$C$13*DT266)/(1+$D$13*DT266)*DM266/(DO266+273)*$E$13)</f>
        <v>0</v>
      </c>
      <c r="AM266" t="s">
        <v>422</v>
      </c>
      <c r="AN266" t="s">
        <v>422</v>
      </c>
      <c r="AO266">
        <v>0</v>
      </c>
      <c r="AP266">
        <v>0</v>
      </c>
      <c r="AQ266">
        <f>1-AO266/AP266</f>
        <v>0</v>
      </c>
      <c r="AR266">
        <v>0</v>
      </c>
      <c r="AS266" t="s">
        <v>422</v>
      </c>
      <c r="AT266" t="s">
        <v>422</v>
      </c>
      <c r="AU266">
        <v>0</v>
      </c>
      <c r="AV266">
        <v>0</v>
      </c>
      <c r="AW266">
        <f>1-AU266/AV266</f>
        <v>0</v>
      </c>
      <c r="AX266">
        <v>0.5</v>
      </c>
      <c r="AY266">
        <f>CX266</f>
        <v>0</v>
      </c>
      <c r="AZ266">
        <f>M266</f>
        <v>0</v>
      </c>
      <c r="BA266">
        <f>AW266*AX266*AY266</f>
        <v>0</v>
      </c>
      <c r="BB266">
        <f>(AZ266-AR266)/AY266</f>
        <v>0</v>
      </c>
      <c r="BC266">
        <f>(AP266-AV266)/AV266</f>
        <v>0</v>
      </c>
      <c r="BD266">
        <f>AO266/(AQ266+AO266/AV266)</f>
        <v>0</v>
      </c>
      <c r="BE266" t="s">
        <v>422</v>
      </c>
      <c r="BF266">
        <v>0</v>
      </c>
      <c r="BG266">
        <f>IF(BF266&lt;&gt;0, BF266, BD266)</f>
        <v>0</v>
      </c>
      <c r="BH266">
        <f>1-BG266/AV266</f>
        <v>0</v>
      </c>
      <c r="BI266">
        <f>(AV266-AU266)/(AV266-BG266)</f>
        <v>0</v>
      </c>
      <c r="BJ266">
        <f>(AP266-AV266)/(AP266-BG266)</f>
        <v>0</v>
      </c>
      <c r="BK266">
        <f>(AV266-AU266)/(AV266-AO266)</f>
        <v>0</v>
      </c>
      <c r="BL266">
        <f>(AP266-AV266)/(AP266-AO266)</f>
        <v>0</v>
      </c>
      <c r="BM266">
        <f>(BI266*BG266/AU266)</f>
        <v>0</v>
      </c>
      <c r="BN266">
        <f>(1-BM266)</f>
        <v>0</v>
      </c>
      <c r="CW266">
        <f>$B$11*DU266+$C$11*DV266+$F$11*EG266*(1-EJ266)</f>
        <v>0</v>
      </c>
      <c r="CX266">
        <f>CW266*CY266</f>
        <v>0</v>
      </c>
      <c r="CY266">
        <f>($B$11*$D$9+$C$11*$D$9+$F$11*((ET266+EL266)/MAX(ET266+EL266+EU266, 0.1)*$I$9+EU266/MAX(ET266+EL266+EU266, 0.1)*$J$9))/($B$11+$C$11+$F$11)</f>
        <v>0</v>
      </c>
      <c r="CZ266">
        <f>($B$11*$K$9+$C$11*$K$9+$F$11*((ET266+EL266)/MAX(ET266+EL266+EU266, 0.1)*$P$9+EU266/MAX(ET266+EL266+EU266, 0.1)*$Q$9))/($B$11+$C$11+$F$11)</f>
        <v>0</v>
      </c>
      <c r="DA266">
        <v>2.18</v>
      </c>
      <c r="DB266">
        <v>0.5</v>
      </c>
      <c r="DC266" t="s">
        <v>423</v>
      </c>
      <c r="DD266">
        <v>2</v>
      </c>
      <c r="DE266">
        <v>1758506308.76667</v>
      </c>
      <c r="DF266">
        <v>420.383666666667</v>
      </c>
      <c r="DG266">
        <v>419.922</v>
      </c>
      <c r="DH266">
        <v>22.6299666666667</v>
      </c>
      <c r="DI266">
        <v>22.5897</v>
      </c>
      <c r="DJ266">
        <v>414.685333333333</v>
      </c>
      <c r="DK266">
        <v>22.3180666666667</v>
      </c>
      <c r="DL266">
        <v>499.972</v>
      </c>
      <c r="DM266">
        <v>89.8213666666667</v>
      </c>
      <c r="DN266">
        <v>0.0345723666666667</v>
      </c>
      <c r="DO266">
        <v>30.5971333333333</v>
      </c>
      <c r="DP266">
        <v>29.9982333333333</v>
      </c>
      <c r="DQ266">
        <v>999.9</v>
      </c>
      <c r="DR266">
        <v>0</v>
      </c>
      <c r="DS266">
        <v>0</v>
      </c>
      <c r="DT266">
        <v>9986.88666666667</v>
      </c>
      <c r="DU266">
        <v>0</v>
      </c>
      <c r="DV266">
        <v>0.736790333333333</v>
      </c>
      <c r="DW266">
        <v>0.461659666666667</v>
      </c>
      <c r="DX266">
        <v>430.117333333333</v>
      </c>
      <c r="DY266">
        <v>429.627333333333</v>
      </c>
      <c r="DZ266">
        <v>0.0402813</v>
      </c>
      <c r="EA266">
        <v>419.922</v>
      </c>
      <c r="EB266">
        <v>22.5897</v>
      </c>
      <c r="EC266">
        <v>2.03265333333333</v>
      </c>
      <c r="ED266">
        <v>2.02903666666667</v>
      </c>
      <c r="EE266">
        <v>17.701</v>
      </c>
      <c r="EF266">
        <v>17.6727666666667</v>
      </c>
      <c r="EG266">
        <v>0.00500016</v>
      </c>
      <c r="EH266">
        <v>0</v>
      </c>
      <c r="EI266">
        <v>0</v>
      </c>
      <c r="EJ266">
        <v>0</v>
      </c>
      <c r="EK266">
        <v>199.266666666667</v>
      </c>
      <c r="EL266">
        <v>0.00500016</v>
      </c>
      <c r="EM266">
        <v>-24.5333333333333</v>
      </c>
      <c r="EN266">
        <v>-1.16666666666667</v>
      </c>
      <c r="EO266">
        <v>37.6663333333333</v>
      </c>
      <c r="EP266">
        <v>41.7913333333333</v>
      </c>
      <c r="EQ266">
        <v>39.812</v>
      </c>
      <c r="ER266">
        <v>41.875</v>
      </c>
      <c r="ES266">
        <v>41</v>
      </c>
      <c r="ET266">
        <v>0</v>
      </c>
      <c r="EU266">
        <v>0</v>
      </c>
      <c r="EV266">
        <v>0</v>
      </c>
      <c r="EW266">
        <v>1758506313.2</v>
      </c>
      <c r="EX266">
        <v>0</v>
      </c>
      <c r="EY266">
        <v>199.1</v>
      </c>
      <c r="EZ266">
        <v>2.71538474620886</v>
      </c>
      <c r="FA266">
        <v>10.5999998648961</v>
      </c>
      <c r="FB266">
        <v>-24.6</v>
      </c>
      <c r="FC266">
        <v>15</v>
      </c>
      <c r="FD266">
        <v>0</v>
      </c>
      <c r="FE266" t="s">
        <v>424</v>
      </c>
      <c r="FF266">
        <v>1747249705.1</v>
      </c>
      <c r="FG266">
        <v>1747249711.1</v>
      </c>
      <c r="FH266">
        <v>0</v>
      </c>
      <c r="FI266">
        <v>0.871</v>
      </c>
      <c r="FJ266">
        <v>0.066</v>
      </c>
      <c r="FK266">
        <v>5.486</v>
      </c>
      <c r="FL266">
        <v>0.145</v>
      </c>
      <c r="FM266">
        <v>420</v>
      </c>
      <c r="FN266">
        <v>16</v>
      </c>
      <c r="FO266">
        <v>0.27</v>
      </c>
      <c r="FP266">
        <v>0.16</v>
      </c>
      <c r="FQ266">
        <v>0.308015428571429</v>
      </c>
      <c r="FR266">
        <v>0.195151792207792</v>
      </c>
      <c r="FS266">
        <v>0.0843083982737366</v>
      </c>
      <c r="FT266">
        <v>1</v>
      </c>
      <c r="FU266">
        <v>200.682352941177</v>
      </c>
      <c r="FV266">
        <v>-1.66844901029831</v>
      </c>
      <c r="FW266">
        <v>5.90724732292936</v>
      </c>
      <c r="FX266">
        <v>-1</v>
      </c>
      <c r="FY266">
        <v>0.0378380761904762</v>
      </c>
      <c r="FZ266">
        <v>0.0264613870129871</v>
      </c>
      <c r="GA266">
        <v>0.00278188171702687</v>
      </c>
      <c r="GB266">
        <v>1</v>
      </c>
      <c r="GC266">
        <v>2</v>
      </c>
      <c r="GD266">
        <v>2</v>
      </c>
      <c r="GE266" t="s">
        <v>443</v>
      </c>
      <c r="GF266">
        <v>3.1259</v>
      </c>
      <c r="GG266">
        <v>2.66003</v>
      </c>
      <c r="GH266">
        <v>0.0883245</v>
      </c>
      <c r="GI266">
        <v>0.0891273</v>
      </c>
      <c r="GJ266">
        <v>0.0967669</v>
      </c>
      <c r="GK266">
        <v>0.0970663</v>
      </c>
      <c r="GL266">
        <v>23511</v>
      </c>
      <c r="GM266">
        <v>22208.4</v>
      </c>
      <c r="GN266">
        <v>23063.6</v>
      </c>
      <c r="GO266">
        <v>23741.4</v>
      </c>
      <c r="GP266">
        <v>35506.5</v>
      </c>
      <c r="GQ266">
        <v>35481.6</v>
      </c>
      <c r="GR266">
        <v>41583.9</v>
      </c>
      <c r="GS266">
        <v>42336</v>
      </c>
      <c r="GT266">
        <v>1.90033</v>
      </c>
      <c r="GU266">
        <v>1.79738</v>
      </c>
      <c r="GV266">
        <v>0.100579</v>
      </c>
      <c r="GW266">
        <v>0</v>
      </c>
      <c r="GX266">
        <v>28.3536</v>
      </c>
      <c r="GY266">
        <v>999.9</v>
      </c>
      <c r="GZ266">
        <v>55.195</v>
      </c>
      <c r="HA266">
        <v>30.534</v>
      </c>
      <c r="HB266">
        <v>26.9914</v>
      </c>
      <c r="HC266">
        <v>54.6155</v>
      </c>
      <c r="HD266">
        <v>40</v>
      </c>
      <c r="HE266">
        <v>1</v>
      </c>
      <c r="HF266">
        <v>0.0615803</v>
      </c>
      <c r="HG266">
        <v>-1.60221</v>
      </c>
      <c r="HH266">
        <v>20.2298</v>
      </c>
      <c r="HI266">
        <v>5.23466</v>
      </c>
      <c r="HJ266">
        <v>11.992</v>
      </c>
      <c r="HK266">
        <v>4.9557</v>
      </c>
      <c r="HL266">
        <v>3.304</v>
      </c>
      <c r="HM266">
        <v>999.9</v>
      </c>
      <c r="HN266">
        <v>9999</v>
      </c>
      <c r="HO266">
        <v>9999</v>
      </c>
      <c r="HP266">
        <v>9999</v>
      </c>
      <c r="HQ266">
        <v>1.86855</v>
      </c>
      <c r="HR266">
        <v>1.86425</v>
      </c>
      <c r="HS266">
        <v>1.87182</v>
      </c>
      <c r="HT266">
        <v>1.86275</v>
      </c>
      <c r="HU266">
        <v>1.86218</v>
      </c>
      <c r="HV266">
        <v>1.86859</v>
      </c>
      <c r="HW266">
        <v>1.85868</v>
      </c>
      <c r="HX266">
        <v>1.86509</v>
      </c>
      <c r="HY266">
        <v>5</v>
      </c>
      <c r="HZ266">
        <v>0</v>
      </c>
      <c r="IA266">
        <v>0</v>
      </c>
      <c r="IB266">
        <v>0</v>
      </c>
      <c r="IC266" t="s">
        <v>426</v>
      </c>
      <c r="ID266" t="s">
        <v>427</v>
      </c>
      <c r="IE266" t="s">
        <v>428</v>
      </c>
      <c r="IF266" t="s">
        <v>428</v>
      </c>
      <c r="IG266" t="s">
        <v>428</v>
      </c>
      <c r="IH266" t="s">
        <v>428</v>
      </c>
      <c r="II266">
        <v>0</v>
      </c>
      <c r="IJ266">
        <v>100</v>
      </c>
      <c r="IK266">
        <v>100</v>
      </c>
      <c r="IL266">
        <v>5.698</v>
      </c>
      <c r="IM266">
        <v>0.3118</v>
      </c>
      <c r="IN266">
        <v>4.24591870636989</v>
      </c>
      <c r="IO266">
        <v>0.00406324532283829</v>
      </c>
      <c r="IP266">
        <v>-1.45373754250553e-06</v>
      </c>
      <c r="IQ266">
        <v>2.45784242640463e-10</v>
      </c>
      <c r="IR266">
        <v>0.0444475935836347</v>
      </c>
      <c r="IS266">
        <v>0.00491888386651684</v>
      </c>
      <c r="IT266">
        <v>0.000226889049496401</v>
      </c>
      <c r="IU266">
        <v>4.01595507822366e-06</v>
      </c>
      <c r="IV266">
        <v>-0</v>
      </c>
      <c r="IW266">
        <v>2035</v>
      </c>
      <c r="IX266">
        <v>2</v>
      </c>
      <c r="IY266">
        <v>30</v>
      </c>
      <c r="IZ266">
        <v>187610.1</v>
      </c>
      <c r="JA266">
        <v>187610</v>
      </c>
      <c r="JB266">
        <v>0.976562</v>
      </c>
      <c r="JC266">
        <v>2.40479</v>
      </c>
      <c r="JD266">
        <v>1.49902</v>
      </c>
      <c r="JE266">
        <v>2.32666</v>
      </c>
      <c r="JF266">
        <v>1.54419</v>
      </c>
      <c r="JG266">
        <v>2.28638</v>
      </c>
      <c r="JH266">
        <v>36.0347</v>
      </c>
      <c r="JI266">
        <v>24.1575</v>
      </c>
      <c r="JJ266">
        <v>18</v>
      </c>
      <c r="JK266">
        <v>546.253</v>
      </c>
      <c r="JL266">
        <v>423.869</v>
      </c>
      <c r="JM266">
        <v>31.2157</v>
      </c>
      <c r="JN266">
        <v>28.4212</v>
      </c>
      <c r="JO266">
        <v>29.9999</v>
      </c>
      <c r="JP266">
        <v>28.3102</v>
      </c>
      <c r="JQ266">
        <v>28.3382</v>
      </c>
      <c r="JR266">
        <v>19.5983</v>
      </c>
      <c r="JS266">
        <v>30.0014</v>
      </c>
      <c r="JT266">
        <v>67.8994</v>
      </c>
      <c r="JU266">
        <v>31.2212</v>
      </c>
      <c r="JV266">
        <v>420</v>
      </c>
      <c r="JW266">
        <v>22.5982</v>
      </c>
      <c r="JX266">
        <v>93.1971</v>
      </c>
      <c r="JY266">
        <v>98.6683</v>
      </c>
    </row>
    <row r="267" spans="1:285">
      <c r="A267">
        <v>251</v>
      </c>
      <c r="B267">
        <v>1758506313.1</v>
      </c>
      <c r="C267">
        <v>3071</v>
      </c>
      <c r="D267" t="s">
        <v>932</v>
      </c>
      <c r="E267" t="s">
        <v>933</v>
      </c>
      <c r="F267">
        <v>5</v>
      </c>
      <c r="G267" t="s">
        <v>419</v>
      </c>
      <c r="H267" t="s">
        <v>889</v>
      </c>
      <c r="I267" t="s">
        <v>421</v>
      </c>
      <c r="J267">
        <v>1758506309.6</v>
      </c>
      <c r="K267">
        <f>(L267)/1000</f>
        <v>0</v>
      </c>
      <c r="L267">
        <f>1000*DL267*AJ267*(DH267-DI267)/(100*DA267*(1000-AJ267*DH267))</f>
        <v>0</v>
      </c>
      <c r="M267">
        <f>DL267*AJ267*(DG267-DF267*(1000-AJ267*DI267)/(1000-AJ267*DH267))/(100*DA267)</f>
        <v>0</v>
      </c>
      <c r="N267">
        <f>DF267 - IF(AJ267&gt;1, M267*DA267*100.0/(AL267), 0)</f>
        <v>0</v>
      </c>
      <c r="O267">
        <f>((U267-K267/2)*N267-M267)/(U267+K267/2)</f>
        <v>0</v>
      </c>
      <c r="P267">
        <f>O267*(DM267+DN267)/1000.0</f>
        <v>0</v>
      </c>
      <c r="Q267">
        <f>(DF267 - IF(AJ267&gt;1, M267*DA267*100.0/(AL267), 0))*(DM267+DN267)/1000.0</f>
        <v>0</v>
      </c>
      <c r="R267">
        <f>2.0/((1/T267-1/S267)+SIGN(T267)*SQRT((1/T267-1/S267)*(1/T267-1/S267) + 4*DB267/((DB267+1)*(DB267+1))*(2*1/T267*1/S267-1/S267*1/S267)))</f>
        <v>0</v>
      </c>
      <c r="S267">
        <f>IF(LEFT(DC267,1)&lt;&gt;"0",IF(LEFT(DC267,1)="1",3.0,DD267),$D$5+$E$5*(DT267*DM267/($K$5*1000))+$F$5*(DT267*DM267/($K$5*1000))*MAX(MIN(DA267,$J$5),$I$5)*MAX(MIN(DA267,$J$5),$I$5)+$G$5*MAX(MIN(DA267,$J$5),$I$5)*(DT267*DM267/($K$5*1000))+$H$5*(DT267*DM267/($K$5*1000))*(DT267*DM267/($K$5*1000)))</f>
        <v>0</v>
      </c>
      <c r="T267">
        <f>K267*(1000-(1000*0.61365*exp(17.502*X267/(240.97+X267))/(DM267+DN267)+DH267)/2)/(1000*0.61365*exp(17.502*X267/(240.97+X267))/(DM267+DN267)-DH267)</f>
        <v>0</v>
      </c>
      <c r="U267">
        <f>1/((DB267+1)/(R267/1.6)+1/(S267/1.37)) + DB267/((DB267+1)/(R267/1.6) + DB267/(S267/1.37))</f>
        <v>0</v>
      </c>
      <c r="V267">
        <f>(CW267*CZ267)</f>
        <v>0</v>
      </c>
      <c r="W267">
        <f>(DO267+(V267+2*0.95*5.67E-8*(((DO267+$B$7)+273)^4-(DO267+273)^4)-44100*K267)/(1.84*29.3*S267+8*0.95*5.67E-8*(DO267+273)^3))</f>
        <v>0</v>
      </c>
      <c r="X267">
        <f>($C$7*DP267+$D$7*DQ267+$E$7*W267)</f>
        <v>0</v>
      </c>
      <c r="Y267">
        <f>0.61365*exp(17.502*X267/(240.97+X267))</f>
        <v>0</v>
      </c>
      <c r="Z267">
        <f>(AA267/AB267*100)</f>
        <v>0</v>
      </c>
      <c r="AA267">
        <f>DH267*(DM267+DN267)/1000</f>
        <v>0</v>
      </c>
      <c r="AB267">
        <f>0.61365*exp(17.502*DO267/(240.97+DO267))</f>
        <v>0</v>
      </c>
      <c r="AC267">
        <f>(Y267-DH267*(DM267+DN267)/1000)</f>
        <v>0</v>
      </c>
      <c r="AD267">
        <f>(-K267*44100)</f>
        <v>0</v>
      </c>
      <c r="AE267">
        <f>2*29.3*S267*0.92*(DO267-X267)</f>
        <v>0</v>
      </c>
      <c r="AF267">
        <f>2*0.95*5.67E-8*(((DO267+$B$7)+273)^4-(X267+273)^4)</f>
        <v>0</v>
      </c>
      <c r="AG267">
        <f>V267+AF267+AD267+AE267</f>
        <v>0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MAX(0,($B$13+$C$13*DT267)/(1+$D$13*DT267)*DM267/(DO267+273)*$E$13)</f>
        <v>0</v>
      </c>
      <c r="AM267" t="s">
        <v>422</v>
      </c>
      <c r="AN267" t="s">
        <v>422</v>
      </c>
      <c r="AO267">
        <v>0</v>
      </c>
      <c r="AP267">
        <v>0</v>
      </c>
      <c r="AQ267">
        <f>1-AO267/AP267</f>
        <v>0</v>
      </c>
      <c r="AR267">
        <v>0</v>
      </c>
      <c r="AS267" t="s">
        <v>422</v>
      </c>
      <c r="AT267" t="s">
        <v>422</v>
      </c>
      <c r="AU267">
        <v>0</v>
      </c>
      <c r="AV267">
        <v>0</v>
      </c>
      <c r="AW267">
        <f>1-AU267/AV267</f>
        <v>0</v>
      </c>
      <c r="AX267">
        <v>0.5</v>
      </c>
      <c r="AY267">
        <f>CX267</f>
        <v>0</v>
      </c>
      <c r="AZ267">
        <f>M267</f>
        <v>0</v>
      </c>
      <c r="BA267">
        <f>AW267*AX267*AY267</f>
        <v>0</v>
      </c>
      <c r="BB267">
        <f>(AZ267-AR267)/AY267</f>
        <v>0</v>
      </c>
      <c r="BC267">
        <f>(AP267-AV267)/AV267</f>
        <v>0</v>
      </c>
      <c r="BD267">
        <f>AO267/(AQ267+AO267/AV267)</f>
        <v>0</v>
      </c>
      <c r="BE267" t="s">
        <v>422</v>
      </c>
      <c r="BF267">
        <v>0</v>
      </c>
      <c r="BG267">
        <f>IF(BF267&lt;&gt;0, BF267, BD267)</f>
        <v>0</v>
      </c>
      <c r="BH267">
        <f>1-BG267/AV267</f>
        <v>0</v>
      </c>
      <c r="BI267">
        <f>(AV267-AU267)/(AV267-BG267)</f>
        <v>0</v>
      </c>
      <c r="BJ267">
        <f>(AP267-AV267)/(AP267-BG267)</f>
        <v>0</v>
      </c>
      <c r="BK267">
        <f>(AV267-AU267)/(AV267-AO267)</f>
        <v>0</v>
      </c>
      <c r="BL267">
        <f>(AP267-AV267)/(AP267-AO267)</f>
        <v>0</v>
      </c>
      <c r="BM267">
        <f>(BI267*BG267/AU267)</f>
        <v>0</v>
      </c>
      <c r="BN267">
        <f>(1-BM267)</f>
        <v>0</v>
      </c>
      <c r="CW267">
        <f>$B$11*DU267+$C$11*DV267+$F$11*EG267*(1-EJ267)</f>
        <v>0</v>
      </c>
      <c r="CX267">
        <f>CW267*CY267</f>
        <v>0</v>
      </c>
      <c r="CY267">
        <f>($B$11*$D$9+$C$11*$D$9+$F$11*((ET267+EL267)/MAX(ET267+EL267+EU267, 0.1)*$I$9+EU267/MAX(ET267+EL267+EU267, 0.1)*$J$9))/($B$11+$C$11+$F$11)</f>
        <v>0</v>
      </c>
      <c r="CZ267">
        <f>($B$11*$K$9+$C$11*$K$9+$F$11*((ET267+EL267)/MAX(ET267+EL267+EU267, 0.1)*$P$9+EU267/MAX(ET267+EL267+EU267, 0.1)*$Q$9))/($B$11+$C$11+$F$11)</f>
        <v>0</v>
      </c>
      <c r="DA267">
        <v>2.18</v>
      </c>
      <c r="DB267">
        <v>0.5</v>
      </c>
      <c r="DC267" t="s">
        <v>423</v>
      </c>
      <c r="DD267">
        <v>2</v>
      </c>
      <c r="DE267">
        <v>1758506309.6</v>
      </c>
      <c r="DF267">
        <v>420.369</v>
      </c>
      <c r="DG267">
        <v>419.92775</v>
      </c>
      <c r="DH267">
        <v>22.629875</v>
      </c>
      <c r="DI267">
        <v>22.58975</v>
      </c>
      <c r="DJ267">
        <v>414.6705</v>
      </c>
      <c r="DK267">
        <v>22.317975</v>
      </c>
      <c r="DL267">
        <v>500.00225</v>
      </c>
      <c r="DM267">
        <v>89.821625</v>
      </c>
      <c r="DN267">
        <v>0.034528925</v>
      </c>
      <c r="DO267">
        <v>30.5975</v>
      </c>
      <c r="DP267">
        <v>29.9958</v>
      </c>
      <c r="DQ267">
        <v>999.9</v>
      </c>
      <c r="DR267">
        <v>0</v>
      </c>
      <c r="DS267">
        <v>0</v>
      </c>
      <c r="DT267">
        <v>9985.79</v>
      </c>
      <c r="DU267">
        <v>0</v>
      </c>
      <c r="DV267">
        <v>0.73342875</v>
      </c>
      <c r="DW267">
        <v>0.4411545</v>
      </c>
      <c r="DX267">
        <v>430.10225</v>
      </c>
      <c r="DY267">
        <v>429.63325</v>
      </c>
      <c r="DZ267">
        <v>0.04012585</v>
      </c>
      <c r="EA267">
        <v>419.92775</v>
      </c>
      <c r="EB267">
        <v>22.58975</v>
      </c>
      <c r="EC267">
        <v>2.03265</v>
      </c>
      <c r="ED267">
        <v>2.0290475</v>
      </c>
      <c r="EE267">
        <v>17.700975</v>
      </c>
      <c r="EF267">
        <v>17.67285</v>
      </c>
      <c r="EG267">
        <v>0.00500016</v>
      </c>
      <c r="EH267">
        <v>0</v>
      </c>
      <c r="EI267">
        <v>0</v>
      </c>
      <c r="EJ267">
        <v>0</v>
      </c>
      <c r="EK267">
        <v>198.65</v>
      </c>
      <c r="EL267">
        <v>0.00500016</v>
      </c>
      <c r="EM267">
        <v>-24.95</v>
      </c>
      <c r="EN267">
        <v>-1.225</v>
      </c>
      <c r="EO267">
        <v>37.6715</v>
      </c>
      <c r="EP267">
        <v>41.781</v>
      </c>
      <c r="EQ267">
        <v>39.812</v>
      </c>
      <c r="ER267">
        <v>41.875</v>
      </c>
      <c r="ES267">
        <v>40.98425</v>
      </c>
      <c r="ET267">
        <v>0</v>
      </c>
      <c r="EU267">
        <v>0</v>
      </c>
      <c r="EV267">
        <v>0</v>
      </c>
      <c r="EW267">
        <v>1758506315</v>
      </c>
      <c r="EX267">
        <v>0</v>
      </c>
      <c r="EY267">
        <v>198.592307692308</v>
      </c>
      <c r="EZ267">
        <v>11.7880342630571</v>
      </c>
      <c r="FA267">
        <v>1.14529908512983</v>
      </c>
      <c r="FB267">
        <v>-24.3807692307692</v>
      </c>
      <c r="FC267">
        <v>15</v>
      </c>
      <c r="FD267">
        <v>0</v>
      </c>
      <c r="FE267" t="s">
        <v>424</v>
      </c>
      <c r="FF267">
        <v>1747249705.1</v>
      </c>
      <c r="FG267">
        <v>1747249711.1</v>
      </c>
      <c r="FH267">
        <v>0</v>
      </c>
      <c r="FI267">
        <v>0.871</v>
      </c>
      <c r="FJ267">
        <v>0.066</v>
      </c>
      <c r="FK267">
        <v>5.486</v>
      </c>
      <c r="FL267">
        <v>0.145</v>
      </c>
      <c r="FM267">
        <v>420</v>
      </c>
      <c r="FN267">
        <v>16</v>
      </c>
      <c r="FO267">
        <v>0.27</v>
      </c>
      <c r="FP267">
        <v>0.16</v>
      </c>
      <c r="FQ267">
        <v>0.3400956</v>
      </c>
      <c r="FR267">
        <v>0.476380330827067</v>
      </c>
      <c r="FS267">
        <v>0.102306837005842</v>
      </c>
      <c r="FT267">
        <v>1</v>
      </c>
      <c r="FU267">
        <v>199.961764705882</v>
      </c>
      <c r="FV267">
        <v>-10.1650114042924</v>
      </c>
      <c r="FW267">
        <v>5.67792498893132</v>
      </c>
      <c r="FX267">
        <v>-1</v>
      </c>
      <c r="FY267">
        <v>0.03887101</v>
      </c>
      <c r="FZ267">
        <v>0.0184779609022557</v>
      </c>
      <c r="GA267">
        <v>0.00213628681030895</v>
      </c>
      <c r="GB267">
        <v>1</v>
      </c>
      <c r="GC267">
        <v>2</v>
      </c>
      <c r="GD267">
        <v>2</v>
      </c>
      <c r="GE267" t="s">
        <v>443</v>
      </c>
      <c r="GF267">
        <v>3.12594</v>
      </c>
      <c r="GG267">
        <v>2.65983</v>
      </c>
      <c r="GH267">
        <v>0.0883187</v>
      </c>
      <c r="GI267">
        <v>0.0891336</v>
      </c>
      <c r="GJ267">
        <v>0.0967723</v>
      </c>
      <c r="GK267">
        <v>0.0970666</v>
      </c>
      <c r="GL267">
        <v>23511.2</v>
      </c>
      <c r="GM267">
        <v>22208.5</v>
      </c>
      <c r="GN267">
        <v>23063.7</v>
      </c>
      <c r="GO267">
        <v>23741.6</v>
      </c>
      <c r="GP267">
        <v>35506.5</v>
      </c>
      <c r="GQ267">
        <v>35481.8</v>
      </c>
      <c r="GR267">
        <v>41584.1</v>
      </c>
      <c r="GS267">
        <v>42336.2</v>
      </c>
      <c r="GT267">
        <v>1.9004</v>
      </c>
      <c r="GU267">
        <v>1.79738</v>
      </c>
      <c r="GV267">
        <v>0.099916</v>
      </c>
      <c r="GW267">
        <v>0</v>
      </c>
      <c r="GX267">
        <v>28.3536</v>
      </c>
      <c r="GY267">
        <v>999.9</v>
      </c>
      <c r="GZ267">
        <v>55.195</v>
      </c>
      <c r="HA267">
        <v>30.534</v>
      </c>
      <c r="HB267">
        <v>26.9966</v>
      </c>
      <c r="HC267">
        <v>53.8755</v>
      </c>
      <c r="HD267">
        <v>39.9199</v>
      </c>
      <c r="HE267">
        <v>1</v>
      </c>
      <c r="HF267">
        <v>0.0615066</v>
      </c>
      <c r="HG267">
        <v>-1.60026</v>
      </c>
      <c r="HH267">
        <v>20.2299</v>
      </c>
      <c r="HI267">
        <v>5.23481</v>
      </c>
      <c r="HJ267">
        <v>11.992</v>
      </c>
      <c r="HK267">
        <v>4.9557</v>
      </c>
      <c r="HL267">
        <v>3.304</v>
      </c>
      <c r="HM267">
        <v>999.9</v>
      </c>
      <c r="HN267">
        <v>9999</v>
      </c>
      <c r="HO267">
        <v>9999</v>
      </c>
      <c r="HP267">
        <v>9999</v>
      </c>
      <c r="HQ267">
        <v>1.86856</v>
      </c>
      <c r="HR267">
        <v>1.86424</v>
      </c>
      <c r="HS267">
        <v>1.87181</v>
      </c>
      <c r="HT267">
        <v>1.86276</v>
      </c>
      <c r="HU267">
        <v>1.86217</v>
      </c>
      <c r="HV267">
        <v>1.86858</v>
      </c>
      <c r="HW267">
        <v>1.85867</v>
      </c>
      <c r="HX267">
        <v>1.86509</v>
      </c>
      <c r="HY267">
        <v>5</v>
      </c>
      <c r="HZ267">
        <v>0</v>
      </c>
      <c r="IA267">
        <v>0</v>
      </c>
      <c r="IB267">
        <v>0</v>
      </c>
      <c r="IC267" t="s">
        <v>426</v>
      </c>
      <c r="ID267" t="s">
        <v>427</v>
      </c>
      <c r="IE267" t="s">
        <v>428</v>
      </c>
      <c r="IF267" t="s">
        <v>428</v>
      </c>
      <c r="IG267" t="s">
        <v>428</v>
      </c>
      <c r="IH267" t="s">
        <v>428</v>
      </c>
      <c r="II267">
        <v>0</v>
      </c>
      <c r="IJ267">
        <v>100</v>
      </c>
      <c r="IK267">
        <v>100</v>
      </c>
      <c r="IL267">
        <v>5.699</v>
      </c>
      <c r="IM267">
        <v>0.3119</v>
      </c>
      <c r="IN267">
        <v>4.24591870636989</v>
      </c>
      <c r="IO267">
        <v>0.00406324532283829</v>
      </c>
      <c r="IP267">
        <v>-1.45373754250553e-06</v>
      </c>
      <c r="IQ267">
        <v>2.45784242640463e-10</v>
      </c>
      <c r="IR267">
        <v>0.0444475935836347</v>
      </c>
      <c r="IS267">
        <v>0.00491888386651684</v>
      </c>
      <c r="IT267">
        <v>0.000226889049496401</v>
      </c>
      <c r="IU267">
        <v>4.01595507822366e-06</v>
      </c>
      <c r="IV267">
        <v>-0</v>
      </c>
      <c r="IW267">
        <v>2035</v>
      </c>
      <c r="IX267">
        <v>2</v>
      </c>
      <c r="IY267">
        <v>30</v>
      </c>
      <c r="IZ267">
        <v>187610.1</v>
      </c>
      <c r="JA267">
        <v>187610</v>
      </c>
      <c r="JB267">
        <v>0.976562</v>
      </c>
      <c r="JC267">
        <v>2.39624</v>
      </c>
      <c r="JD267">
        <v>1.49902</v>
      </c>
      <c r="JE267">
        <v>2.32666</v>
      </c>
      <c r="JF267">
        <v>1.54419</v>
      </c>
      <c r="JG267">
        <v>2.33276</v>
      </c>
      <c r="JH267">
        <v>36.0347</v>
      </c>
      <c r="JI267">
        <v>24.1575</v>
      </c>
      <c r="JJ267">
        <v>18</v>
      </c>
      <c r="JK267">
        <v>546.287</v>
      </c>
      <c r="JL267">
        <v>423.856</v>
      </c>
      <c r="JM267">
        <v>31.2185</v>
      </c>
      <c r="JN267">
        <v>28.4198</v>
      </c>
      <c r="JO267">
        <v>29.9998</v>
      </c>
      <c r="JP267">
        <v>28.3084</v>
      </c>
      <c r="JQ267">
        <v>28.3364</v>
      </c>
      <c r="JR267">
        <v>19.5988</v>
      </c>
      <c r="JS267">
        <v>30.0014</v>
      </c>
      <c r="JT267">
        <v>67.8994</v>
      </c>
      <c r="JU267">
        <v>31.2269</v>
      </c>
      <c r="JV267">
        <v>420</v>
      </c>
      <c r="JW267">
        <v>22.5982</v>
      </c>
      <c r="JX267">
        <v>93.1975</v>
      </c>
      <c r="JY267">
        <v>98.6689</v>
      </c>
    </row>
    <row r="268" spans="1:285">
      <c r="A268">
        <v>252</v>
      </c>
      <c r="B268">
        <v>1758506315.1</v>
      </c>
      <c r="C268">
        <v>3073</v>
      </c>
      <c r="D268" t="s">
        <v>934</v>
      </c>
      <c r="E268" t="s">
        <v>935</v>
      </c>
      <c r="F268">
        <v>5</v>
      </c>
      <c r="G268" t="s">
        <v>419</v>
      </c>
      <c r="H268" t="s">
        <v>889</v>
      </c>
      <c r="I268" t="s">
        <v>421</v>
      </c>
      <c r="J268">
        <v>1758506312.1</v>
      </c>
      <c r="K268">
        <f>(L268)/1000</f>
        <v>0</v>
      </c>
      <c r="L268">
        <f>1000*DL268*AJ268*(DH268-DI268)/(100*DA268*(1000-AJ268*DH268))</f>
        <v>0</v>
      </c>
      <c r="M268">
        <f>DL268*AJ268*(DG268-DF268*(1000-AJ268*DI268)/(1000-AJ268*DH268))/(100*DA268)</f>
        <v>0</v>
      </c>
      <c r="N268">
        <f>DF268 - IF(AJ268&gt;1, M268*DA268*100.0/(AL268), 0)</f>
        <v>0</v>
      </c>
      <c r="O268">
        <f>((U268-K268/2)*N268-M268)/(U268+K268/2)</f>
        <v>0</v>
      </c>
      <c r="P268">
        <f>O268*(DM268+DN268)/1000.0</f>
        <v>0</v>
      </c>
      <c r="Q268">
        <f>(DF268 - IF(AJ268&gt;1, M268*DA268*100.0/(AL268), 0))*(DM268+DN268)/1000.0</f>
        <v>0</v>
      </c>
      <c r="R268">
        <f>2.0/((1/T268-1/S268)+SIGN(T268)*SQRT((1/T268-1/S268)*(1/T268-1/S268) + 4*DB268/((DB268+1)*(DB268+1))*(2*1/T268*1/S268-1/S268*1/S268)))</f>
        <v>0</v>
      </c>
      <c r="S268">
        <f>IF(LEFT(DC268,1)&lt;&gt;"0",IF(LEFT(DC268,1)="1",3.0,DD268),$D$5+$E$5*(DT268*DM268/($K$5*1000))+$F$5*(DT268*DM268/($K$5*1000))*MAX(MIN(DA268,$J$5),$I$5)*MAX(MIN(DA268,$J$5),$I$5)+$G$5*MAX(MIN(DA268,$J$5),$I$5)*(DT268*DM268/($K$5*1000))+$H$5*(DT268*DM268/($K$5*1000))*(DT268*DM268/($K$5*1000)))</f>
        <v>0</v>
      </c>
      <c r="T268">
        <f>K268*(1000-(1000*0.61365*exp(17.502*X268/(240.97+X268))/(DM268+DN268)+DH268)/2)/(1000*0.61365*exp(17.502*X268/(240.97+X268))/(DM268+DN268)-DH268)</f>
        <v>0</v>
      </c>
      <c r="U268">
        <f>1/((DB268+1)/(R268/1.6)+1/(S268/1.37)) + DB268/((DB268+1)/(R268/1.6) + DB268/(S268/1.37))</f>
        <v>0</v>
      </c>
      <c r="V268">
        <f>(CW268*CZ268)</f>
        <v>0</v>
      </c>
      <c r="W268">
        <f>(DO268+(V268+2*0.95*5.67E-8*(((DO268+$B$7)+273)^4-(DO268+273)^4)-44100*K268)/(1.84*29.3*S268+8*0.95*5.67E-8*(DO268+273)^3))</f>
        <v>0</v>
      </c>
      <c r="X268">
        <f>($C$7*DP268+$D$7*DQ268+$E$7*W268)</f>
        <v>0</v>
      </c>
      <c r="Y268">
        <f>0.61365*exp(17.502*X268/(240.97+X268))</f>
        <v>0</v>
      </c>
      <c r="Z268">
        <f>(AA268/AB268*100)</f>
        <v>0</v>
      </c>
      <c r="AA268">
        <f>DH268*(DM268+DN268)/1000</f>
        <v>0</v>
      </c>
      <c r="AB268">
        <f>0.61365*exp(17.502*DO268/(240.97+DO268))</f>
        <v>0</v>
      </c>
      <c r="AC268">
        <f>(Y268-DH268*(DM268+DN268)/1000)</f>
        <v>0</v>
      </c>
      <c r="AD268">
        <f>(-K268*44100)</f>
        <v>0</v>
      </c>
      <c r="AE268">
        <f>2*29.3*S268*0.92*(DO268-X268)</f>
        <v>0</v>
      </c>
      <c r="AF268">
        <f>2*0.95*5.67E-8*(((DO268+$B$7)+273)^4-(X268+273)^4)</f>
        <v>0</v>
      </c>
      <c r="AG268">
        <f>V268+AF268+AD268+AE268</f>
        <v>0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MAX(0,($B$13+$C$13*DT268)/(1+$D$13*DT268)*DM268/(DO268+273)*$E$13)</f>
        <v>0</v>
      </c>
      <c r="AM268" t="s">
        <v>422</v>
      </c>
      <c r="AN268" t="s">
        <v>422</v>
      </c>
      <c r="AO268">
        <v>0</v>
      </c>
      <c r="AP268">
        <v>0</v>
      </c>
      <c r="AQ268">
        <f>1-AO268/AP268</f>
        <v>0</v>
      </c>
      <c r="AR268">
        <v>0</v>
      </c>
      <c r="AS268" t="s">
        <v>422</v>
      </c>
      <c r="AT268" t="s">
        <v>422</v>
      </c>
      <c r="AU268">
        <v>0</v>
      </c>
      <c r="AV268">
        <v>0</v>
      </c>
      <c r="AW268">
        <f>1-AU268/AV268</f>
        <v>0</v>
      </c>
      <c r="AX268">
        <v>0.5</v>
      </c>
      <c r="AY268">
        <f>CX268</f>
        <v>0</v>
      </c>
      <c r="AZ268">
        <f>M268</f>
        <v>0</v>
      </c>
      <c r="BA268">
        <f>AW268*AX268*AY268</f>
        <v>0</v>
      </c>
      <c r="BB268">
        <f>(AZ268-AR268)/AY268</f>
        <v>0</v>
      </c>
      <c r="BC268">
        <f>(AP268-AV268)/AV268</f>
        <v>0</v>
      </c>
      <c r="BD268">
        <f>AO268/(AQ268+AO268/AV268)</f>
        <v>0</v>
      </c>
      <c r="BE268" t="s">
        <v>422</v>
      </c>
      <c r="BF268">
        <v>0</v>
      </c>
      <c r="BG268">
        <f>IF(BF268&lt;&gt;0, BF268, BD268)</f>
        <v>0</v>
      </c>
      <c r="BH268">
        <f>1-BG268/AV268</f>
        <v>0</v>
      </c>
      <c r="BI268">
        <f>(AV268-AU268)/(AV268-BG268)</f>
        <v>0</v>
      </c>
      <c r="BJ268">
        <f>(AP268-AV268)/(AP268-BG268)</f>
        <v>0</v>
      </c>
      <c r="BK268">
        <f>(AV268-AU268)/(AV268-AO268)</f>
        <v>0</v>
      </c>
      <c r="BL268">
        <f>(AP268-AV268)/(AP268-AO268)</f>
        <v>0</v>
      </c>
      <c r="BM268">
        <f>(BI268*BG268/AU268)</f>
        <v>0</v>
      </c>
      <c r="BN268">
        <f>(1-BM268)</f>
        <v>0</v>
      </c>
      <c r="CW268">
        <f>$B$11*DU268+$C$11*DV268+$F$11*EG268*(1-EJ268)</f>
        <v>0</v>
      </c>
      <c r="CX268">
        <f>CW268*CY268</f>
        <v>0</v>
      </c>
      <c r="CY268">
        <f>($B$11*$D$9+$C$11*$D$9+$F$11*((ET268+EL268)/MAX(ET268+EL268+EU268, 0.1)*$I$9+EU268/MAX(ET268+EL268+EU268, 0.1)*$J$9))/($B$11+$C$11+$F$11)</f>
        <v>0</v>
      </c>
      <c r="CZ268">
        <f>($B$11*$K$9+$C$11*$K$9+$F$11*((ET268+EL268)/MAX(ET268+EL268+EU268, 0.1)*$P$9+EU268/MAX(ET268+EL268+EU268, 0.1)*$Q$9))/($B$11+$C$11+$F$11)</f>
        <v>0</v>
      </c>
      <c r="DA268">
        <v>2.18</v>
      </c>
      <c r="DB268">
        <v>0.5</v>
      </c>
      <c r="DC268" t="s">
        <v>423</v>
      </c>
      <c r="DD268">
        <v>2</v>
      </c>
      <c r="DE268">
        <v>1758506312.1</v>
      </c>
      <c r="DF268">
        <v>420.352</v>
      </c>
      <c r="DG268">
        <v>419.931666666667</v>
      </c>
      <c r="DH268">
        <v>22.63</v>
      </c>
      <c r="DI268">
        <v>22.5899333333333</v>
      </c>
      <c r="DJ268">
        <v>414.653666666667</v>
      </c>
      <c r="DK268">
        <v>22.3181</v>
      </c>
      <c r="DL268">
        <v>500.047666666667</v>
      </c>
      <c r="DM268">
        <v>89.8219333333333</v>
      </c>
      <c r="DN268">
        <v>0.0342899</v>
      </c>
      <c r="DO268">
        <v>30.5985333333333</v>
      </c>
      <c r="DP268">
        <v>29.9853666666667</v>
      </c>
      <c r="DQ268">
        <v>999.9</v>
      </c>
      <c r="DR268">
        <v>0</v>
      </c>
      <c r="DS268">
        <v>0</v>
      </c>
      <c r="DT268">
        <v>9995.84</v>
      </c>
      <c r="DU268">
        <v>0</v>
      </c>
      <c r="DV268">
        <v>0.727517</v>
      </c>
      <c r="DW268">
        <v>0.420054333333333</v>
      </c>
      <c r="DX268">
        <v>430.085</v>
      </c>
      <c r="DY268">
        <v>429.637666666667</v>
      </c>
      <c r="DZ268">
        <v>0.0400549333333333</v>
      </c>
      <c r="EA268">
        <v>419.931666666667</v>
      </c>
      <c r="EB268">
        <v>22.5899333333333</v>
      </c>
      <c r="EC268">
        <v>2.03266666666667</v>
      </c>
      <c r="ED268">
        <v>2.02907</v>
      </c>
      <c r="EE268">
        <v>17.7011</v>
      </c>
      <c r="EF268">
        <v>17.6730333333333</v>
      </c>
      <c r="EG268">
        <v>0.00500016</v>
      </c>
      <c r="EH268">
        <v>0</v>
      </c>
      <c r="EI268">
        <v>0</v>
      </c>
      <c r="EJ268">
        <v>0</v>
      </c>
      <c r="EK268">
        <v>198.2</v>
      </c>
      <c r="EL268">
        <v>0.00500016</v>
      </c>
      <c r="EM268">
        <v>-27.6</v>
      </c>
      <c r="EN268">
        <v>-1.96666666666667</v>
      </c>
      <c r="EO268">
        <v>37.6456666666667</v>
      </c>
      <c r="EP268">
        <v>41.75</v>
      </c>
      <c r="EQ268">
        <v>39.812</v>
      </c>
      <c r="ER268">
        <v>41.875</v>
      </c>
      <c r="ES268">
        <v>40.979</v>
      </c>
      <c r="ET268">
        <v>0</v>
      </c>
      <c r="EU268">
        <v>0</v>
      </c>
      <c r="EV268">
        <v>0</v>
      </c>
      <c r="EW268">
        <v>1758506317.4</v>
      </c>
      <c r="EX268">
        <v>0</v>
      </c>
      <c r="EY268">
        <v>199.369230769231</v>
      </c>
      <c r="EZ268">
        <v>-13.8940170594478</v>
      </c>
      <c r="FA268">
        <v>-6.61196586037061</v>
      </c>
      <c r="FB268">
        <v>-25.0461538461538</v>
      </c>
      <c r="FC268">
        <v>15</v>
      </c>
      <c r="FD268">
        <v>0</v>
      </c>
      <c r="FE268" t="s">
        <v>424</v>
      </c>
      <c r="FF268">
        <v>1747249705.1</v>
      </c>
      <c r="FG268">
        <v>1747249711.1</v>
      </c>
      <c r="FH268">
        <v>0</v>
      </c>
      <c r="FI268">
        <v>0.871</v>
      </c>
      <c r="FJ268">
        <v>0.066</v>
      </c>
      <c r="FK268">
        <v>5.486</v>
      </c>
      <c r="FL268">
        <v>0.145</v>
      </c>
      <c r="FM268">
        <v>420</v>
      </c>
      <c r="FN268">
        <v>16</v>
      </c>
      <c r="FO268">
        <v>0.27</v>
      </c>
      <c r="FP268">
        <v>0.16</v>
      </c>
      <c r="FQ268">
        <v>0.3423005</v>
      </c>
      <c r="FR268">
        <v>0.573409172932331</v>
      </c>
      <c r="FS268">
        <v>0.102195422649207</v>
      </c>
      <c r="FT268">
        <v>0</v>
      </c>
      <c r="FU268">
        <v>199.626470588235</v>
      </c>
      <c r="FV268">
        <v>-8.63712748979172</v>
      </c>
      <c r="FW268">
        <v>5.78788332861034</v>
      </c>
      <c r="FX268">
        <v>-1</v>
      </c>
      <c r="FY268">
        <v>0.039396485</v>
      </c>
      <c r="FZ268">
        <v>0.0136936917293233</v>
      </c>
      <c r="GA268">
        <v>0.00178261914420187</v>
      </c>
      <c r="GB268">
        <v>1</v>
      </c>
      <c r="GC268">
        <v>1</v>
      </c>
      <c r="GD268">
        <v>2</v>
      </c>
      <c r="GE268" t="s">
        <v>425</v>
      </c>
      <c r="GF268">
        <v>3.1259</v>
      </c>
      <c r="GG268">
        <v>2.65966</v>
      </c>
      <c r="GH268">
        <v>0.0883165</v>
      </c>
      <c r="GI268">
        <v>0.0891355</v>
      </c>
      <c r="GJ268">
        <v>0.0967706</v>
      </c>
      <c r="GK268">
        <v>0.0970643</v>
      </c>
      <c r="GL268">
        <v>23511.3</v>
      </c>
      <c r="GM268">
        <v>22208.6</v>
      </c>
      <c r="GN268">
        <v>23063.8</v>
      </c>
      <c r="GO268">
        <v>23741.7</v>
      </c>
      <c r="GP268">
        <v>35506.7</v>
      </c>
      <c r="GQ268">
        <v>35482.1</v>
      </c>
      <c r="GR268">
        <v>41584.4</v>
      </c>
      <c r="GS268">
        <v>42336.5</v>
      </c>
      <c r="GT268">
        <v>1.90042</v>
      </c>
      <c r="GU268">
        <v>1.79745</v>
      </c>
      <c r="GV268">
        <v>0.0987314</v>
      </c>
      <c r="GW268">
        <v>0</v>
      </c>
      <c r="GX268">
        <v>28.3548</v>
      </c>
      <c r="GY268">
        <v>999.9</v>
      </c>
      <c r="GZ268">
        <v>55.195</v>
      </c>
      <c r="HA268">
        <v>30.534</v>
      </c>
      <c r="HB268">
        <v>26.9955</v>
      </c>
      <c r="HC268">
        <v>54.2155</v>
      </c>
      <c r="HD268">
        <v>39.984</v>
      </c>
      <c r="HE268">
        <v>1</v>
      </c>
      <c r="HF268">
        <v>0.0612043</v>
      </c>
      <c r="HG268">
        <v>-1.60758</v>
      </c>
      <c r="HH268">
        <v>20.2299</v>
      </c>
      <c r="HI268">
        <v>5.23481</v>
      </c>
      <c r="HJ268">
        <v>11.992</v>
      </c>
      <c r="HK268">
        <v>4.95585</v>
      </c>
      <c r="HL268">
        <v>3.304</v>
      </c>
      <c r="HM268">
        <v>999.9</v>
      </c>
      <c r="HN268">
        <v>9999</v>
      </c>
      <c r="HO268">
        <v>9999</v>
      </c>
      <c r="HP268">
        <v>9999</v>
      </c>
      <c r="HQ268">
        <v>1.86854</v>
      </c>
      <c r="HR268">
        <v>1.86423</v>
      </c>
      <c r="HS268">
        <v>1.8718</v>
      </c>
      <c r="HT268">
        <v>1.86274</v>
      </c>
      <c r="HU268">
        <v>1.86216</v>
      </c>
      <c r="HV268">
        <v>1.86858</v>
      </c>
      <c r="HW268">
        <v>1.85868</v>
      </c>
      <c r="HX268">
        <v>1.86508</v>
      </c>
      <c r="HY268">
        <v>5</v>
      </c>
      <c r="HZ268">
        <v>0</v>
      </c>
      <c r="IA268">
        <v>0</v>
      </c>
      <c r="IB268">
        <v>0</v>
      </c>
      <c r="IC268" t="s">
        <v>426</v>
      </c>
      <c r="ID268" t="s">
        <v>427</v>
      </c>
      <c r="IE268" t="s">
        <v>428</v>
      </c>
      <c r="IF268" t="s">
        <v>428</v>
      </c>
      <c r="IG268" t="s">
        <v>428</v>
      </c>
      <c r="IH268" t="s">
        <v>428</v>
      </c>
      <c r="II268">
        <v>0</v>
      </c>
      <c r="IJ268">
        <v>100</v>
      </c>
      <c r="IK268">
        <v>100</v>
      </c>
      <c r="IL268">
        <v>5.698</v>
      </c>
      <c r="IM268">
        <v>0.3119</v>
      </c>
      <c r="IN268">
        <v>4.24591870636989</v>
      </c>
      <c r="IO268">
        <v>0.00406324532283829</v>
      </c>
      <c r="IP268">
        <v>-1.45373754250553e-06</v>
      </c>
      <c r="IQ268">
        <v>2.45784242640463e-10</v>
      </c>
      <c r="IR268">
        <v>0.0444475935836347</v>
      </c>
      <c r="IS268">
        <v>0.00491888386651684</v>
      </c>
      <c r="IT268">
        <v>0.000226889049496401</v>
      </c>
      <c r="IU268">
        <v>4.01595507822366e-06</v>
      </c>
      <c r="IV268">
        <v>-0</v>
      </c>
      <c r="IW268">
        <v>2035</v>
      </c>
      <c r="IX268">
        <v>2</v>
      </c>
      <c r="IY268">
        <v>30</v>
      </c>
      <c r="IZ268">
        <v>187610.2</v>
      </c>
      <c r="JA268">
        <v>187610.1</v>
      </c>
      <c r="JB268">
        <v>0.976562</v>
      </c>
      <c r="JC268">
        <v>2.38892</v>
      </c>
      <c r="JD268">
        <v>1.4978</v>
      </c>
      <c r="JE268">
        <v>2.32788</v>
      </c>
      <c r="JF268">
        <v>1.54419</v>
      </c>
      <c r="JG268">
        <v>2.35352</v>
      </c>
      <c r="JH268">
        <v>36.0347</v>
      </c>
      <c r="JI268">
        <v>24.1663</v>
      </c>
      <c r="JJ268">
        <v>18</v>
      </c>
      <c r="JK268">
        <v>546.292</v>
      </c>
      <c r="JL268">
        <v>423.891</v>
      </c>
      <c r="JM268">
        <v>31.2208</v>
      </c>
      <c r="JN268">
        <v>28.4182</v>
      </c>
      <c r="JO268">
        <v>29.9998</v>
      </c>
      <c r="JP268">
        <v>28.307</v>
      </c>
      <c r="JQ268">
        <v>28.3351</v>
      </c>
      <c r="JR268">
        <v>19.599</v>
      </c>
      <c r="JS268">
        <v>30.0014</v>
      </c>
      <c r="JT268">
        <v>67.8994</v>
      </c>
      <c r="JU268">
        <v>31.2269</v>
      </c>
      <c r="JV268">
        <v>420</v>
      </c>
      <c r="JW268">
        <v>22.5982</v>
      </c>
      <c r="JX268">
        <v>93.198</v>
      </c>
      <c r="JY268">
        <v>98.6695</v>
      </c>
    </row>
    <row r="269" spans="1:285">
      <c r="A269">
        <v>253</v>
      </c>
      <c r="B269">
        <v>1758506317.1</v>
      </c>
      <c r="C269">
        <v>3075</v>
      </c>
      <c r="D269" t="s">
        <v>936</v>
      </c>
      <c r="E269" t="s">
        <v>937</v>
      </c>
      <c r="F269">
        <v>5</v>
      </c>
      <c r="G269" t="s">
        <v>419</v>
      </c>
      <c r="H269" t="s">
        <v>889</v>
      </c>
      <c r="I269" t="s">
        <v>421</v>
      </c>
      <c r="J269">
        <v>1758506314.1</v>
      </c>
      <c r="K269">
        <f>(L269)/1000</f>
        <v>0</v>
      </c>
      <c r="L269">
        <f>1000*DL269*AJ269*(DH269-DI269)/(100*DA269*(1000-AJ269*DH269))</f>
        <v>0</v>
      </c>
      <c r="M269">
        <f>DL269*AJ269*(DG269-DF269*(1000-AJ269*DI269)/(1000-AJ269*DH269))/(100*DA269)</f>
        <v>0</v>
      </c>
      <c r="N269">
        <f>DF269 - IF(AJ269&gt;1, M269*DA269*100.0/(AL269), 0)</f>
        <v>0</v>
      </c>
      <c r="O269">
        <f>((U269-K269/2)*N269-M269)/(U269+K269/2)</f>
        <v>0</v>
      </c>
      <c r="P269">
        <f>O269*(DM269+DN269)/1000.0</f>
        <v>0</v>
      </c>
      <c r="Q269">
        <f>(DF269 - IF(AJ269&gt;1, M269*DA269*100.0/(AL269), 0))*(DM269+DN269)/1000.0</f>
        <v>0</v>
      </c>
      <c r="R269">
        <f>2.0/((1/T269-1/S269)+SIGN(T269)*SQRT((1/T269-1/S269)*(1/T269-1/S269) + 4*DB269/((DB269+1)*(DB269+1))*(2*1/T269*1/S269-1/S269*1/S269)))</f>
        <v>0</v>
      </c>
      <c r="S269">
        <f>IF(LEFT(DC269,1)&lt;&gt;"0",IF(LEFT(DC269,1)="1",3.0,DD269),$D$5+$E$5*(DT269*DM269/($K$5*1000))+$F$5*(DT269*DM269/($K$5*1000))*MAX(MIN(DA269,$J$5),$I$5)*MAX(MIN(DA269,$J$5),$I$5)+$G$5*MAX(MIN(DA269,$J$5),$I$5)*(DT269*DM269/($K$5*1000))+$H$5*(DT269*DM269/($K$5*1000))*(DT269*DM269/($K$5*1000)))</f>
        <v>0</v>
      </c>
      <c r="T269">
        <f>K269*(1000-(1000*0.61365*exp(17.502*X269/(240.97+X269))/(DM269+DN269)+DH269)/2)/(1000*0.61365*exp(17.502*X269/(240.97+X269))/(DM269+DN269)-DH269)</f>
        <v>0</v>
      </c>
      <c r="U269">
        <f>1/((DB269+1)/(R269/1.6)+1/(S269/1.37)) + DB269/((DB269+1)/(R269/1.6) + DB269/(S269/1.37))</f>
        <v>0</v>
      </c>
      <c r="V269">
        <f>(CW269*CZ269)</f>
        <v>0</v>
      </c>
      <c r="W269">
        <f>(DO269+(V269+2*0.95*5.67E-8*(((DO269+$B$7)+273)^4-(DO269+273)^4)-44100*K269)/(1.84*29.3*S269+8*0.95*5.67E-8*(DO269+273)^3))</f>
        <v>0</v>
      </c>
      <c r="X269">
        <f>($C$7*DP269+$D$7*DQ269+$E$7*W269)</f>
        <v>0</v>
      </c>
      <c r="Y269">
        <f>0.61365*exp(17.502*X269/(240.97+X269))</f>
        <v>0</v>
      </c>
      <c r="Z269">
        <f>(AA269/AB269*100)</f>
        <v>0</v>
      </c>
      <c r="AA269">
        <f>DH269*(DM269+DN269)/1000</f>
        <v>0</v>
      </c>
      <c r="AB269">
        <f>0.61365*exp(17.502*DO269/(240.97+DO269))</f>
        <v>0</v>
      </c>
      <c r="AC269">
        <f>(Y269-DH269*(DM269+DN269)/1000)</f>
        <v>0</v>
      </c>
      <c r="AD269">
        <f>(-K269*44100)</f>
        <v>0</v>
      </c>
      <c r="AE269">
        <f>2*29.3*S269*0.92*(DO269-X269)</f>
        <v>0</v>
      </c>
      <c r="AF269">
        <f>2*0.95*5.67E-8*(((DO269+$B$7)+273)^4-(X269+273)^4)</f>
        <v>0</v>
      </c>
      <c r="AG269">
        <f>V269+AF269+AD269+AE269</f>
        <v>0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MAX(0,($B$13+$C$13*DT269)/(1+$D$13*DT269)*DM269/(DO269+273)*$E$13)</f>
        <v>0</v>
      </c>
      <c r="AM269" t="s">
        <v>422</v>
      </c>
      <c r="AN269" t="s">
        <v>422</v>
      </c>
      <c r="AO269">
        <v>0</v>
      </c>
      <c r="AP269">
        <v>0</v>
      </c>
      <c r="AQ269">
        <f>1-AO269/AP269</f>
        <v>0</v>
      </c>
      <c r="AR269">
        <v>0</v>
      </c>
      <c r="AS269" t="s">
        <v>422</v>
      </c>
      <c r="AT269" t="s">
        <v>422</v>
      </c>
      <c r="AU269">
        <v>0</v>
      </c>
      <c r="AV269">
        <v>0</v>
      </c>
      <c r="AW269">
        <f>1-AU269/AV269</f>
        <v>0</v>
      </c>
      <c r="AX269">
        <v>0.5</v>
      </c>
      <c r="AY269">
        <f>CX269</f>
        <v>0</v>
      </c>
      <c r="AZ269">
        <f>M269</f>
        <v>0</v>
      </c>
      <c r="BA269">
        <f>AW269*AX269*AY269</f>
        <v>0</v>
      </c>
      <c r="BB269">
        <f>(AZ269-AR269)/AY269</f>
        <v>0</v>
      </c>
      <c r="BC269">
        <f>(AP269-AV269)/AV269</f>
        <v>0</v>
      </c>
      <c r="BD269">
        <f>AO269/(AQ269+AO269/AV269)</f>
        <v>0</v>
      </c>
      <c r="BE269" t="s">
        <v>422</v>
      </c>
      <c r="BF269">
        <v>0</v>
      </c>
      <c r="BG269">
        <f>IF(BF269&lt;&gt;0, BF269, BD269)</f>
        <v>0</v>
      </c>
      <c r="BH269">
        <f>1-BG269/AV269</f>
        <v>0</v>
      </c>
      <c r="BI269">
        <f>(AV269-AU269)/(AV269-BG269)</f>
        <v>0</v>
      </c>
      <c r="BJ269">
        <f>(AP269-AV269)/(AP269-BG269)</f>
        <v>0</v>
      </c>
      <c r="BK269">
        <f>(AV269-AU269)/(AV269-AO269)</f>
        <v>0</v>
      </c>
      <c r="BL269">
        <f>(AP269-AV269)/(AP269-AO269)</f>
        <v>0</v>
      </c>
      <c r="BM269">
        <f>(BI269*BG269/AU269)</f>
        <v>0</v>
      </c>
      <c r="BN269">
        <f>(1-BM269)</f>
        <v>0</v>
      </c>
      <c r="CW269">
        <f>$B$11*DU269+$C$11*DV269+$F$11*EG269*(1-EJ269)</f>
        <v>0</v>
      </c>
      <c r="CX269">
        <f>CW269*CY269</f>
        <v>0</v>
      </c>
      <c r="CY269">
        <f>($B$11*$D$9+$C$11*$D$9+$F$11*((ET269+EL269)/MAX(ET269+EL269+EU269, 0.1)*$I$9+EU269/MAX(ET269+EL269+EU269, 0.1)*$J$9))/($B$11+$C$11+$F$11)</f>
        <v>0</v>
      </c>
      <c r="CZ269">
        <f>($B$11*$K$9+$C$11*$K$9+$F$11*((ET269+EL269)/MAX(ET269+EL269+EU269, 0.1)*$P$9+EU269/MAX(ET269+EL269+EU269, 0.1)*$Q$9))/($B$11+$C$11+$F$11)</f>
        <v>0</v>
      </c>
      <c r="DA269">
        <v>2.18</v>
      </c>
      <c r="DB269">
        <v>0.5</v>
      </c>
      <c r="DC269" t="s">
        <v>423</v>
      </c>
      <c r="DD269">
        <v>2</v>
      </c>
      <c r="DE269">
        <v>1758506314.1</v>
      </c>
      <c r="DF269">
        <v>420.316</v>
      </c>
      <c r="DG269">
        <v>419.945666666667</v>
      </c>
      <c r="DH269">
        <v>22.6301333333333</v>
      </c>
      <c r="DI269">
        <v>22.5895333333333</v>
      </c>
      <c r="DJ269">
        <v>414.617666666667</v>
      </c>
      <c r="DK269">
        <v>22.3182333333333</v>
      </c>
      <c r="DL269">
        <v>500.057666666667</v>
      </c>
      <c r="DM269">
        <v>89.8220666666667</v>
      </c>
      <c r="DN269">
        <v>0.0341883</v>
      </c>
      <c r="DO269">
        <v>30.5995666666667</v>
      </c>
      <c r="DP269">
        <v>29.9730666666667</v>
      </c>
      <c r="DQ269">
        <v>999.9</v>
      </c>
      <c r="DR269">
        <v>0</v>
      </c>
      <c r="DS269">
        <v>0</v>
      </c>
      <c r="DT269">
        <v>9995.40666666667</v>
      </c>
      <c r="DU269">
        <v>0</v>
      </c>
      <c r="DV269">
        <v>0.727980666666667</v>
      </c>
      <c r="DW269">
        <v>0.370392</v>
      </c>
      <c r="DX269">
        <v>430.048333333333</v>
      </c>
      <c r="DY269">
        <v>429.651333333333</v>
      </c>
      <c r="DZ269">
        <v>0.0405941</v>
      </c>
      <c r="EA269">
        <v>419.945666666667</v>
      </c>
      <c r="EB269">
        <v>22.5895333333333</v>
      </c>
      <c r="EC269">
        <v>2.03268</v>
      </c>
      <c r="ED269">
        <v>2.02903666666667</v>
      </c>
      <c r="EE269">
        <v>17.7012333333333</v>
      </c>
      <c r="EF269">
        <v>17.6727666666667</v>
      </c>
      <c r="EG269">
        <v>0.00500016</v>
      </c>
      <c r="EH269">
        <v>0</v>
      </c>
      <c r="EI269">
        <v>0</v>
      </c>
      <c r="EJ269">
        <v>0</v>
      </c>
      <c r="EK269">
        <v>194.833333333333</v>
      </c>
      <c r="EL269">
        <v>0.00500016</v>
      </c>
      <c r="EM269">
        <v>-27.1</v>
      </c>
      <c r="EN269">
        <v>-1.76666666666667</v>
      </c>
      <c r="EO269">
        <v>37.6663333333333</v>
      </c>
      <c r="EP269">
        <v>41.75</v>
      </c>
      <c r="EQ269">
        <v>39.812</v>
      </c>
      <c r="ER269">
        <v>41.875</v>
      </c>
      <c r="ES269">
        <v>40.979</v>
      </c>
      <c r="ET269">
        <v>0</v>
      </c>
      <c r="EU269">
        <v>0</v>
      </c>
      <c r="EV269">
        <v>0</v>
      </c>
      <c r="EW269">
        <v>1758506319.2</v>
      </c>
      <c r="EX269">
        <v>0</v>
      </c>
      <c r="EY269">
        <v>199.34</v>
      </c>
      <c r="EZ269">
        <v>-1.66923062312264</v>
      </c>
      <c r="FA269">
        <v>-20.1923079062731</v>
      </c>
      <c r="FB269">
        <v>-25.484</v>
      </c>
      <c r="FC269">
        <v>15</v>
      </c>
      <c r="FD269">
        <v>0</v>
      </c>
      <c r="FE269" t="s">
        <v>424</v>
      </c>
      <c r="FF269">
        <v>1747249705.1</v>
      </c>
      <c r="FG269">
        <v>1747249711.1</v>
      </c>
      <c r="FH269">
        <v>0</v>
      </c>
      <c r="FI269">
        <v>0.871</v>
      </c>
      <c r="FJ269">
        <v>0.066</v>
      </c>
      <c r="FK269">
        <v>5.486</v>
      </c>
      <c r="FL269">
        <v>0.145</v>
      </c>
      <c r="FM269">
        <v>420</v>
      </c>
      <c r="FN269">
        <v>16</v>
      </c>
      <c r="FO269">
        <v>0.27</v>
      </c>
      <c r="FP269">
        <v>0.16</v>
      </c>
      <c r="FQ269">
        <v>0.34272775</v>
      </c>
      <c r="FR269">
        <v>0.705774180451128</v>
      </c>
      <c r="FS269">
        <v>0.102699531066055</v>
      </c>
      <c r="FT269">
        <v>0</v>
      </c>
      <c r="FU269">
        <v>198.85</v>
      </c>
      <c r="FV269">
        <v>-1.62108473020091</v>
      </c>
      <c r="FW269">
        <v>5.7335057543613</v>
      </c>
      <c r="FX269">
        <v>-1</v>
      </c>
      <c r="FY269">
        <v>0.03982306</v>
      </c>
      <c r="FZ269">
        <v>0.0102288631578947</v>
      </c>
      <c r="GA269">
        <v>0.00152625197768914</v>
      </c>
      <c r="GB269">
        <v>1</v>
      </c>
      <c r="GC269">
        <v>1</v>
      </c>
      <c r="GD269">
        <v>2</v>
      </c>
      <c r="GE269" t="s">
        <v>425</v>
      </c>
      <c r="GF269">
        <v>3.12581</v>
      </c>
      <c r="GG269">
        <v>2.65969</v>
      </c>
      <c r="GH269">
        <v>0.0883049</v>
      </c>
      <c r="GI269">
        <v>0.0891425</v>
      </c>
      <c r="GJ269">
        <v>0.0967677</v>
      </c>
      <c r="GK269">
        <v>0.0970625</v>
      </c>
      <c r="GL269">
        <v>23511.7</v>
      </c>
      <c r="GM269">
        <v>22208.4</v>
      </c>
      <c r="GN269">
        <v>23063.8</v>
      </c>
      <c r="GO269">
        <v>23741.7</v>
      </c>
      <c r="GP269">
        <v>35507.2</v>
      </c>
      <c r="GQ269">
        <v>35482.2</v>
      </c>
      <c r="GR269">
        <v>41584.8</v>
      </c>
      <c r="GS269">
        <v>42336.5</v>
      </c>
      <c r="GT269">
        <v>1.90025</v>
      </c>
      <c r="GU269">
        <v>1.7974</v>
      </c>
      <c r="GV269">
        <v>0.0985377</v>
      </c>
      <c r="GW269">
        <v>0</v>
      </c>
      <c r="GX269">
        <v>28.3567</v>
      </c>
      <c r="GY269">
        <v>999.9</v>
      </c>
      <c r="GZ269">
        <v>55.195</v>
      </c>
      <c r="HA269">
        <v>30.524</v>
      </c>
      <c r="HB269">
        <v>26.9787</v>
      </c>
      <c r="HC269">
        <v>54.0455</v>
      </c>
      <c r="HD269">
        <v>40.1242</v>
      </c>
      <c r="HE269">
        <v>1</v>
      </c>
      <c r="HF269">
        <v>0.0609426</v>
      </c>
      <c r="HG269">
        <v>-1.6135</v>
      </c>
      <c r="HH269">
        <v>20.2297</v>
      </c>
      <c r="HI269">
        <v>5.23466</v>
      </c>
      <c r="HJ269">
        <v>11.992</v>
      </c>
      <c r="HK269">
        <v>4.9558</v>
      </c>
      <c r="HL269">
        <v>3.304</v>
      </c>
      <c r="HM269">
        <v>999.9</v>
      </c>
      <c r="HN269">
        <v>9999</v>
      </c>
      <c r="HO269">
        <v>9999</v>
      </c>
      <c r="HP269">
        <v>9999</v>
      </c>
      <c r="HQ269">
        <v>1.86853</v>
      </c>
      <c r="HR269">
        <v>1.86422</v>
      </c>
      <c r="HS269">
        <v>1.8718</v>
      </c>
      <c r="HT269">
        <v>1.86273</v>
      </c>
      <c r="HU269">
        <v>1.86216</v>
      </c>
      <c r="HV269">
        <v>1.86858</v>
      </c>
      <c r="HW269">
        <v>1.85867</v>
      </c>
      <c r="HX269">
        <v>1.86509</v>
      </c>
      <c r="HY269">
        <v>5</v>
      </c>
      <c r="HZ269">
        <v>0</v>
      </c>
      <c r="IA269">
        <v>0</v>
      </c>
      <c r="IB269">
        <v>0</v>
      </c>
      <c r="IC269" t="s">
        <v>426</v>
      </c>
      <c r="ID269" t="s">
        <v>427</v>
      </c>
      <c r="IE269" t="s">
        <v>428</v>
      </c>
      <c r="IF269" t="s">
        <v>428</v>
      </c>
      <c r="IG269" t="s">
        <v>428</v>
      </c>
      <c r="IH269" t="s">
        <v>428</v>
      </c>
      <c r="II269">
        <v>0</v>
      </c>
      <c r="IJ269">
        <v>100</v>
      </c>
      <c r="IK269">
        <v>100</v>
      </c>
      <c r="IL269">
        <v>5.698</v>
      </c>
      <c r="IM269">
        <v>0.3119</v>
      </c>
      <c r="IN269">
        <v>4.24591870636989</v>
      </c>
      <c r="IO269">
        <v>0.00406324532283829</v>
      </c>
      <c r="IP269">
        <v>-1.45373754250553e-06</v>
      </c>
      <c r="IQ269">
        <v>2.45784242640463e-10</v>
      </c>
      <c r="IR269">
        <v>0.0444475935836347</v>
      </c>
      <c r="IS269">
        <v>0.00491888386651684</v>
      </c>
      <c r="IT269">
        <v>0.000226889049496401</v>
      </c>
      <c r="IU269">
        <v>4.01595507822366e-06</v>
      </c>
      <c r="IV269">
        <v>-0</v>
      </c>
      <c r="IW269">
        <v>2035</v>
      </c>
      <c r="IX269">
        <v>2</v>
      </c>
      <c r="IY269">
        <v>30</v>
      </c>
      <c r="IZ269">
        <v>187610.2</v>
      </c>
      <c r="JA269">
        <v>187610.1</v>
      </c>
      <c r="JB269">
        <v>0.976562</v>
      </c>
      <c r="JC269">
        <v>2.40112</v>
      </c>
      <c r="JD269">
        <v>1.4978</v>
      </c>
      <c r="JE269">
        <v>2.32666</v>
      </c>
      <c r="JF269">
        <v>1.54419</v>
      </c>
      <c r="JG269">
        <v>2.38403</v>
      </c>
      <c r="JH269">
        <v>36.0347</v>
      </c>
      <c r="JI269">
        <v>24.1575</v>
      </c>
      <c r="JJ269">
        <v>18</v>
      </c>
      <c r="JK269">
        <v>546.164</v>
      </c>
      <c r="JL269">
        <v>423.849</v>
      </c>
      <c r="JM269">
        <v>31.2236</v>
      </c>
      <c r="JN269">
        <v>28.4163</v>
      </c>
      <c r="JO269">
        <v>29.9998</v>
      </c>
      <c r="JP269">
        <v>28.3054</v>
      </c>
      <c r="JQ269">
        <v>28.3334</v>
      </c>
      <c r="JR269">
        <v>19.5976</v>
      </c>
      <c r="JS269">
        <v>30.0014</v>
      </c>
      <c r="JT269">
        <v>67.8994</v>
      </c>
      <c r="JU269">
        <v>31.2269</v>
      </c>
      <c r="JV269">
        <v>420</v>
      </c>
      <c r="JW269">
        <v>22.5982</v>
      </c>
      <c r="JX269">
        <v>93.1987</v>
      </c>
      <c r="JY269">
        <v>98.6696</v>
      </c>
    </row>
    <row r="270" spans="1:285">
      <c r="A270">
        <v>254</v>
      </c>
      <c r="B270">
        <v>1758506319.1</v>
      </c>
      <c r="C270">
        <v>3077</v>
      </c>
      <c r="D270" t="s">
        <v>938</v>
      </c>
      <c r="E270" t="s">
        <v>939</v>
      </c>
      <c r="F270">
        <v>5</v>
      </c>
      <c r="G270" t="s">
        <v>419</v>
      </c>
      <c r="H270" t="s">
        <v>889</v>
      </c>
      <c r="I270" t="s">
        <v>421</v>
      </c>
      <c r="J270">
        <v>1758506316.1</v>
      </c>
      <c r="K270">
        <f>(L270)/1000</f>
        <v>0</v>
      </c>
      <c r="L270">
        <f>1000*DL270*AJ270*(DH270-DI270)/(100*DA270*(1000-AJ270*DH270))</f>
        <v>0</v>
      </c>
      <c r="M270">
        <f>DL270*AJ270*(DG270-DF270*(1000-AJ270*DI270)/(1000-AJ270*DH270))/(100*DA270)</f>
        <v>0</v>
      </c>
      <c r="N270">
        <f>DF270 - IF(AJ270&gt;1, M270*DA270*100.0/(AL270), 0)</f>
        <v>0</v>
      </c>
      <c r="O270">
        <f>((U270-K270/2)*N270-M270)/(U270+K270/2)</f>
        <v>0</v>
      </c>
      <c r="P270">
        <f>O270*(DM270+DN270)/1000.0</f>
        <v>0</v>
      </c>
      <c r="Q270">
        <f>(DF270 - IF(AJ270&gt;1, M270*DA270*100.0/(AL270), 0))*(DM270+DN270)/1000.0</f>
        <v>0</v>
      </c>
      <c r="R270">
        <f>2.0/((1/T270-1/S270)+SIGN(T270)*SQRT((1/T270-1/S270)*(1/T270-1/S270) + 4*DB270/((DB270+1)*(DB270+1))*(2*1/T270*1/S270-1/S270*1/S270)))</f>
        <v>0</v>
      </c>
      <c r="S270">
        <f>IF(LEFT(DC270,1)&lt;&gt;"0",IF(LEFT(DC270,1)="1",3.0,DD270),$D$5+$E$5*(DT270*DM270/($K$5*1000))+$F$5*(DT270*DM270/($K$5*1000))*MAX(MIN(DA270,$J$5),$I$5)*MAX(MIN(DA270,$J$5),$I$5)+$G$5*MAX(MIN(DA270,$J$5),$I$5)*(DT270*DM270/($K$5*1000))+$H$5*(DT270*DM270/($K$5*1000))*(DT270*DM270/($K$5*1000)))</f>
        <v>0</v>
      </c>
      <c r="T270">
        <f>K270*(1000-(1000*0.61365*exp(17.502*X270/(240.97+X270))/(DM270+DN270)+DH270)/2)/(1000*0.61365*exp(17.502*X270/(240.97+X270))/(DM270+DN270)-DH270)</f>
        <v>0</v>
      </c>
      <c r="U270">
        <f>1/((DB270+1)/(R270/1.6)+1/(S270/1.37)) + DB270/((DB270+1)/(R270/1.6) + DB270/(S270/1.37))</f>
        <v>0</v>
      </c>
      <c r="V270">
        <f>(CW270*CZ270)</f>
        <v>0</v>
      </c>
      <c r="W270">
        <f>(DO270+(V270+2*0.95*5.67E-8*(((DO270+$B$7)+273)^4-(DO270+273)^4)-44100*K270)/(1.84*29.3*S270+8*0.95*5.67E-8*(DO270+273)^3))</f>
        <v>0</v>
      </c>
      <c r="X270">
        <f>($C$7*DP270+$D$7*DQ270+$E$7*W270)</f>
        <v>0</v>
      </c>
      <c r="Y270">
        <f>0.61365*exp(17.502*X270/(240.97+X270))</f>
        <v>0</v>
      </c>
      <c r="Z270">
        <f>(AA270/AB270*100)</f>
        <v>0</v>
      </c>
      <c r="AA270">
        <f>DH270*(DM270+DN270)/1000</f>
        <v>0</v>
      </c>
      <c r="AB270">
        <f>0.61365*exp(17.502*DO270/(240.97+DO270))</f>
        <v>0</v>
      </c>
      <c r="AC270">
        <f>(Y270-DH270*(DM270+DN270)/1000)</f>
        <v>0</v>
      </c>
      <c r="AD270">
        <f>(-K270*44100)</f>
        <v>0</v>
      </c>
      <c r="AE270">
        <f>2*29.3*S270*0.92*(DO270-X270)</f>
        <v>0</v>
      </c>
      <c r="AF270">
        <f>2*0.95*5.67E-8*(((DO270+$B$7)+273)^4-(X270+273)^4)</f>
        <v>0</v>
      </c>
      <c r="AG270">
        <f>V270+AF270+AD270+AE270</f>
        <v>0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MAX(0,($B$13+$C$13*DT270)/(1+$D$13*DT270)*DM270/(DO270+273)*$E$13)</f>
        <v>0</v>
      </c>
      <c r="AM270" t="s">
        <v>422</v>
      </c>
      <c r="AN270" t="s">
        <v>422</v>
      </c>
      <c r="AO270">
        <v>0</v>
      </c>
      <c r="AP270">
        <v>0</v>
      </c>
      <c r="AQ270">
        <f>1-AO270/AP270</f>
        <v>0</v>
      </c>
      <c r="AR270">
        <v>0</v>
      </c>
      <c r="AS270" t="s">
        <v>422</v>
      </c>
      <c r="AT270" t="s">
        <v>422</v>
      </c>
      <c r="AU270">
        <v>0</v>
      </c>
      <c r="AV270">
        <v>0</v>
      </c>
      <c r="AW270">
        <f>1-AU270/AV270</f>
        <v>0</v>
      </c>
      <c r="AX270">
        <v>0.5</v>
      </c>
      <c r="AY270">
        <f>CX270</f>
        <v>0</v>
      </c>
      <c r="AZ270">
        <f>M270</f>
        <v>0</v>
      </c>
      <c r="BA270">
        <f>AW270*AX270*AY270</f>
        <v>0</v>
      </c>
      <c r="BB270">
        <f>(AZ270-AR270)/AY270</f>
        <v>0</v>
      </c>
      <c r="BC270">
        <f>(AP270-AV270)/AV270</f>
        <v>0</v>
      </c>
      <c r="BD270">
        <f>AO270/(AQ270+AO270/AV270)</f>
        <v>0</v>
      </c>
      <c r="BE270" t="s">
        <v>422</v>
      </c>
      <c r="BF270">
        <v>0</v>
      </c>
      <c r="BG270">
        <f>IF(BF270&lt;&gt;0, BF270, BD270)</f>
        <v>0</v>
      </c>
      <c r="BH270">
        <f>1-BG270/AV270</f>
        <v>0</v>
      </c>
      <c r="BI270">
        <f>(AV270-AU270)/(AV270-BG270)</f>
        <v>0</v>
      </c>
      <c r="BJ270">
        <f>(AP270-AV270)/(AP270-BG270)</f>
        <v>0</v>
      </c>
      <c r="BK270">
        <f>(AV270-AU270)/(AV270-AO270)</f>
        <v>0</v>
      </c>
      <c r="BL270">
        <f>(AP270-AV270)/(AP270-AO270)</f>
        <v>0</v>
      </c>
      <c r="BM270">
        <f>(BI270*BG270/AU270)</f>
        <v>0</v>
      </c>
      <c r="BN270">
        <f>(1-BM270)</f>
        <v>0</v>
      </c>
      <c r="CW270">
        <f>$B$11*DU270+$C$11*DV270+$F$11*EG270*(1-EJ270)</f>
        <v>0</v>
      </c>
      <c r="CX270">
        <f>CW270*CY270</f>
        <v>0</v>
      </c>
      <c r="CY270">
        <f>($B$11*$D$9+$C$11*$D$9+$F$11*((ET270+EL270)/MAX(ET270+EL270+EU270, 0.1)*$I$9+EU270/MAX(ET270+EL270+EU270, 0.1)*$J$9))/($B$11+$C$11+$F$11)</f>
        <v>0</v>
      </c>
      <c r="CZ270">
        <f>($B$11*$K$9+$C$11*$K$9+$F$11*((ET270+EL270)/MAX(ET270+EL270+EU270, 0.1)*$P$9+EU270/MAX(ET270+EL270+EU270, 0.1)*$Q$9))/($B$11+$C$11+$F$11)</f>
        <v>0</v>
      </c>
      <c r="DA270">
        <v>2.18</v>
      </c>
      <c r="DB270">
        <v>0.5</v>
      </c>
      <c r="DC270" t="s">
        <v>423</v>
      </c>
      <c r="DD270">
        <v>2</v>
      </c>
      <c r="DE270">
        <v>1758506316.1</v>
      </c>
      <c r="DF270">
        <v>420.291666666667</v>
      </c>
      <c r="DG270">
        <v>419.979</v>
      </c>
      <c r="DH270">
        <v>22.6304666666667</v>
      </c>
      <c r="DI270">
        <v>22.5891666666667</v>
      </c>
      <c r="DJ270">
        <v>414.593666666667</v>
      </c>
      <c r="DK270">
        <v>22.3185666666667</v>
      </c>
      <c r="DL270">
        <v>500.012666666667</v>
      </c>
      <c r="DM270">
        <v>89.8215</v>
      </c>
      <c r="DN270">
        <v>0.0341314333333333</v>
      </c>
      <c r="DO270">
        <v>30.6002333333333</v>
      </c>
      <c r="DP270">
        <v>29.9655666666667</v>
      </c>
      <c r="DQ270">
        <v>999.9</v>
      </c>
      <c r="DR270">
        <v>0</v>
      </c>
      <c r="DS270">
        <v>0</v>
      </c>
      <c r="DT270">
        <v>10001.8733333333</v>
      </c>
      <c r="DU270">
        <v>0</v>
      </c>
      <c r="DV270">
        <v>0.732617333333333</v>
      </c>
      <c r="DW270">
        <v>0.312866333333333</v>
      </c>
      <c r="DX270">
        <v>430.023666666667</v>
      </c>
      <c r="DY270">
        <v>429.685</v>
      </c>
      <c r="DZ270">
        <v>0.0413150666666667</v>
      </c>
      <c r="EA270">
        <v>419.979</v>
      </c>
      <c r="EB270">
        <v>22.5891666666667</v>
      </c>
      <c r="EC270">
        <v>2.0327</v>
      </c>
      <c r="ED270">
        <v>2.02899</v>
      </c>
      <c r="EE270">
        <v>17.7014</v>
      </c>
      <c r="EF270">
        <v>17.6724</v>
      </c>
      <c r="EG270">
        <v>0.00500016</v>
      </c>
      <c r="EH270">
        <v>0</v>
      </c>
      <c r="EI270">
        <v>0</v>
      </c>
      <c r="EJ270">
        <v>0</v>
      </c>
      <c r="EK270">
        <v>196.333333333333</v>
      </c>
      <c r="EL270">
        <v>0.00500016</v>
      </c>
      <c r="EM270">
        <v>-25.7333333333333</v>
      </c>
      <c r="EN270">
        <v>-2.1</v>
      </c>
      <c r="EO270">
        <v>37.6663333333333</v>
      </c>
      <c r="EP270">
        <v>41.75</v>
      </c>
      <c r="EQ270">
        <v>39.812</v>
      </c>
      <c r="ER270">
        <v>41.875</v>
      </c>
      <c r="ES270">
        <v>40.979</v>
      </c>
      <c r="ET270">
        <v>0</v>
      </c>
      <c r="EU270">
        <v>0</v>
      </c>
      <c r="EV270">
        <v>0</v>
      </c>
      <c r="EW270">
        <v>1758506321</v>
      </c>
      <c r="EX270">
        <v>0</v>
      </c>
      <c r="EY270">
        <v>198.984615384615</v>
      </c>
      <c r="EZ270">
        <v>-18.6803417296</v>
      </c>
      <c r="FA270">
        <v>-6.53675224017091</v>
      </c>
      <c r="FB270">
        <v>-25.5692307692308</v>
      </c>
      <c r="FC270">
        <v>15</v>
      </c>
      <c r="FD270">
        <v>0</v>
      </c>
      <c r="FE270" t="s">
        <v>424</v>
      </c>
      <c r="FF270">
        <v>1747249705.1</v>
      </c>
      <c r="FG270">
        <v>1747249711.1</v>
      </c>
      <c r="FH270">
        <v>0</v>
      </c>
      <c r="FI270">
        <v>0.871</v>
      </c>
      <c r="FJ270">
        <v>0.066</v>
      </c>
      <c r="FK270">
        <v>5.486</v>
      </c>
      <c r="FL270">
        <v>0.145</v>
      </c>
      <c r="FM270">
        <v>420</v>
      </c>
      <c r="FN270">
        <v>16</v>
      </c>
      <c r="FO270">
        <v>0.27</v>
      </c>
      <c r="FP270">
        <v>0.16</v>
      </c>
      <c r="FQ270">
        <v>0.33830425</v>
      </c>
      <c r="FR270">
        <v>0.572138751879699</v>
      </c>
      <c r="FS270">
        <v>0.104796623481806</v>
      </c>
      <c r="FT270">
        <v>0</v>
      </c>
      <c r="FU270">
        <v>198.891176470588</v>
      </c>
      <c r="FV270">
        <v>6.31474416255093</v>
      </c>
      <c r="FW270">
        <v>5.8256212820436</v>
      </c>
      <c r="FX270">
        <v>-1</v>
      </c>
      <c r="FY270">
        <v>0.040262895</v>
      </c>
      <c r="FZ270">
        <v>0.00723414586466165</v>
      </c>
      <c r="GA270">
        <v>0.00127501637419878</v>
      </c>
      <c r="GB270">
        <v>1</v>
      </c>
      <c r="GC270">
        <v>1</v>
      </c>
      <c r="GD270">
        <v>2</v>
      </c>
      <c r="GE270" t="s">
        <v>425</v>
      </c>
      <c r="GF270">
        <v>3.12576</v>
      </c>
      <c r="GG270">
        <v>2.65995</v>
      </c>
      <c r="GH270">
        <v>0.0883053</v>
      </c>
      <c r="GI270">
        <v>0.0891539</v>
      </c>
      <c r="GJ270">
        <v>0.0967707</v>
      </c>
      <c r="GK270">
        <v>0.0970639</v>
      </c>
      <c r="GL270">
        <v>23512</v>
      </c>
      <c r="GM270">
        <v>22208.1</v>
      </c>
      <c r="GN270">
        <v>23064.1</v>
      </c>
      <c r="GO270">
        <v>23741.7</v>
      </c>
      <c r="GP270">
        <v>35507.5</v>
      </c>
      <c r="GQ270">
        <v>35482.1</v>
      </c>
      <c r="GR270">
        <v>41585.2</v>
      </c>
      <c r="GS270">
        <v>42336.5</v>
      </c>
      <c r="GT270">
        <v>1.8999</v>
      </c>
      <c r="GU270">
        <v>1.79753</v>
      </c>
      <c r="GV270">
        <v>0.098832</v>
      </c>
      <c r="GW270">
        <v>0</v>
      </c>
      <c r="GX270">
        <v>28.3579</v>
      </c>
      <c r="GY270">
        <v>999.9</v>
      </c>
      <c r="GZ270">
        <v>55.195</v>
      </c>
      <c r="HA270">
        <v>30.524</v>
      </c>
      <c r="HB270">
        <v>26.9798</v>
      </c>
      <c r="HC270">
        <v>53.9955</v>
      </c>
      <c r="HD270">
        <v>40.0441</v>
      </c>
      <c r="HE270">
        <v>1</v>
      </c>
      <c r="HF270">
        <v>0.0609553</v>
      </c>
      <c r="HG270">
        <v>-1.63299</v>
      </c>
      <c r="HH270">
        <v>20.2294</v>
      </c>
      <c r="HI270">
        <v>5.23466</v>
      </c>
      <c r="HJ270">
        <v>11.992</v>
      </c>
      <c r="HK270">
        <v>4.95575</v>
      </c>
      <c r="HL270">
        <v>3.304</v>
      </c>
      <c r="HM270">
        <v>999.9</v>
      </c>
      <c r="HN270">
        <v>9999</v>
      </c>
      <c r="HO270">
        <v>9999</v>
      </c>
      <c r="HP270">
        <v>9999</v>
      </c>
      <c r="HQ270">
        <v>1.86853</v>
      </c>
      <c r="HR270">
        <v>1.86421</v>
      </c>
      <c r="HS270">
        <v>1.87181</v>
      </c>
      <c r="HT270">
        <v>1.86274</v>
      </c>
      <c r="HU270">
        <v>1.86216</v>
      </c>
      <c r="HV270">
        <v>1.86858</v>
      </c>
      <c r="HW270">
        <v>1.85867</v>
      </c>
      <c r="HX270">
        <v>1.86509</v>
      </c>
      <c r="HY270">
        <v>5</v>
      </c>
      <c r="HZ270">
        <v>0</v>
      </c>
      <c r="IA270">
        <v>0</v>
      </c>
      <c r="IB270">
        <v>0</v>
      </c>
      <c r="IC270" t="s">
        <v>426</v>
      </c>
      <c r="ID270" t="s">
        <v>427</v>
      </c>
      <c r="IE270" t="s">
        <v>428</v>
      </c>
      <c r="IF270" t="s">
        <v>428</v>
      </c>
      <c r="IG270" t="s">
        <v>428</v>
      </c>
      <c r="IH270" t="s">
        <v>428</v>
      </c>
      <c r="II270">
        <v>0</v>
      </c>
      <c r="IJ270">
        <v>100</v>
      </c>
      <c r="IK270">
        <v>100</v>
      </c>
      <c r="IL270">
        <v>5.698</v>
      </c>
      <c r="IM270">
        <v>0.3118</v>
      </c>
      <c r="IN270">
        <v>4.24591870636989</v>
      </c>
      <c r="IO270">
        <v>0.00406324532283829</v>
      </c>
      <c r="IP270">
        <v>-1.45373754250553e-06</v>
      </c>
      <c r="IQ270">
        <v>2.45784242640463e-10</v>
      </c>
      <c r="IR270">
        <v>0.0444475935836347</v>
      </c>
      <c r="IS270">
        <v>0.00491888386651684</v>
      </c>
      <c r="IT270">
        <v>0.000226889049496401</v>
      </c>
      <c r="IU270">
        <v>4.01595507822366e-06</v>
      </c>
      <c r="IV270">
        <v>-0</v>
      </c>
      <c r="IW270">
        <v>2035</v>
      </c>
      <c r="IX270">
        <v>2</v>
      </c>
      <c r="IY270">
        <v>30</v>
      </c>
      <c r="IZ270">
        <v>187610.2</v>
      </c>
      <c r="JA270">
        <v>187610.1</v>
      </c>
      <c r="JB270">
        <v>0.976562</v>
      </c>
      <c r="JC270">
        <v>2.41089</v>
      </c>
      <c r="JD270">
        <v>1.4978</v>
      </c>
      <c r="JE270">
        <v>2.32666</v>
      </c>
      <c r="JF270">
        <v>1.54419</v>
      </c>
      <c r="JG270">
        <v>2.25952</v>
      </c>
      <c r="JH270">
        <v>36.0347</v>
      </c>
      <c r="JI270">
        <v>24.1488</v>
      </c>
      <c r="JJ270">
        <v>18</v>
      </c>
      <c r="JK270">
        <v>545.921</v>
      </c>
      <c r="JL270">
        <v>423.913</v>
      </c>
      <c r="JM270">
        <v>31.2266</v>
      </c>
      <c r="JN270">
        <v>28.4149</v>
      </c>
      <c r="JO270">
        <v>29.9999</v>
      </c>
      <c r="JP270">
        <v>28.3036</v>
      </c>
      <c r="JQ270">
        <v>28.3322</v>
      </c>
      <c r="JR270">
        <v>19.5949</v>
      </c>
      <c r="JS270">
        <v>30.0014</v>
      </c>
      <c r="JT270">
        <v>67.8994</v>
      </c>
      <c r="JU270">
        <v>31.2516</v>
      </c>
      <c r="JV270">
        <v>420</v>
      </c>
      <c r="JW270">
        <v>22.5982</v>
      </c>
      <c r="JX270">
        <v>93.1997</v>
      </c>
      <c r="JY270">
        <v>98.6694</v>
      </c>
    </row>
    <row r="271" spans="1:285">
      <c r="A271">
        <v>255</v>
      </c>
      <c r="B271">
        <v>1758506322.1</v>
      </c>
      <c r="C271">
        <v>3080</v>
      </c>
      <c r="D271" t="s">
        <v>940</v>
      </c>
      <c r="E271" t="s">
        <v>941</v>
      </c>
      <c r="F271">
        <v>5</v>
      </c>
      <c r="G271" t="s">
        <v>419</v>
      </c>
      <c r="H271" t="s">
        <v>889</v>
      </c>
      <c r="I271" t="s">
        <v>421</v>
      </c>
      <c r="J271">
        <v>1758506318.85</v>
      </c>
      <c r="K271">
        <f>(L271)/1000</f>
        <v>0</v>
      </c>
      <c r="L271">
        <f>1000*DL271*AJ271*(DH271-DI271)/(100*DA271*(1000-AJ271*DH271))</f>
        <v>0</v>
      </c>
      <c r="M271">
        <f>DL271*AJ271*(DG271-DF271*(1000-AJ271*DI271)/(1000-AJ271*DH271))/(100*DA271)</f>
        <v>0</v>
      </c>
      <c r="N271">
        <f>DF271 - IF(AJ271&gt;1, M271*DA271*100.0/(AL271), 0)</f>
        <v>0</v>
      </c>
      <c r="O271">
        <f>((U271-K271/2)*N271-M271)/(U271+K271/2)</f>
        <v>0</v>
      </c>
      <c r="P271">
        <f>O271*(DM271+DN271)/1000.0</f>
        <v>0</v>
      </c>
      <c r="Q271">
        <f>(DF271 - IF(AJ271&gt;1, M271*DA271*100.0/(AL271), 0))*(DM271+DN271)/1000.0</f>
        <v>0</v>
      </c>
      <c r="R271">
        <f>2.0/((1/T271-1/S271)+SIGN(T271)*SQRT((1/T271-1/S271)*(1/T271-1/S271) + 4*DB271/((DB271+1)*(DB271+1))*(2*1/T271*1/S271-1/S271*1/S271)))</f>
        <v>0</v>
      </c>
      <c r="S271">
        <f>IF(LEFT(DC271,1)&lt;&gt;"0",IF(LEFT(DC271,1)="1",3.0,DD271),$D$5+$E$5*(DT271*DM271/($K$5*1000))+$F$5*(DT271*DM271/($K$5*1000))*MAX(MIN(DA271,$J$5),$I$5)*MAX(MIN(DA271,$J$5),$I$5)+$G$5*MAX(MIN(DA271,$J$5),$I$5)*(DT271*DM271/($K$5*1000))+$H$5*(DT271*DM271/($K$5*1000))*(DT271*DM271/($K$5*1000)))</f>
        <v>0</v>
      </c>
      <c r="T271">
        <f>K271*(1000-(1000*0.61365*exp(17.502*X271/(240.97+X271))/(DM271+DN271)+DH271)/2)/(1000*0.61365*exp(17.502*X271/(240.97+X271))/(DM271+DN271)-DH271)</f>
        <v>0</v>
      </c>
      <c r="U271">
        <f>1/((DB271+1)/(R271/1.6)+1/(S271/1.37)) + DB271/((DB271+1)/(R271/1.6) + DB271/(S271/1.37))</f>
        <v>0</v>
      </c>
      <c r="V271">
        <f>(CW271*CZ271)</f>
        <v>0</v>
      </c>
      <c r="W271">
        <f>(DO271+(V271+2*0.95*5.67E-8*(((DO271+$B$7)+273)^4-(DO271+273)^4)-44100*K271)/(1.84*29.3*S271+8*0.95*5.67E-8*(DO271+273)^3))</f>
        <v>0</v>
      </c>
      <c r="X271">
        <f>($C$7*DP271+$D$7*DQ271+$E$7*W271)</f>
        <v>0</v>
      </c>
      <c r="Y271">
        <f>0.61365*exp(17.502*X271/(240.97+X271))</f>
        <v>0</v>
      </c>
      <c r="Z271">
        <f>(AA271/AB271*100)</f>
        <v>0</v>
      </c>
      <c r="AA271">
        <f>DH271*(DM271+DN271)/1000</f>
        <v>0</v>
      </c>
      <c r="AB271">
        <f>0.61365*exp(17.502*DO271/(240.97+DO271))</f>
        <v>0</v>
      </c>
      <c r="AC271">
        <f>(Y271-DH271*(DM271+DN271)/1000)</f>
        <v>0</v>
      </c>
      <c r="AD271">
        <f>(-K271*44100)</f>
        <v>0</v>
      </c>
      <c r="AE271">
        <f>2*29.3*S271*0.92*(DO271-X271)</f>
        <v>0</v>
      </c>
      <c r="AF271">
        <f>2*0.95*5.67E-8*(((DO271+$B$7)+273)^4-(X271+273)^4)</f>
        <v>0</v>
      </c>
      <c r="AG271">
        <f>V271+AF271+AD271+AE271</f>
        <v>0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MAX(0,($B$13+$C$13*DT271)/(1+$D$13*DT271)*DM271/(DO271+273)*$E$13)</f>
        <v>0</v>
      </c>
      <c r="AM271" t="s">
        <v>422</v>
      </c>
      <c r="AN271" t="s">
        <v>422</v>
      </c>
      <c r="AO271">
        <v>0</v>
      </c>
      <c r="AP271">
        <v>0</v>
      </c>
      <c r="AQ271">
        <f>1-AO271/AP271</f>
        <v>0</v>
      </c>
      <c r="AR271">
        <v>0</v>
      </c>
      <c r="AS271" t="s">
        <v>422</v>
      </c>
      <c r="AT271" t="s">
        <v>422</v>
      </c>
      <c r="AU271">
        <v>0</v>
      </c>
      <c r="AV271">
        <v>0</v>
      </c>
      <c r="AW271">
        <f>1-AU271/AV271</f>
        <v>0</v>
      </c>
      <c r="AX271">
        <v>0.5</v>
      </c>
      <c r="AY271">
        <f>CX271</f>
        <v>0</v>
      </c>
      <c r="AZ271">
        <f>M271</f>
        <v>0</v>
      </c>
      <c r="BA271">
        <f>AW271*AX271*AY271</f>
        <v>0</v>
      </c>
      <c r="BB271">
        <f>(AZ271-AR271)/AY271</f>
        <v>0</v>
      </c>
      <c r="BC271">
        <f>(AP271-AV271)/AV271</f>
        <v>0</v>
      </c>
      <c r="BD271">
        <f>AO271/(AQ271+AO271/AV271)</f>
        <v>0</v>
      </c>
      <c r="BE271" t="s">
        <v>422</v>
      </c>
      <c r="BF271">
        <v>0</v>
      </c>
      <c r="BG271">
        <f>IF(BF271&lt;&gt;0, BF271, BD271)</f>
        <v>0</v>
      </c>
      <c r="BH271">
        <f>1-BG271/AV271</f>
        <v>0</v>
      </c>
      <c r="BI271">
        <f>(AV271-AU271)/(AV271-BG271)</f>
        <v>0</v>
      </c>
      <c r="BJ271">
        <f>(AP271-AV271)/(AP271-BG271)</f>
        <v>0</v>
      </c>
      <c r="BK271">
        <f>(AV271-AU271)/(AV271-AO271)</f>
        <v>0</v>
      </c>
      <c r="BL271">
        <f>(AP271-AV271)/(AP271-AO271)</f>
        <v>0</v>
      </c>
      <c r="BM271">
        <f>(BI271*BG271/AU271)</f>
        <v>0</v>
      </c>
      <c r="BN271">
        <f>(1-BM271)</f>
        <v>0</v>
      </c>
      <c r="CW271">
        <f>$B$11*DU271+$C$11*DV271+$F$11*EG271*(1-EJ271)</f>
        <v>0</v>
      </c>
      <c r="CX271">
        <f>CW271*CY271</f>
        <v>0</v>
      </c>
      <c r="CY271">
        <f>($B$11*$D$9+$C$11*$D$9+$F$11*((ET271+EL271)/MAX(ET271+EL271+EU271, 0.1)*$I$9+EU271/MAX(ET271+EL271+EU271, 0.1)*$J$9))/($B$11+$C$11+$F$11)</f>
        <v>0</v>
      </c>
      <c r="CZ271">
        <f>($B$11*$K$9+$C$11*$K$9+$F$11*((ET271+EL271)/MAX(ET271+EL271+EU271, 0.1)*$P$9+EU271/MAX(ET271+EL271+EU271, 0.1)*$Q$9))/($B$11+$C$11+$F$11)</f>
        <v>0</v>
      </c>
      <c r="DA271">
        <v>2.18</v>
      </c>
      <c r="DB271">
        <v>0.5</v>
      </c>
      <c r="DC271" t="s">
        <v>423</v>
      </c>
      <c r="DD271">
        <v>2</v>
      </c>
      <c r="DE271">
        <v>1758506318.85</v>
      </c>
      <c r="DF271">
        <v>420.266</v>
      </c>
      <c r="DG271">
        <v>420.03875</v>
      </c>
      <c r="DH271">
        <v>22.63115</v>
      </c>
      <c r="DI271">
        <v>22.5886</v>
      </c>
      <c r="DJ271">
        <v>414.568</v>
      </c>
      <c r="DK271">
        <v>22.31925</v>
      </c>
      <c r="DL271">
        <v>500.01075</v>
      </c>
      <c r="DM271">
        <v>89.820725</v>
      </c>
      <c r="DN271">
        <v>0.034170825</v>
      </c>
      <c r="DO271">
        <v>30.5993</v>
      </c>
      <c r="DP271">
        <v>29.967225</v>
      </c>
      <c r="DQ271">
        <v>999.9</v>
      </c>
      <c r="DR271">
        <v>0</v>
      </c>
      <c r="DS271">
        <v>0</v>
      </c>
      <c r="DT271">
        <v>10011.55</v>
      </c>
      <c r="DU271">
        <v>0</v>
      </c>
      <c r="DV271">
        <v>0.730299</v>
      </c>
      <c r="DW271">
        <v>0.2272875</v>
      </c>
      <c r="DX271">
        <v>429.9975</v>
      </c>
      <c r="DY271">
        <v>429.746</v>
      </c>
      <c r="DZ271">
        <v>0.0425663</v>
      </c>
      <c r="EA271">
        <v>420.03875</v>
      </c>
      <c r="EB271">
        <v>22.5886</v>
      </c>
      <c r="EC271">
        <v>2.0327475</v>
      </c>
      <c r="ED271">
        <v>2.028925</v>
      </c>
      <c r="EE271">
        <v>17.70175</v>
      </c>
      <c r="EF271">
        <v>17.671875</v>
      </c>
      <c r="EG271">
        <v>0.00500016</v>
      </c>
      <c r="EH271">
        <v>0</v>
      </c>
      <c r="EI271">
        <v>0</v>
      </c>
      <c r="EJ271">
        <v>0</v>
      </c>
      <c r="EK271">
        <v>196.95</v>
      </c>
      <c r="EL271">
        <v>0.00500016</v>
      </c>
      <c r="EM271">
        <v>-26.875</v>
      </c>
      <c r="EN271">
        <v>-2.5</v>
      </c>
      <c r="EO271">
        <v>37.6715</v>
      </c>
      <c r="EP271">
        <v>41.75</v>
      </c>
      <c r="EQ271">
        <v>39.812</v>
      </c>
      <c r="ER271">
        <v>41.875</v>
      </c>
      <c r="ES271">
        <v>40.95275</v>
      </c>
      <c r="ET271">
        <v>0</v>
      </c>
      <c r="EU271">
        <v>0</v>
      </c>
      <c r="EV271">
        <v>0</v>
      </c>
      <c r="EW271">
        <v>1758506324</v>
      </c>
      <c r="EX271">
        <v>0</v>
      </c>
      <c r="EY271">
        <v>197.024</v>
      </c>
      <c r="EZ271">
        <v>-12.2923074713362</v>
      </c>
      <c r="FA271">
        <v>-14.2000000128379</v>
      </c>
      <c r="FB271">
        <v>-25.604</v>
      </c>
      <c r="FC271">
        <v>15</v>
      </c>
      <c r="FD271">
        <v>0</v>
      </c>
      <c r="FE271" t="s">
        <v>424</v>
      </c>
      <c r="FF271">
        <v>1747249705.1</v>
      </c>
      <c r="FG271">
        <v>1747249711.1</v>
      </c>
      <c r="FH271">
        <v>0</v>
      </c>
      <c r="FI271">
        <v>0.871</v>
      </c>
      <c r="FJ271">
        <v>0.066</v>
      </c>
      <c r="FK271">
        <v>5.486</v>
      </c>
      <c r="FL271">
        <v>0.145</v>
      </c>
      <c r="FM271">
        <v>420</v>
      </c>
      <c r="FN271">
        <v>16</v>
      </c>
      <c r="FO271">
        <v>0.27</v>
      </c>
      <c r="FP271">
        <v>0.16</v>
      </c>
      <c r="FQ271">
        <v>0.33594675</v>
      </c>
      <c r="FR271">
        <v>0.0845838045112784</v>
      </c>
      <c r="FS271">
        <v>0.10725034664134</v>
      </c>
      <c r="FT271">
        <v>1</v>
      </c>
      <c r="FU271">
        <v>198.623529411765</v>
      </c>
      <c r="FV271">
        <v>-2.09014508424169</v>
      </c>
      <c r="FW271">
        <v>5.97765736248345</v>
      </c>
      <c r="FX271">
        <v>-1</v>
      </c>
      <c r="FY271">
        <v>0.04066668</v>
      </c>
      <c r="FZ271">
        <v>0.00409770225563905</v>
      </c>
      <c r="GA271">
        <v>0.000965513493225237</v>
      </c>
      <c r="GB271">
        <v>1</v>
      </c>
      <c r="GC271">
        <v>2</v>
      </c>
      <c r="GD271">
        <v>2</v>
      </c>
      <c r="GE271" t="s">
        <v>443</v>
      </c>
      <c r="GF271">
        <v>3.12594</v>
      </c>
      <c r="GG271">
        <v>2.66001</v>
      </c>
      <c r="GH271">
        <v>0.0883042</v>
      </c>
      <c r="GI271">
        <v>0.0891487</v>
      </c>
      <c r="GJ271">
        <v>0.0967758</v>
      </c>
      <c r="GK271">
        <v>0.0970593</v>
      </c>
      <c r="GL271">
        <v>23512</v>
      </c>
      <c r="GM271">
        <v>22208.2</v>
      </c>
      <c r="GN271">
        <v>23064.1</v>
      </c>
      <c r="GO271">
        <v>23741.7</v>
      </c>
      <c r="GP271">
        <v>35507.4</v>
      </c>
      <c r="GQ271">
        <v>35482.1</v>
      </c>
      <c r="GR271">
        <v>41585.4</v>
      </c>
      <c r="GS271">
        <v>42336.3</v>
      </c>
      <c r="GT271">
        <v>1.90017</v>
      </c>
      <c r="GU271">
        <v>1.7974</v>
      </c>
      <c r="GV271">
        <v>0.0988133</v>
      </c>
      <c r="GW271">
        <v>0</v>
      </c>
      <c r="GX271">
        <v>28.3604</v>
      </c>
      <c r="GY271">
        <v>999.9</v>
      </c>
      <c r="GZ271">
        <v>55.195</v>
      </c>
      <c r="HA271">
        <v>30.524</v>
      </c>
      <c r="HB271">
        <v>26.9768</v>
      </c>
      <c r="HC271">
        <v>54.2955</v>
      </c>
      <c r="HD271">
        <v>39.8958</v>
      </c>
      <c r="HE271">
        <v>1</v>
      </c>
      <c r="HF271">
        <v>0.06094</v>
      </c>
      <c r="HG271">
        <v>-1.69757</v>
      </c>
      <c r="HH271">
        <v>20.229</v>
      </c>
      <c r="HI271">
        <v>5.23466</v>
      </c>
      <c r="HJ271">
        <v>11.992</v>
      </c>
      <c r="HK271">
        <v>4.95575</v>
      </c>
      <c r="HL271">
        <v>3.304</v>
      </c>
      <c r="HM271">
        <v>999.9</v>
      </c>
      <c r="HN271">
        <v>9999</v>
      </c>
      <c r="HO271">
        <v>9999</v>
      </c>
      <c r="HP271">
        <v>9999</v>
      </c>
      <c r="HQ271">
        <v>1.86852</v>
      </c>
      <c r="HR271">
        <v>1.86423</v>
      </c>
      <c r="HS271">
        <v>1.8718</v>
      </c>
      <c r="HT271">
        <v>1.86271</v>
      </c>
      <c r="HU271">
        <v>1.86215</v>
      </c>
      <c r="HV271">
        <v>1.86857</v>
      </c>
      <c r="HW271">
        <v>1.85868</v>
      </c>
      <c r="HX271">
        <v>1.86508</v>
      </c>
      <c r="HY271">
        <v>5</v>
      </c>
      <c r="HZ271">
        <v>0</v>
      </c>
      <c r="IA271">
        <v>0</v>
      </c>
      <c r="IB271">
        <v>0</v>
      </c>
      <c r="IC271" t="s">
        <v>426</v>
      </c>
      <c r="ID271" t="s">
        <v>427</v>
      </c>
      <c r="IE271" t="s">
        <v>428</v>
      </c>
      <c r="IF271" t="s">
        <v>428</v>
      </c>
      <c r="IG271" t="s">
        <v>428</v>
      </c>
      <c r="IH271" t="s">
        <v>428</v>
      </c>
      <c r="II271">
        <v>0</v>
      </c>
      <c r="IJ271">
        <v>100</v>
      </c>
      <c r="IK271">
        <v>100</v>
      </c>
      <c r="IL271">
        <v>5.698</v>
      </c>
      <c r="IM271">
        <v>0.3119</v>
      </c>
      <c r="IN271">
        <v>4.24591870636989</v>
      </c>
      <c r="IO271">
        <v>0.00406324532283829</v>
      </c>
      <c r="IP271">
        <v>-1.45373754250553e-06</v>
      </c>
      <c r="IQ271">
        <v>2.45784242640463e-10</v>
      </c>
      <c r="IR271">
        <v>0.0444475935836347</v>
      </c>
      <c r="IS271">
        <v>0.00491888386651684</v>
      </c>
      <c r="IT271">
        <v>0.000226889049496401</v>
      </c>
      <c r="IU271">
        <v>4.01595507822366e-06</v>
      </c>
      <c r="IV271">
        <v>-0</v>
      </c>
      <c r="IW271">
        <v>2035</v>
      </c>
      <c r="IX271">
        <v>2</v>
      </c>
      <c r="IY271">
        <v>30</v>
      </c>
      <c r="IZ271">
        <v>187610.3</v>
      </c>
      <c r="JA271">
        <v>187610.2</v>
      </c>
      <c r="JB271">
        <v>0.976562</v>
      </c>
      <c r="JC271">
        <v>2.39136</v>
      </c>
      <c r="JD271">
        <v>1.4978</v>
      </c>
      <c r="JE271">
        <v>2.32666</v>
      </c>
      <c r="JF271">
        <v>1.54419</v>
      </c>
      <c r="JG271">
        <v>2.34497</v>
      </c>
      <c r="JH271">
        <v>36.0347</v>
      </c>
      <c r="JI271">
        <v>24.1575</v>
      </c>
      <c r="JJ271">
        <v>18</v>
      </c>
      <c r="JK271">
        <v>546.085</v>
      </c>
      <c r="JL271">
        <v>423.827</v>
      </c>
      <c r="JM271">
        <v>31.2374</v>
      </c>
      <c r="JN271">
        <v>28.4125</v>
      </c>
      <c r="JO271">
        <v>29.9999</v>
      </c>
      <c r="JP271">
        <v>28.3018</v>
      </c>
      <c r="JQ271">
        <v>28.3303</v>
      </c>
      <c r="JR271">
        <v>19.5964</v>
      </c>
      <c r="JS271">
        <v>30.0014</v>
      </c>
      <c r="JT271">
        <v>67.8994</v>
      </c>
      <c r="JU271">
        <v>31.2516</v>
      </c>
      <c r="JV271">
        <v>420</v>
      </c>
      <c r="JW271">
        <v>22.5982</v>
      </c>
      <c r="JX271">
        <v>93.1999</v>
      </c>
      <c r="JY271">
        <v>98.6691</v>
      </c>
    </row>
    <row r="272" spans="1:285">
      <c r="A272">
        <v>256</v>
      </c>
      <c r="B272">
        <v>1758506773.1</v>
      </c>
      <c r="C272">
        <v>3531</v>
      </c>
      <c r="D272" t="s">
        <v>942</v>
      </c>
      <c r="E272" t="s">
        <v>943</v>
      </c>
      <c r="F272">
        <v>5</v>
      </c>
      <c r="G272" t="s">
        <v>419</v>
      </c>
      <c r="H272" t="s">
        <v>944</v>
      </c>
      <c r="I272" t="s">
        <v>421</v>
      </c>
      <c r="J272">
        <v>1758506769.6</v>
      </c>
      <c r="K272">
        <f>(L272)/1000</f>
        <v>0</v>
      </c>
      <c r="L272">
        <f>1000*DL272*AJ272*(DH272-DI272)/(100*DA272*(1000-AJ272*DH272))</f>
        <v>0</v>
      </c>
      <c r="M272">
        <f>DL272*AJ272*(DG272-DF272*(1000-AJ272*DI272)/(1000-AJ272*DH272))/(100*DA272)</f>
        <v>0</v>
      </c>
      <c r="N272">
        <f>DF272 - IF(AJ272&gt;1, M272*DA272*100.0/(AL272), 0)</f>
        <v>0</v>
      </c>
      <c r="O272">
        <f>((U272-K272/2)*N272-M272)/(U272+K272/2)</f>
        <v>0</v>
      </c>
      <c r="P272">
        <f>O272*(DM272+DN272)/1000.0</f>
        <v>0</v>
      </c>
      <c r="Q272">
        <f>(DF272 - IF(AJ272&gt;1, M272*DA272*100.0/(AL272), 0))*(DM272+DN272)/1000.0</f>
        <v>0</v>
      </c>
      <c r="R272">
        <f>2.0/((1/T272-1/S272)+SIGN(T272)*SQRT((1/T272-1/S272)*(1/T272-1/S272) + 4*DB272/((DB272+1)*(DB272+1))*(2*1/T272*1/S272-1/S272*1/S272)))</f>
        <v>0</v>
      </c>
      <c r="S272">
        <f>IF(LEFT(DC272,1)&lt;&gt;"0",IF(LEFT(DC272,1)="1",3.0,DD272),$D$5+$E$5*(DT272*DM272/($K$5*1000))+$F$5*(DT272*DM272/($K$5*1000))*MAX(MIN(DA272,$J$5),$I$5)*MAX(MIN(DA272,$J$5),$I$5)+$G$5*MAX(MIN(DA272,$J$5),$I$5)*(DT272*DM272/($K$5*1000))+$H$5*(DT272*DM272/($K$5*1000))*(DT272*DM272/($K$5*1000)))</f>
        <v>0</v>
      </c>
      <c r="T272">
        <f>K272*(1000-(1000*0.61365*exp(17.502*X272/(240.97+X272))/(DM272+DN272)+DH272)/2)/(1000*0.61365*exp(17.502*X272/(240.97+X272))/(DM272+DN272)-DH272)</f>
        <v>0</v>
      </c>
      <c r="U272">
        <f>1/((DB272+1)/(R272/1.6)+1/(S272/1.37)) + DB272/((DB272+1)/(R272/1.6) + DB272/(S272/1.37))</f>
        <v>0</v>
      </c>
      <c r="V272">
        <f>(CW272*CZ272)</f>
        <v>0</v>
      </c>
      <c r="W272">
        <f>(DO272+(V272+2*0.95*5.67E-8*(((DO272+$B$7)+273)^4-(DO272+273)^4)-44100*K272)/(1.84*29.3*S272+8*0.95*5.67E-8*(DO272+273)^3))</f>
        <v>0</v>
      </c>
      <c r="X272">
        <f>($C$7*DP272+$D$7*DQ272+$E$7*W272)</f>
        <v>0</v>
      </c>
      <c r="Y272">
        <f>0.61365*exp(17.502*X272/(240.97+X272))</f>
        <v>0</v>
      </c>
      <c r="Z272">
        <f>(AA272/AB272*100)</f>
        <v>0</v>
      </c>
      <c r="AA272">
        <f>DH272*(DM272+DN272)/1000</f>
        <v>0</v>
      </c>
      <c r="AB272">
        <f>0.61365*exp(17.502*DO272/(240.97+DO272))</f>
        <v>0</v>
      </c>
      <c r="AC272">
        <f>(Y272-DH272*(DM272+DN272)/1000)</f>
        <v>0</v>
      </c>
      <c r="AD272">
        <f>(-K272*44100)</f>
        <v>0</v>
      </c>
      <c r="AE272">
        <f>2*29.3*S272*0.92*(DO272-X272)</f>
        <v>0</v>
      </c>
      <c r="AF272">
        <f>2*0.95*5.67E-8*(((DO272+$B$7)+273)^4-(X272+273)^4)</f>
        <v>0</v>
      </c>
      <c r="AG272">
        <f>V272+AF272+AD272+AE272</f>
        <v>0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MAX(0,($B$13+$C$13*DT272)/(1+$D$13*DT272)*DM272/(DO272+273)*$E$13)</f>
        <v>0</v>
      </c>
      <c r="AM272" t="s">
        <v>422</v>
      </c>
      <c r="AN272" t="s">
        <v>422</v>
      </c>
      <c r="AO272">
        <v>0</v>
      </c>
      <c r="AP272">
        <v>0</v>
      </c>
      <c r="AQ272">
        <f>1-AO272/AP272</f>
        <v>0</v>
      </c>
      <c r="AR272">
        <v>0</v>
      </c>
      <c r="AS272" t="s">
        <v>422</v>
      </c>
      <c r="AT272" t="s">
        <v>422</v>
      </c>
      <c r="AU272">
        <v>0</v>
      </c>
      <c r="AV272">
        <v>0</v>
      </c>
      <c r="AW272">
        <f>1-AU272/AV272</f>
        <v>0</v>
      </c>
      <c r="AX272">
        <v>0.5</v>
      </c>
      <c r="AY272">
        <f>CX272</f>
        <v>0</v>
      </c>
      <c r="AZ272">
        <f>M272</f>
        <v>0</v>
      </c>
      <c r="BA272">
        <f>AW272*AX272*AY272</f>
        <v>0</v>
      </c>
      <c r="BB272">
        <f>(AZ272-AR272)/AY272</f>
        <v>0</v>
      </c>
      <c r="BC272">
        <f>(AP272-AV272)/AV272</f>
        <v>0</v>
      </c>
      <c r="BD272">
        <f>AO272/(AQ272+AO272/AV272)</f>
        <v>0</v>
      </c>
      <c r="BE272" t="s">
        <v>422</v>
      </c>
      <c r="BF272">
        <v>0</v>
      </c>
      <c r="BG272">
        <f>IF(BF272&lt;&gt;0, BF272, BD272)</f>
        <v>0</v>
      </c>
      <c r="BH272">
        <f>1-BG272/AV272</f>
        <v>0</v>
      </c>
      <c r="BI272">
        <f>(AV272-AU272)/(AV272-BG272)</f>
        <v>0</v>
      </c>
      <c r="BJ272">
        <f>(AP272-AV272)/(AP272-BG272)</f>
        <v>0</v>
      </c>
      <c r="BK272">
        <f>(AV272-AU272)/(AV272-AO272)</f>
        <v>0</v>
      </c>
      <c r="BL272">
        <f>(AP272-AV272)/(AP272-AO272)</f>
        <v>0</v>
      </c>
      <c r="BM272">
        <f>(BI272*BG272/AU272)</f>
        <v>0</v>
      </c>
      <c r="BN272">
        <f>(1-BM272)</f>
        <v>0</v>
      </c>
      <c r="CW272">
        <f>$B$11*DU272+$C$11*DV272+$F$11*EG272*(1-EJ272)</f>
        <v>0</v>
      </c>
      <c r="CX272">
        <f>CW272*CY272</f>
        <v>0</v>
      </c>
      <c r="CY272">
        <f>($B$11*$D$9+$C$11*$D$9+$F$11*((ET272+EL272)/MAX(ET272+EL272+EU272, 0.1)*$I$9+EU272/MAX(ET272+EL272+EU272, 0.1)*$J$9))/($B$11+$C$11+$F$11)</f>
        <v>0</v>
      </c>
      <c r="CZ272">
        <f>($B$11*$K$9+$C$11*$K$9+$F$11*((ET272+EL272)/MAX(ET272+EL272+EU272, 0.1)*$P$9+EU272/MAX(ET272+EL272+EU272, 0.1)*$Q$9))/($B$11+$C$11+$F$11)</f>
        <v>0</v>
      </c>
      <c r="DA272">
        <v>3.93</v>
      </c>
      <c r="DB272">
        <v>0.5</v>
      </c>
      <c r="DC272" t="s">
        <v>423</v>
      </c>
      <c r="DD272">
        <v>2</v>
      </c>
      <c r="DE272">
        <v>1758506769.6</v>
      </c>
      <c r="DF272">
        <v>420.2015</v>
      </c>
      <c r="DG272">
        <v>419.848333333333</v>
      </c>
      <c r="DH272">
        <v>22.6236333333333</v>
      </c>
      <c r="DI272">
        <v>22.5429333333333</v>
      </c>
      <c r="DJ272">
        <v>414.503833333333</v>
      </c>
      <c r="DK272">
        <v>22.3118666666667</v>
      </c>
      <c r="DL272">
        <v>500.006833333333</v>
      </c>
      <c r="DM272">
        <v>89.8266666666667</v>
      </c>
      <c r="DN272">
        <v>0.0346800833333333</v>
      </c>
      <c r="DO272">
        <v>31.1648</v>
      </c>
      <c r="DP272">
        <v>30.0063666666667</v>
      </c>
      <c r="DQ272">
        <v>999.9</v>
      </c>
      <c r="DR272">
        <v>0</v>
      </c>
      <c r="DS272">
        <v>0</v>
      </c>
      <c r="DT272">
        <v>9991.86333333333</v>
      </c>
      <c r="DU272">
        <v>0</v>
      </c>
      <c r="DV272">
        <v>0.556418</v>
      </c>
      <c r="DW272">
        <v>0.353505333333333</v>
      </c>
      <c r="DX272">
        <v>429.928166666667</v>
      </c>
      <c r="DY272">
        <v>429.531333333333</v>
      </c>
      <c r="DZ272">
        <v>0.0806751333333333</v>
      </c>
      <c r="EA272">
        <v>419.848333333333</v>
      </c>
      <c r="EB272">
        <v>22.5429333333333</v>
      </c>
      <c r="EC272">
        <v>2.032205</v>
      </c>
      <c r="ED272">
        <v>2.02496</v>
      </c>
      <c r="EE272">
        <v>17.6975333333333</v>
      </c>
      <c r="EF272">
        <v>17.64085</v>
      </c>
      <c r="EG272">
        <v>0.00500016</v>
      </c>
      <c r="EH272">
        <v>0</v>
      </c>
      <c r="EI272">
        <v>0</v>
      </c>
      <c r="EJ272">
        <v>0</v>
      </c>
      <c r="EK272">
        <v>640.25</v>
      </c>
      <c r="EL272">
        <v>0.00500016</v>
      </c>
      <c r="EM272">
        <v>-29.1833333333333</v>
      </c>
      <c r="EN272">
        <v>-2.2</v>
      </c>
      <c r="EO272">
        <v>37.562</v>
      </c>
      <c r="EP272">
        <v>41.625</v>
      </c>
      <c r="EQ272">
        <v>39.687</v>
      </c>
      <c r="ER272">
        <v>41.729</v>
      </c>
      <c r="ES272">
        <v>40.8853333333333</v>
      </c>
      <c r="ET272">
        <v>0</v>
      </c>
      <c r="EU272">
        <v>0</v>
      </c>
      <c r="EV272">
        <v>0</v>
      </c>
      <c r="EW272">
        <v>1758506775.2</v>
      </c>
      <c r="EX272">
        <v>0</v>
      </c>
      <c r="EY272">
        <v>638.512</v>
      </c>
      <c r="EZ272">
        <v>-17.1307694911947</v>
      </c>
      <c r="FA272">
        <v>-7.77692292898133</v>
      </c>
      <c r="FB272">
        <v>-27.096</v>
      </c>
      <c r="FC272">
        <v>15</v>
      </c>
      <c r="FD272">
        <v>0</v>
      </c>
      <c r="FE272" t="s">
        <v>424</v>
      </c>
      <c r="FF272">
        <v>1747249705.1</v>
      </c>
      <c r="FG272">
        <v>1747249711.1</v>
      </c>
      <c r="FH272">
        <v>0</v>
      </c>
      <c r="FI272">
        <v>0.871</v>
      </c>
      <c r="FJ272">
        <v>0.066</v>
      </c>
      <c r="FK272">
        <v>5.486</v>
      </c>
      <c r="FL272">
        <v>0.145</v>
      </c>
      <c r="FM272">
        <v>420</v>
      </c>
      <c r="FN272">
        <v>16</v>
      </c>
      <c r="FO272">
        <v>0.27</v>
      </c>
      <c r="FP272">
        <v>0.16</v>
      </c>
      <c r="FQ272">
        <v>0.54220255</v>
      </c>
      <c r="FR272">
        <v>-2.70095490225564</v>
      </c>
      <c r="FS272">
        <v>0.321425833338342</v>
      </c>
      <c r="FT272">
        <v>0</v>
      </c>
      <c r="FU272">
        <v>638.976470588235</v>
      </c>
      <c r="FV272">
        <v>-3.62414070073655</v>
      </c>
      <c r="FW272">
        <v>6.00637204894198</v>
      </c>
      <c r="FX272">
        <v>-1</v>
      </c>
      <c r="FY272">
        <v>0.071540265</v>
      </c>
      <c r="FZ272">
        <v>0.0759605819548872</v>
      </c>
      <c r="GA272">
        <v>0.00780167627496008</v>
      </c>
      <c r="GB272">
        <v>1</v>
      </c>
      <c r="GC272">
        <v>1</v>
      </c>
      <c r="GD272">
        <v>2</v>
      </c>
      <c r="GE272" t="s">
        <v>425</v>
      </c>
      <c r="GF272">
        <v>3.12566</v>
      </c>
      <c r="GG272">
        <v>2.66059</v>
      </c>
      <c r="GH272">
        <v>0.0883479</v>
      </c>
      <c r="GI272">
        <v>0.0891801</v>
      </c>
      <c r="GJ272">
        <v>0.096798</v>
      </c>
      <c r="GK272">
        <v>0.0969743</v>
      </c>
      <c r="GL272">
        <v>23516.6</v>
      </c>
      <c r="GM272">
        <v>22213.7</v>
      </c>
      <c r="GN272">
        <v>23069.1</v>
      </c>
      <c r="GO272">
        <v>23747.8</v>
      </c>
      <c r="GP272">
        <v>35512.2</v>
      </c>
      <c r="GQ272">
        <v>35494.4</v>
      </c>
      <c r="GR272">
        <v>41592.1</v>
      </c>
      <c r="GS272">
        <v>42346.7</v>
      </c>
      <c r="GT272">
        <v>1.90175</v>
      </c>
      <c r="GU272">
        <v>1.79895</v>
      </c>
      <c r="GV272">
        <v>0.0859648</v>
      </c>
      <c r="GW272">
        <v>0</v>
      </c>
      <c r="GX272">
        <v>28.6162</v>
      </c>
      <c r="GY272">
        <v>999.9</v>
      </c>
      <c r="GZ272">
        <v>55.219</v>
      </c>
      <c r="HA272">
        <v>30.534</v>
      </c>
      <c r="HB272">
        <v>27.004</v>
      </c>
      <c r="HC272">
        <v>54.1955</v>
      </c>
      <c r="HD272">
        <v>40.1723</v>
      </c>
      <c r="HE272">
        <v>1</v>
      </c>
      <c r="HF272">
        <v>0.0517251</v>
      </c>
      <c r="HG272">
        <v>-1.82998</v>
      </c>
      <c r="HH272">
        <v>20.2275</v>
      </c>
      <c r="HI272">
        <v>5.23466</v>
      </c>
      <c r="HJ272">
        <v>11.992</v>
      </c>
      <c r="HK272">
        <v>4.9558</v>
      </c>
      <c r="HL272">
        <v>3.304</v>
      </c>
      <c r="HM272">
        <v>999.9</v>
      </c>
      <c r="HN272">
        <v>9999</v>
      </c>
      <c r="HO272">
        <v>9999</v>
      </c>
      <c r="HP272">
        <v>9999</v>
      </c>
      <c r="HQ272">
        <v>1.86857</v>
      </c>
      <c r="HR272">
        <v>1.86422</v>
      </c>
      <c r="HS272">
        <v>1.87181</v>
      </c>
      <c r="HT272">
        <v>1.86273</v>
      </c>
      <c r="HU272">
        <v>1.86215</v>
      </c>
      <c r="HV272">
        <v>1.86854</v>
      </c>
      <c r="HW272">
        <v>1.85875</v>
      </c>
      <c r="HX272">
        <v>1.86509</v>
      </c>
      <c r="HY272">
        <v>5</v>
      </c>
      <c r="HZ272">
        <v>0</v>
      </c>
      <c r="IA272">
        <v>0</v>
      </c>
      <c r="IB272">
        <v>0</v>
      </c>
      <c r="IC272" t="s">
        <v>426</v>
      </c>
      <c r="ID272" t="s">
        <v>427</v>
      </c>
      <c r="IE272" t="s">
        <v>428</v>
      </c>
      <c r="IF272" t="s">
        <v>428</v>
      </c>
      <c r="IG272" t="s">
        <v>428</v>
      </c>
      <c r="IH272" t="s">
        <v>428</v>
      </c>
      <c r="II272">
        <v>0</v>
      </c>
      <c r="IJ272">
        <v>100</v>
      </c>
      <c r="IK272">
        <v>100</v>
      </c>
      <c r="IL272">
        <v>5.698</v>
      </c>
      <c r="IM272">
        <v>0.3117</v>
      </c>
      <c r="IN272">
        <v>4.24591870636989</v>
      </c>
      <c r="IO272">
        <v>0.00406324532283829</v>
      </c>
      <c r="IP272">
        <v>-1.45373754250553e-06</v>
      </c>
      <c r="IQ272">
        <v>2.45784242640463e-10</v>
      </c>
      <c r="IR272">
        <v>0.0444475935836347</v>
      </c>
      <c r="IS272">
        <v>0.00491888386651684</v>
      </c>
      <c r="IT272">
        <v>0.000226889049496401</v>
      </c>
      <c r="IU272">
        <v>4.01595507822366e-06</v>
      </c>
      <c r="IV272">
        <v>-0</v>
      </c>
      <c r="IW272">
        <v>2035</v>
      </c>
      <c r="IX272">
        <v>2</v>
      </c>
      <c r="IY272">
        <v>30</v>
      </c>
      <c r="IZ272">
        <v>187617.8</v>
      </c>
      <c r="JA272">
        <v>187617.7</v>
      </c>
      <c r="JB272">
        <v>0.966797</v>
      </c>
      <c r="JC272">
        <v>2.39136</v>
      </c>
      <c r="JD272">
        <v>1.4978</v>
      </c>
      <c r="JE272">
        <v>2.32666</v>
      </c>
      <c r="JF272">
        <v>1.54419</v>
      </c>
      <c r="JG272">
        <v>2.36206</v>
      </c>
      <c r="JH272">
        <v>36.0347</v>
      </c>
      <c r="JI272">
        <v>24.1575</v>
      </c>
      <c r="JJ272">
        <v>18</v>
      </c>
      <c r="JK272">
        <v>545.354</v>
      </c>
      <c r="JL272">
        <v>423.187</v>
      </c>
      <c r="JM272">
        <v>32.0871</v>
      </c>
      <c r="JN272">
        <v>28.2698</v>
      </c>
      <c r="JO272">
        <v>29.9999</v>
      </c>
      <c r="JP272">
        <v>28.095</v>
      </c>
      <c r="JQ272">
        <v>28.1175</v>
      </c>
      <c r="JR272">
        <v>19.3925</v>
      </c>
      <c r="JS272">
        <v>30.1594</v>
      </c>
      <c r="JT272">
        <v>69.1701</v>
      </c>
      <c r="JU272">
        <v>32.0681</v>
      </c>
      <c r="JV272">
        <v>420</v>
      </c>
      <c r="JW272">
        <v>22.5748</v>
      </c>
      <c r="JX272">
        <v>93.2168</v>
      </c>
      <c r="JY272">
        <v>98.6938</v>
      </c>
    </row>
    <row r="273" spans="1:285">
      <c r="A273">
        <v>257</v>
      </c>
      <c r="B273">
        <v>1758506776.1</v>
      </c>
      <c r="C273">
        <v>3534</v>
      </c>
      <c r="D273" t="s">
        <v>945</v>
      </c>
      <c r="E273" t="s">
        <v>946</v>
      </c>
      <c r="F273">
        <v>5</v>
      </c>
      <c r="G273" t="s">
        <v>419</v>
      </c>
      <c r="H273" t="s">
        <v>944</v>
      </c>
      <c r="I273" t="s">
        <v>421</v>
      </c>
      <c r="J273">
        <v>1758506772.5</v>
      </c>
      <c r="K273">
        <f>(L273)/1000</f>
        <v>0</v>
      </c>
      <c r="L273">
        <f>1000*DL273*AJ273*(DH273-DI273)/(100*DA273*(1000-AJ273*DH273))</f>
        <v>0</v>
      </c>
      <c r="M273">
        <f>DL273*AJ273*(DG273-DF273*(1000-AJ273*DI273)/(1000-AJ273*DH273))/(100*DA273)</f>
        <v>0</v>
      </c>
      <c r="N273">
        <f>DF273 - IF(AJ273&gt;1, M273*DA273*100.0/(AL273), 0)</f>
        <v>0</v>
      </c>
      <c r="O273">
        <f>((U273-K273/2)*N273-M273)/(U273+K273/2)</f>
        <v>0</v>
      </c>
      <c r="P273">
        <f>O273*(DM273+DN273)/1000.0</f>
        <v>0</v>
      </c>
      <c r="Q273">
        <f>(DF273 - IF(AJ273&gt;1, M273*DA273*100.0/(AL273), 0))*(DM273+DN273)/1000.0</f>
        <v>0</v>
      </c>
      <c r="R273">
        <f>2.0/((1/T273-1/S273)+SIGN(T273)*SQRT((1/T273-1/S273)*(1/T273-1/S273) + 4*DB273/((DB273+1)*(DB273+1))*(2*1/T273*1/S273-1/S273*1/S273)))</f>
        <v>0</v>
      </c>
      <c r="S273">
        <f>IF(LEFT(DC273,1)&lt;&gt;"0",IF(LEFT(DC273,1)="1",3.0,DD273),$D$5+$E$5*(DT273*DM273/($K$5*1000))+$F$5*(DT273*DM273/($K$5*1000))*MAX(MIN(DA273,$J$5),$I$5)*MAX(MIN(DA273,$J$5),$I$5)+$G$5*MAX(MIN(DA273,$J$5),$I$5)*(DT273*DM273/($K$5*1000))+$H$5*(DT273*DM273/($K$5*1000))*(DT273*DM273/($K$5*1000)))</f>
        <v>0</v>
      </c>
      <c r="T273">
        <f>K273*(1000-(1000*0.61365*exp(17.502*X273/(240.97+X273))/(DM273+DN273)+DH273)/2)/(1000*0.61365*exp(17.502*X273/(240.97+X273))/(DM273+DN273)-DH273)</f>
        <v>0</v>
      </c>
      <c r="U273">
        <f>1/((DB273+1)/(R273/1.6)+1/(S273/1.37)) + DB273/((DB273+1)/(R273/1.6) + DB273/(S273/1.37))</f>
        <v>0</v>
      </c>
      <c r="V273">
        <f>(CW273*CZ273)</f>
        <v>0</v>
      </c>
      <c r="W273">
        <f>(DO273+(V273+2*0.95*5.67E-8*(((DO273+$B$7)+273)^4-(DO273+273)^4)-44100*K273)/(1.84*29.3*S273+8*0.95*5.67E-8*(DO273+273)^3))</f>
        <v>0</v>
      </c>
      <c r="X273">
        <f>($C$7*DP273+$D$7*DQ273+$E$7*W273)</f>
        <v>0</v>
      </c>
      <c r="Y273">
        <f>0.61365*exp(17.502*X273/(240.97+X273))</f>
        <v>0</v>
      </c>
      <c r="Z273">
        <f>(AA273/AB273*100)</f>
        <v>0</v>
      </c>
      <c r="AA273">
        <f>DH273*(DM273+DN273)/1000</f>
        <v>0</v>
      </c>
      <c r="AB273">
        <f>0.61365*exp(17.502*DO273/(240.97+DO273))</f>
        <v>0</v>
      </c>
      <c r="AC273">
        <f>(Y273-DH273*(DM273+DN273)/1000)</f>
        <v>0</v>
      </c>
      <c r="AD273">
        <f>(-K273*44100)</f>
        <v>0</v>
      </c>
      <c r="AE273">
        <f>2*29.3*S273*0.92*(DO273-X273)</f>
        <v>0</v>
      </c>
      <c r="AF273">
        <f>2*0.95*5.67E-8*(((DO273+$B$7)+273)^4-(X273+273)^4)</f>
        <v>0</v>
      </c>
      <c r="AG273">
        <f>V273+AF273+AD273+AE273</f>
        <v>0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MAX(0,($B$13+$C$13*DT273)/(1+$D$13*DT273)*DM273/(DO273+273)*$E$13)</f>
        <v>0</v>
      </c>
      <c r="AM273" t="s">
        <v>422</v>
      </c>
      <c r="AN273" t="s">
        <v>422</v>
      </c>
      <c r="AO273">
        <v>0</v>
      </c>
      <c r="AP273">
        <v>0</v>
      </c>
      <c r="AQ273">
        <f>1-AO273/AP273</f>
        <v>0</v>
      </c>
      <c r="AR273">
        <v>0</v>
      </c>
      <c r="AS273" t="s">
        <v>422</v>
      </c>
      <c r="AT273" t="s">
        <v>422</v>
      </c>
      <c r="AU273">
        <v>0</v>
      </c>
      <c r="AV273">
        <v>0</v>
      </c>
      <c r="AW273">
        <f>1-AU273/AV273</f>
        <v>0</v>
      </c>
      <c r="AX273">
        <v>0.5</v>
      </c>
      <c r="AY273">
        <f>CX273</f>
        <v>0</v>
      </c>
      <c r="AZ273">
        <f>M273</f>
        <v>0</v>
      </c>
      <c r="BA273">
        <f>AW273*AX273*AY273</f>
        <v>0</v>
      </c>
      <c r="BB273">
        <f>(AZ273-AR273)/AY273</f>
        <v>0</v>
      </c>
      <c r="BC273">
        <f>(AP273-AV273)/AV273</f>
        <v>0</v>
      </c>
      <c r="BD273">
        <f>AO273/(AQ273+AO273/AV273)</f>
        <v>0</v>
      </c>
      <c r="BE273" t="s">
        <v>422</v>
      </c>
      <c r="BF273">
        <v>0</v>
      </c>
      <c r="BG273">
        <f>IF(BF273&lt;&gt;0, BF273, BD273)</f>
        <v>0</v>
      </c>
      <c r="BH273">
        <f>1-BG273/AV273</f>
        <v>0</v>
      </c>
      <c r="BI273">
        <f>(AV273-AU273)/(AV273-BG273)</f>
        <v>0</v>
      </c>
      <c r="BJ273">
        <f>(AP273-AV273)/(AP273-BG273)</f>
        <v>0</v>
      </c>
      <c r="BK273">
        <f>(AV273-AU273)/(AV273-AO273)</f>
        <v>0</v>
      </c>
      <c r="BL273">
        <f>(AP273-AV273)/(AP273-AO273)</f>
        <v>0</v>
      </c>
      <c r="BM273">
        <f>(BI273*BG273/AU273)</f>
        <v>0</v>
      </c>
      <c r="BN273">
        <f>(1-BM273)</f>
        <v>0</v>
      </c>
      <c r="CW273">
        <f>$B$11*DU273+$C$11*DV273+$F$11*EG273*(1-EJ273)</f>
        <v>0</v>
      </c>
      <c r="CX273">
        <f>CW273*CY273</f>
        <v>0</v>
      </c>
      <c r="CY273">
        <f>($B$11*$D$9+$C$11*$D$9+$F$11*((ET273+EL273)/MAX(ET273+EL273+EU273, 0.1)*$I$9+EU273/MAX(ET273+EL273+EU273, 0.1)*$J$9))/($B$11+$C$11+$F$11)</f>
        <v>0</v>
      </c>
      <c r="CZ273">
        <f>($B$11*$K$9+$C$11*$K$9+$F$11*((ET273+EL273)/MAX(ET273+EL273+EU273, 0.1)*$P$9+EU273/MAX(ET273+EL273+EU273, 0.1)*$Q$9))/($B$11+$C$11+$F$11)</f>
        <v>0</v>
      </c>
      <c r="DA273">
        <v>3.93</v>
      </c>
      <c r="DB273">
        <v>0.5</v>
      </c>
      <c r="DC273" t="s">
        <v>423</v>
      </c>
      <c r="DD273">
        <v>2</v>
      </c>
      <c r="DE273">
        <v>1758506772.5</v>
      </c>
      <c r="DF273">
        <v>420.1754</v>
      </c>
      <c r="DG273">
        <v>419.868</v>
      </c>
      <c r="DH273">
        <v>22.62224</v>
      </c>
      <c r="DI273">
        <v>22.54146</v>
      </c>
      <c r="DJ273">
        <v>414.4778</v>
      </c>
      <c r="DK273">
        <v>22.31052</v>
      </c>
      <c r="DL273">
        <v>499.9448</v>
      </c>
      <c r="DM273">
        <v>89.82722</v>
      </c>
      <c r="DN273">
        <v>0.034971</v>
      </c>
      <c r="DO273">
        <v>31.16768</v>
      </c>
      <c r="DP273">
        <v>30.01174</v>
      </c>
      <c r="DQ273">
        <v>999.9</v>
      </c>
      <c r="DR273">
        <v>0</v>
      </c>
      <c r="DS273">
        <v>0</v>
      </c>
      <c r="DT273">
        <v>9991.496</v>
      </c>
      <c r="DU273">
        <v>0</v>
      </c>
      <c r="DV273">
        <v>0.556418</v>
      </c>
      <c r="DW273">
        <v>0.3076842</v>
      </c>
      <c r="DX273">
        <v>429.901</v>
      </c>
      <c r="DY273">
        <v>429.551</v>
      </c>
      <c r="DZ273">
        <v>0.08077012</v>
      </c>
      <c r="EA273">
        <v>419.868</v>
      </c>
      <c r="EB273">
        <v>22.54146</v>
      </c>
      <c r="EC273">
        <v>2.032092</v>
      </c>
      <c r="ED273">
        <v>2.024838</v>
      </c>
      <c r="EE273">
        <v>17.69666</v>
      </c>
      <c r="EF273">
        <v>17.6399</v>
      </c>
      <c r="EG273">
        <v>0.00500016</v>
      </c>
      <c r="EH273">
        <v>0</v>
      </c>
      <c r="EI273">
        <v>0</v>
      </c>
      <c r="EJ273">
        <v>0</v>
      </c>
      <c r="EK273">
        <v>636.7</v>
      </c>
      <c r="EL273">
        <v>0.00500016</v>
      </c>
      <c r="EM273">
        <v>-25.78</v>
      </c>
      <c r="EN273">
        <v>-1.44</v>
      </c>
      <c r="EO273">
        <v>37.562</v>
      </c>
      <c r="EP273">
        <v>41.625</v>
      </c>
      <c r="EQ273">
        <v>39.687</v>
      </c>
      <c r="ER273">
        <v>41.75</v>
      </c>
      <c r="ES273">
        <v>40.9122</v>
      </c>
      <c r="ET273">
        <v>0</v>
      </c>
      <c r="EU273">
        <v>0</v>
      </c>
      <c r="EV273">
        <v>0</v>
      </c>
      <c r="EW273">
        <v>1758506778.2</v>
      </c>
      <c r="EX273">
        <v>0</v>
      </c>
      <c r="EY273">
        <v>637.880769230769</v>
      </c>
      <c r="EZ273">
        <v>0.728204858684278</v>
      </c>
      <c r="FA273">
        <v>16.2222224121931</v>
      </c>
      <c r="FB273">
        <v>-26.6038461538462</v>
      </c>
      <c r="FC273">
        <v>15</v>
      </c>
      <c r="FD273">
        <v>0</v>
      </c>
      <c r="FE273" t="s">
        <v>424</v>
      </c>
      <c r="FF273">
        <v>1747249705.1</v>
      </c>
      <c r="FG273">
        <v>1747249711.1</v>
      </c>
      <c r="FH273">
        <v>0</v>
      </c>
      <c r="FI273">
        <v>0.871</v>
      </c>
      <c r="FJ273">
        <v>0.066</v>
      </c>
      <c r="FK273">
        <v>5.486</v>
      </c>
      <c r="FL273">
        <v>0.145</v>
      </c>
      <c r="FM273">
        <v>420</v>
      </c>
      <c r="FN273">
        <v>16</v>
      </c>
      <c r="FO273">
        <v>0.27</v>
      </c>
      <c r="FP273">
        <v>0.16</v>
      </c>
      <c r="FQ273">
        <v>0.39316715</v>
      </c>
      <c r="FR273">
        <v>-1.48865643609023</v>
      </c>
      <c r="FS273">
        <v>0.218509608904569</v>
      </c>
      <c r="FT273">
        <v>0</v>
      </c>
      <c r="FU273">
        <v>638.232352941176</v>
      </c>
      <c r="FV273">
        <v>-9.64553106948581</v>
      </c>
      <c r="FW273">
        <v>6.11616568602927</v>
      </c>
      <c r="FX273">
        <v>-1</v>
      </c>
      <c r="FY273">
        <v>0.075096895</v>
      </c>
      <c r="FZ273">
        <v>0.0667734180451127</v>
      </c>
      <c r="GA273">
        <v>0.00715422800520608</v>
      </c>
      <c r="GB273">
        <v>1</v>
      </c>
      <c r="GC273">
        <v>1</v>
      </c>
      <c r="GD273">
        <v>2</v>
      </c>
      <c r="GE273" t="s">
        <v>425</v>
      </c>
      <c r="GF273">
        <v>3.1259</v>
      </c>
      <c r="GG273">
        <v>2.66091</v>
      </c>
      <c r="GH273">
        <v>0.0883429</v>
      </c>
      <c r="GI273">
        <v>0.0891856</v>
      </c>
      <c r="GJ273">
        <v>0.096798</v>
      </c>
      <c r="GK273">
        <v>0.0969669</v>
      </c>
      <c r="GL273">
        <v>23516.5</v>
      </c>
      <c r="GM273">
        <v>22213.6</v>
      </c>
      <c r="GN273">
        <v>23068.9</v>
      </c>
      <c r="GO273">
        <v>23747.8</v>
      </c>
      <c r="GP273">
        <v>35512.3</v>
      </c>
      <c r="GQ273">
        <v>35494.6</v>
      </c>
      <c r="GR273">
        <v>41592.2</v>
      </c>
      <c r="GS273">
        <v>42346.6</v>
      </c>
      <c r="GT273">
        <v>1.90202</v>
      </c>
      <c r="GU273">
        <v>1.7987</v>
      </c>
      <c r="GV273">
        <v>0.0856631</v>
      </c>
      <c r="GW273">
        <v>0</v>
      </c>
      <c r="GX273">
        <v>28.6187</v>
      </c>
      <c r="GY273">
        <v>999.9</v>
      </c>
      <c r="GZ273">
        <v>55.219</v>
      </c>
      <c r="HA273">
        <v>30.534</v>
      </c>
      <c r="HB273">
        <v>27.0066</v>
      </c>
      <c r="HC273">
        <v>54.3455</v>
      </c>
      <c r="HD273">
        <v>39.996</v>
      </c>
      <c r="HE273">
        <v>1</v>
      </c>
      <c r="HF273">
        <v>0.051344</v>
      </c>
      <c r="HG273">
        <v>-1.79455</v>
      </c>
      <c r="HH273">
        <v>20.2279</v>
      </c>
      <c r="HI273">
        <v>5.23511</v>
      </c>
      <c r="HJ273">
        <v>11.992</v>
      </c>
      <c r="HK273">
        <v>4.9558</v>
      </c>
      <c r="HL273">
        <v>3.304</v>
      </c>
      <c r="HM273">
        <v>999.9</v>
      </c>
      <c r="HN273">
        <v>9999</v>
      </c>
      <c r="HO273">
        <v>9999</v>
      </c>
      <c r="HP273">
        <v>9999</v>
      </c>
      <c r="HQ273">
        <v>1.86856</v>
      </c>
      <c r="HR273">
        <v>1.86426</v>
      </c>
      <c r="HS273">
        <v>1.8718</v>
      </c>
      <c r="HT273">
        <v>1.86273</v>
      </c>
      <c r="HU273">
        <v>1.86213</v>
      </c>
      <c r="HV273">
        <v>1.86853</v>
      </c>
      <c r="HW273">
        <v>1.85874</v>
      </c>
      <c r="HX273">
        <v>1.86508</v>
      </c>
      <c r="HY273">
        <v>5</v>
      </c>
      <c r="HZ273">
        <v>0</v>
      </c>
      <c r="IA273">
        <v>0</v>
      </c>
      <c r="IB273">
        <v>0</v>
      </c>
      <c r="IC273" t="s">
        <v>426</v>
      </c>
      <c r="ID273" t="s">
        <v>427</v>
      </c>
      <c r="IE273" t="s">
        <v>428</v>
      </c>
      <c r="IF273" t="s">
        <v>428</v>
      </c>
      <c r="IG273" t="s">
        <v>428</v>
      </c>
      <c r="IH273" t="s">
        <v>428</v>
      </c>
      <c r="II273">
        <v>0</v>
      </c>
      <c r="IJ273">
        <v>100</v>
      </c>
      <c r="IK273">
        <v>100</v>
      </c>
      <c r="IL273">
        <v>5.698</v>
      </c>
      <c r="IM273">
        <v>0.3117</v>
      </c>
      <c r="IN273">
        <v>4.24591870636989</v>
      </c>
      <c r="IO273">
        <v>0.00406324532283829</v>
      </c>
      <c r="IP273">
        <v>-1.45373754250553e-06</v>
      </c>
      <c r="IQ273">
        <v>2.45784242640463e-10</v>
      </c>
      <c r="IR273">
        <v>0.0444475935836347</v>
      </c>
      <c r="IS273">
        <v>0.00491888386651684</v>
      </c>
      <c r="IT273">
        <v>0.000226889049496401</v>
      </c>
      <c r="IU273">
        <v>4.01595507822366e-06</v>
      </c>
      <c r="IV273">
        <v>-0</v>
      </c>
      <c r="IW273">
        <v>2035</v>
      </c>
      <c r="IX273">
        <v>2</v>
      </c>
      <c r="IY273">
        <v>30</v>
      </c>
      <c r="IZ273">
        <v>187617.9</v>
      </c>
      <c r="JA273">
        <v>187617.8</v>
      </c>
      <c r="JB273">
        <v>0.966797</v>
      </c>
      <c r="JC273">
        <v>2.41089</v>
      </c>
      <c r="JD273">
        <v>1.4978</v>
      </c>
      <c r="JE273">
        <v>2.32666</v>
      </c>
      <c r="JF273">
        <v>1.54419</v>
      </c>
      <c r="JG273">
        <v>2.26685</v>
      </c>
      <c r="JH273">
        <v>36.0347</v>
      </c>
      <c r="JI273">
        <v>24.1488</v>
      </c>
      <c r="JJ273">
        <v>18</v>
      </c>
      <c r="JK273">
        <v>545.532</v>
      </c>
      <c r="JL273">
        <v>423.041</v>
      </c>
      <c r="JM273">
        <v>32.0888</v>
      </c>
      <c r="JN273">
        <v>28.2716</v>
      </c>
      <c r="JO273">
        <v>29.9999</v>
      </c>
      <c r="JP273">
        <v>28.095</v>
      </c>
      <c r="JQ273">
        <v>28.1175</v>
      </c>
      <c r="JR273">
        <v>19.3941</v>
      </c>
      <c r="JS273">
        <v>30.1594</v>
      </c>
      <c r="JT273">
        <v>69.1701</v>
      </c>
      <c r="JU273">
        <v>32.0531</v>
      </c>
      <c r="JV273">
        <v>420</v>
      </c>
      <c r="JW273">
        <v>22.5748</v>
      </c>
      <c r="JX273">
        <v>93.2168</v>
      </c>
      <c r="JY273">
        <v>98.6936</v>
      </c>
    </row>
    <row r="274" spans="1:285">
      <c r="A274">
        <v>258</v>
      </c>
      <c r="B274">
        <v>1758506778.1</v>
      </c>
      <c r="C274">
        <v>3536</v>
      </c>
      <c r="D274" t="s">
        <v>947</v>
      </c>
      <c r="E274" t="s">
        <v>948</v>
      </c>
      <c r="F274">
        <v>5</v>
      </c>
      <c r="G274" t="s">
        <v>419</v>
      </c>
      <c r="H274" t="s">
        <v>944</v>
      </c>
      <c r="I274" t="s">
        <v>421</v>
      </c>
      <c r="J274">
        <v>1758506775.43333</v>
      </c>
      <c r="K274">
        <f>(L274)/1000</f>
        <v>0</v>
      </c>
      <c r="L274">
        <f>1000*DL274*AJ274*(DH274-DI274)/(100*DA274*(1000-AJ274*DH274))</f>
        <v>0</v>
      </c>
      <c r="M274">
        <f>DL274*AJ274*(DG274-DF274*(1000-AJ274*DI274)/(1000-AJ274*DH274))/(100*DA274)</f>
        <v>0</v>
      </c>
      <c r="N274">
        <f>DF274 - IF(AJ274&gt;1, M274*DA274*100.0/(AL274), 0)</f>
        <v>0</v>
      </c>
      <c r="O274">
        <f>((U274-K274/2)*N274-M274)/(U274+K274/2)</f>
        <v>0</v>
      </c>
      <c r="P274">
        <f>O274*(DM274+DN274)/1000.0</f>
        <v>0</v>
      </c>
      <c r="Q274">
        <f>(DF274 - IF(AJ274&gt;1, M274*DA274*100.0/(AL274), 0))*(DM274+DN274)/1000.0</f>
        <v>0</v>
      </c>
      <c r="R274">
        <f>2.0/((1/T274-1/S274)+SIGN(T274)*SQRT((1/T274-1/S274)*(1/T274-1/S274) + 4*DB274/((DB274+1)*(DB274+1))*(2*1/T274*1/S274-1/S274*1/S274)))</f>
        <v>0</v>
      </c>
      <c r="S274">
        <f>IF(LEFT(DC274,1)&lt;&gt;"0",IF(LEFT(DC274,1)="1",3.0,DD274),$D$5+$E$5*(DT274*DM274/($K$5*1000))+$F$5*(DT274*DM274/($K$5*1000))*MAX(MIN(DA274,$J$5),$I$5)*MAX(MIN(DA274,$J$5),$I$5)+$G$5*MAX(MIN(DA274,$J$5),$I$5)*(DT274*DM274/($K$5*1000))+$H$5*(DT274*DM274/($K$5*1000))*(DT274*DM274/($K$5*1000)))</f>
        <v>0</v>
      </c>
      <c r="T274">
        <f>K274*(1000-(1000*0.61365*exp(17.502*X274/(240.97+X274))/(DM274+DN274)+DH274)/2)/(1000*0.61365*exp(17.502*X274/(240.97+X274))/(DM274+DN274)-DH274)</f>
        <v>0</v>
      </c>
      <c r="U274">
        <f>1/((DB274+1)/(R274/1.6)+1/(S274/1.37)) + DB274/((DB274+1)/(R274/1.6) + DB274/(S274/1.37))</f>
        <v>0</v>
      </c>
      <c r="V274">
        <f>(CW274*CZ274)</f>
        <v>0</v>
      </c>
      <c r="W274">
        <f>(DO274+(V274+2*0.95*5.67E-8*(((DO274+$B$7)+273)^4-(DO274+273)^4)-44100*K274)/(1.84*29.3*S274+8*0.95*5.67E-8*(DO274+273)^3))</f>
        <v>0</v>
      </c>
      <c r="X274">
        <f>($C$7*DP274+$D$7*DQ274+$E$7*W274)</f>
        <v>0</v>
      </c>
      <c r="Y274">
        <f>0.61365*exp(17.502*X274/(240.97+X274))</f>
        <v>0</v>
      </c>
      <c r="Z274">
        <f>(AA274/AB274*100)</f>
        <v>0</v>
      </c>
      <c r="AA274">
        <f>DH274*(DM274+DN274)/1000</f>
        <v>0</v>
      </c>
      <c r="AB274">
        <f>0.61365*exp(17.502*DO274/(240.97+DO274))</f>
        <v>0</v>
      </c>
      <c r="AC274">
        <f>(Y274-DH274*(DM274+DN274)/1000)</f>
        <v>0</v>
      </c>
      <c r="AD274">
        <f>(-K274*44100)</f>
        <v>0</v>
      </c>
      <c r="AE274">
        <f>2*29.3*S274*0.92*(DO274-X274)</f>
        <v>0</v>
      </c>
      <c r="AF274">
        <f>2*0.95*5.67E-8*(((DO274+$B$7)+273)^4-(X274+273)^4)</f>
        <v>0</v>
      </c>
      <c r="AG274">
        <f>V274+AF274+AD274+AE274</f>
        <v>0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MAX(0,($B$13+$C$13*DT274)/(1+$D$13*DT274)*DM274/(DO274+273)*$E$13)</f>
        <v>0</v>
      </c>
      <c r="AM274" t="s">
        <v>422</v>
      </c>
      <c r="AN274" t="s">
        <v>422</v>
      </c>
      <c r="AO274">
        <v>0</v>
      </c>
      <c r="AP274">
        <v>0</v>
      </c>
      <c r="AQ274">
        <f>1-AO274/AP274</f>
        <v>0</v>
      </c>
      <c r="AR274">
        <v>0</v>
      </c>
      <c r="AS274" t="s">
        <v>422</v>
      </c>
      <c r="AT274" t="s">
        <v>422</v>
      </c>
      <c r="AU274">
        <v>0</v>
      </c>
      <c r="AV274">
        <v>0</v>
      </c>
      <c r="AW274">
        <f>1-AU274/AV274</f>
        <v>0</v>
      </c>
      <c r="AX274">
        <v>0.5</v>
      </c>
      <c r="AY274">
        <f>CX274</f>
        <v>0</v>
      </c>
      <c r="AZ274">
        <f>M274</f>
        <v>0</v>
      </c>
      <c r="BA274">
        <f>AW274*AX274*AY274</f>
        <v>0</v>
      </c>
      <c r="BB274">
        <f>(AZ274-AR274)/AY274</f>
        <v>0</v>
      </c>
      <c r="BC274">
        <f>(AP274-AV274)/AV274</f>
        <v>0</v>
      </c>
      <c r="BD274">
        <f>AO274/(AQ274+AO274/AV274)</f>
        <v>0</v>
      </c>
      <c r="BE274" t="s">
        <v>422</v>
      </c>
      <c r="BF274">
        <v>0</v>
      </c>
      <c r="BG274">
        <f>IF(BF274&lt;&gt;0, BF274, BD274)</f>
        <v>0</v>
      </c>
      <c r="BH274">
        <f>1-BG274/AV274</f>
        <v>0</v>
      </c>
      <c r="BI274">
        <f>(AV274-AU274)/(AV274-BG274)</f>
        <v>0</v>
      </c>
      <c r="BJ274">
        <f>(AP274-AV274)/(AP274-BG274)</f>
        <v>0</v>
      </c>
      <c r="BK274">
        <f>(AV274-AU274)/(AV274-AO274)</f>
        <v>0</v>
      </c>
      <c r="BL274">
        <f>(AP274-AV274)/(AP274-AO274)</f>
        <v>0</v>
      </c>
      <c r="BM274">
        <f>(BI274*BG274/AU274)</f>
        <v>0</v>
      </c>
      <c r="BN274">
        <f>(1-BM274)</f>
        <v>0</v>
      </c>
      <c r="CW274">
        <f>$B$11*DU274+$C$11*DV274+$F$11*EG274*(1-EJ274)</f>
        <v>0</v>
      </c>
      <c r="CX274">
        <f>CW274*CY274</f>
        <v>0</v>
      </c>
      <c r="CY274">
        <f>($B$11*$D$9+$C$11*$D$9+$F$11*((ET274+EL274)/MAX(ET274+EL274+EU274, 0.1)*$I$9+EU274/MAX(ET274+EL274+EU274, 0.1)*$J$9))/($B$11+$C$11+$F$11)</f>
        <v>0</v>
      </c>
      <c r="CZ274">
        <f>($B$11*$K$9+$C$11*$K$9+$F$11*((ET274+EL274)/MAX(ET274+EL274+EU274, 0.1)*$P$9+EU274/MAX(ET274+EL274+EU274, 0.1)*$Q$9))/($B$11+$C$11+$F$11)</f>
        <v>0</v>
      </c>
      <c r="DA274">
        <v>3.93</v>
      </c>
      <c r="DB274">
        <v>0.5</v>
      </c>
      <c r="DC274" t="s">
        <v>423</v>
      </c>
      <c r="DD274">
        <v>2</v>
      </c>
      <c r="DE274">
        <v>1758506775.43333</v>
      </c>
      <c r="DF274">
        <v>420.151</v>
      </c>
      <c r="DG274">
        <v>419.915</v>
      </c>
      <c r="DH274">
        <v>22.6220333333333</v>
      </c>
      <c r="DI274">
        <v>22.5396333333333</v>
      </c>
      <c r="DJ274">
        <v>414.453666666667</v>
      </c>
      <c r="DK274">
        <v>22.3103333333333</v>
      </c>
      <c r="DL274">
        <v>500.003333333333</v>
      </c>
      <c r="DM274">
        <v>89.8278666666667</v>
      </c>
      <c r="DN274">
        <v>0.0351964333333333</v>
      </c>
      <c r="DO274">
        <v>31.1711666666667</v>
      </c>
      <c r="DP274">
        <v>30.0154</v>
      </c>
      <c r="DQ274">
        <v>999.9</v>
      </c>
      <c r="DR274">
        <v>0</v>
      </c>
      <c r="DS274">
        <v>0</v>
      </c>
      <c r="DT274">
        <v>9999.79333333333</v>
      </c>
      <c r="DU274">
        <v>0</v>
      </c>
      <c r="DV274">
        <v>0.556418</v>
      </c>
      <c r="DW274">
        <v>0.236470333333333</v>
      </c>
      <c r="DX274">
        <v>429.876</v>
      </c>
      <c r="DY274">
        <v>429.598</v>
      </c>
      <c r="DZ274">
        <v>0.0824165333333333</v>
      </c>
      <c r="EA274">
        <v>419.915</v>
      </c>
      <c r="EB274">
        <v>22.5396333333333</v>
      </c>
      <c r="EC274">
        <v>2.03209</v>
      </c>
      <c r="ED274">
        <v>2.02468666666667</v>
      </c>
      <c r="EE274">
        <v>17.6966</v>
      </c>
      <c r="EF274">
        <v>17.6387333333333</v>
      </c>
      <c r="EG274">
        <v>0.00500016</v>
      </c>
      <c r="EH274">
        <v>0</v>
      </c>
      <c r="EI274">
        <v>0</v>
      </c>
      <c r="EJ274">
        <v>0</v>
      </c>
      <c r="EK274">
        <v>635.333333333333</v>
      </c>
      <c r="EL274">
        <v>0.00500016</v>
      </c>
      <c r="EM274">
        <v>-24.9666666666667</v>
      </c>
      <c r="EN274">
        <v>-1.23333333333333</v>
      </c>
      <c r="EO274">
        <v>37.562</v>
      </c>
      <c r="EP274">
        <v>41.625</v>
      </c>
      <c r="EQ274">
        <v>39.687</v>
      </c>
      <c r="ER274">
        <v>41.729</v>
      </c>
      <c r="ES274">
        <v>40.937</v>
      </c>
      <c r="ET274">
        <v>0</v>
      </c>
      <c r="EU274">
        <v>0</v>
      </c>
      <c r="EV274">
        <v>0</v>
      </c>
      <c r="EW274">
        <v>1758506780</v>
      </c>
      <c r="EX274">
        <v>0</v>
      </c>
      <c r="EY274">
        <v>637.888</v>
      </c>
      <c r="EZ274">
        <v>-2.86153861663128</v>
      </c>
      <c r="FA274">
        <v>22.9461537827403</v>
      </c>
      <c r="FB274">
        <v>-26.408</v>
      </c>
      <c r="FC274">
        <v>15</v>
      </c>
      <c r="FD274">
        <v>0</v>
      </c>
      <c r="FE274" t="s">
        <v>424</v>
      </c>
      <c r="FF274">
        <v>1747249705.1</v>
      </c>
      <c r="FG274">
        <v>1747249711.1</v>
      </c>
      <c r="FH274">
        <v>0</v>
      </c>
      <c r="FI274">
        <v>0.871</v>
      </c>
      <c r="FJ274">
        <v>0.066</v>
      </c>
      <c r="FK274">
        <v>5.486</v>
      </c>
      <c r="FL274">
        <v>0.145</v>
      </c>
      <c r="FM274">
        <v>420</v>
      </c>
      <c r="FN274">
        <v>16</v>
      </c>
      <c r="FO274">
        <v>0.27</v>
      </c>
      <c r="FP274">
        <v>0.16</v>
      </c>
      <c r="FQ274">
        <v>0.384790380952381</v>
      </c>
      <c r="FR274">
        <v>-1.42273223376623</v>
      </c>
      <c r="FS274">
        <v>0.216509154401967</v>
      </c>
      <c r="FT274">
        <v>0</v>
      </c>
      <c r="FU274">
        <v>638.655882352941</v>
      </c>
      <c r="FV274">
        <v>-9.28495050042598</v>
      </c>
      <c r="FW274">
        <v>6.11570741309864</v>
      </c>
      <c r="FX274">
        <v>-1</v>
      </c>
      <c r="FY274">
        <v>0.0754466285714286</v>
      </c>
      <c r="FZ274">
        <v>0.0633908649350649</v>
      </c>
      <c r="GA274">
        <v>0.00715485604934178</v>
      </c>
      <c r="GB274">
        <v>1</v>
      </c>
      <c r="GC274">
        <v>1</v>
      </c>
      <c r="GD274">
        <v>2</v>
      </c>
      <c r="GE274" t="s">
        <v>425</v>
      </c>
      <c r="GF274">
        <v>3.12586</v>
      </c>
      <c r="GG274">
        <v>2.661</v>
      </c>
      <c r="GH274">
        <v>0.088344</v>
      </c>
      <c r="GI274">
        <v>0.0891891</v>
      </c>
      <c r="GJ274">
        <v>0.0967974</v>
      </c>
      <c r="GK274">
        <v>0.0969643</v>
      </c>
      <c r="GL274">
        <v>23516.4</v>
      </c>
      <c r="GM274">
        <v>22213.2</v>
      </c>
      <c r="GN274">
        <v>23068.8</v>
      </c>
      <c r="GO274">
        <v>23747.5</v>
      </c>
      <c r="GP274">
        <v>35512.2</v>
      </c>
      <c r="GQ274">
        <v>35494.4</v>
      </c>
      <c r="GR274">
        <v>41592.1</v>
      </c>
      <c r="GS274">
        <v>42346.2</v>
      </c>
      <c r="GT274">
        <v>1.90195</v>
      </c>
      <c r="GU274">
        <v>1.79875</v>
      </c>
      <c r="GV274">
        <v>0.0855327</v>
      </c>
      <c r="GW274">
        <v>0</v>
      </c>
      <c r="GX274">
        <v>28.6204</v>
      </c>
      <c r="GY274">
        <v>999.9</v>
      </c>
      <c r="GZ274">
        <v>55.219</v>
      </c>
      <c r="HA274">
        <v>30.524</v>
      </c>
      <c r="HB274">
        <v>26.9868</v>
      </c>
      <c r="HC274">
        <v>54.2355</v>
      </c>
      <c r="HD274">
        <v>39.996</v>
      </c>
      <c r="HE274">
        <v>1</v>
      </c>
      <c r="HF274">
        <v>0.0514507</v>
      </c>
      <c r="HG274">
        <v>-1.72732</v>
      </c>
      <c r="HH274">
        <v>20.2287</v>
      </c>
      <c r="HI274">
        <v>5.23511</v>
      </c>
      <c r="HJ274">
        <v>11.992</v>
      </c>
      <c r="HK274">
        <v>4.9558</v>
      </c>
      <c r="HL274">
        <v>3.304</v>
      </c>
      <c r="HM274">
        <v>999.9</v>
      </c>
      <c r="HN274">
        <v>9999</v>
      </c>
      <c r="HO274">
        <v>9999</v>
      </c>
      <c r="HP274">
        <v>9999</v>
      </c>
      <c r="HQ274">
        <v>1.86856</v>
      </c>
      <c r="HR274">
        <v>1.86425</v>
      </c>
      <c r="HS274">
        <v>1.8718</v>
      </c>
      <c r="HT274">
        <v>1.86273</v>
      </c>
      <c r="HU274">
        <v>1.86213</v>
      </c>
      <c r="HV274">
        <v>1.86854</v>
      </c>
      <c r="HW274">
        <v>1.85871</v>
      </c>
      <c r="HX274">
        <v>1.86509</v>
      </c>
      <c r="HY274">
        <v>5</v>
      </c>
      <c r="HZ274">
        <v>0</v>
      </c>
      <c r="IA274">
        <v>0</v>
      </c>
      <c r="IB274">
        <v>0</v>
      </c>
      <c r="IC274" t="s">
        <v>426</v>
      </c>
      <c r="ID274" t="s">
        <v>427</v>
      </c>
      <c r="IE274" t="s">
        <v>428</v>
      </c>
      <c r="IF274" t="s">
        <v>428</v>
      </c>
      <c r="IG274" t="s">
        <v>428</v>
      </c>
      <c r="IH274" t="s">
        <v>428</v>
      </c>
      <c r="II274">
        <v>0</v>
      </c>
      <c r="IJ274">
        <v>100</v>
      </c>
      <c r="IK274">
        <v>100</v>
      </c>
      <c r="IL274">
        <v>5.698</v>
      </c>
      <c r="IM274">
        <v>0.3117</v>
      </c>
      <c r="IN274">
        <v>4.24591870636989</v>
      </c>
      <c r="IO274">
        <v>0.00406324532283829</v>
      </c>
      <c r="IP274">
        <v>-1.45373754250553e-06</v>
      </c>
      <c r="IQ274">
        <v>2.45784242640463e-10</v>
      </c>
      <c r="IR274">
        <v>0.0444475935836347</v>
      </c>
      <c r="IS274">
        <v>0.00491888386651684</v>
      </c>
      <c r="IT274">
        <v>0.000226889049496401</v>
      </c>
      <c r="IU274">
        <v>4.01595507822366e-06</v>
      </c>
      <c r="IV274">
        <v>-0</v>
      </c>
      <c r="IW274">
        <v>2035</v>
      </c>
      <c r="IX274">
        <v>2</v>
      </c>
      <c r="IY274">
        <v>30</v>
      </c>
      <c r="IZ274">
        <v>187617.9</v>
      </c>
      <c r="JA274">
        <v>187617.8</v>
      </c>
      <c r="JB274">
        <v>0.966797</v>
      </c>
      <c r="JC274">
        <v>2.39868</v>
      </c>
      <c r="JD274">
        <v>1.49902</v>
      </c>
      <c r="JE274">
        <v>2.32666</v>
      </c>
      <c r="JF274">
        <v>1.54419</v>
      </c>
      <c r="JG274">
        <v>2.30347</v>
      </c>
      <c r="JH274">
        <v>36.0347</v>
      </c>
      <c r="JI274">
        <v>24.1488</v>
      </c>
      <c r="JJ274">
        <v>18</v>
      </c>
      <c r="JK274">
        <v>545.484</v>
      </c>
      <c r="JL274">
        <v>423.07</v>
      </c>
      <c r="JM274">
        <v>32.0869</v>
      </c>
      <c r="JN274">
        <v>28.272</v>
      </c>
      <c r="JO274">
        <v>30.0001</v>
      </c>
      <c r="JP274">
        <v>28.095</v>
      </c>
      <c r="JQ274">
        <v>28.1175</v>
      </c>
      <c r="JR274">
        <v>19.3956</v>
      </c>
      <c r="JS274">
        <v>30.1594</v>
      </c>
      <c r="JT274">
        <v>69.1701</v>
      </c>
      <c r="JU274">
        <v>32.0531</v>
      </c>
      <c r="JV274">
        <v>420</v>
      </c>
      <c r="JW274">
        <v>22.5748</v>
      </c>
      <c r="JX274">
        <v>93.2164</v>
      </c>
      <c r="JY274">
        <v>98.6927</v>
      </c>
    </row>
    <row r="275" spans="1:285">
      <c r="A275">
        <v>259</v>
      </c>
      <c r="B275">
        <v>1758506780.1</v>
      </c>
      <c r="C275">
        <v>3538</v>
      </c>
      <c r="D275" t="s">
        <v>949</v>
      </c>
      <c r="E275" t="s">
        <v>950</v>
      </c>
      <c r="F275">
        <v>5</v>
      </c>
      <c r="G275" t="s">
        <v>419</v>
      </c>
      <c r="H275" t="s">
        <v>944</v>
      </c>
      <c r="I275" t="s">
        <v>421</v>
      </c>
      <c r="J275">
        <v>1758506776.35</v>
      </c>
      <c r="K275">
        <f>(L275)/1000</f>
        <v>0</v>
      </c>
      <c r="L275">
        <f>1000*DL275*AJ275*(DH275-DI275)/(100*DA275*(1000-AJ275*DH275))</f>
        <v>0</v>
      </c>
      <c r="M275">
        <f>DL275*AJ275*(DG275-DF275*(1000-AJ275*DI275)/(1000-AJ275*DH275))/(100*DA275)</f>
        <v>0</v>
      </c>
      <c r="N275">
        <f>DF275 - IF(AJ275&gt;1, M275*DA275*100.0/(AL275), 0)</f>
        <v>0</v>
      </c>
      <c r="O275">
        <f>((U275-K275/2)*N275-M275)/(U275+K275/2)</f>
        <v>0</v>
      </c>
      <c r="P275">
        <f>O275*(DM275+DN275)/1000.0</f>
        <v>0</v>
      </c>
      <c r="Q275">
        <f>(DF275 - IF(AJ275&gt;1, M275*DA275*100.0/(AL275), 0))*(DM275+DN275)/1000.0</f>
        <v>0</v>
      </c>
      <c r="R275">
        <f>2.0/((1/T275-1/S275)+SIGN(T275)*SQRT((1/T275-1/S275)*(1/T275-1/S275) + 4*DB275/((DB275+1)*(DB275+1))*(2*1/T275*1/S275-1/S275*1/S275)))</f>
        <v>0</v>
      </c>
      <c r="S275">
        <f>IF(LEFT(DC275,1)&lt;&gt;"0",IF(LEFT(DC275,1)="1",3.0,DD275),$D$5+$E$5*(DT275*DM275/($K$5*1000))+$F$5*(DT275*DM275/($K$5*1000))*MAX(MIN(DA275,$J$5),$I$5)*MAX(MIN(DA275,$J$5),$I$5)+$G$5*MAX(MIN(DA275,$J$5),$I$5)*(DT275*DM275/($K$5*1000))+$H$5*(DT275*DM275/($K$5*1000))*(DT275*DM275/($K$5*1000)))</f>
        <v>0</v>
      </c>
      <c r="T275">
        <f>K275*(1000-(1000*0.61365*exp(17.502*X275/(240.97+X275))/(DM275+DN275)+DH275)/2)/(1000*0.61365*exp(17.502*X275/(240.97+X275))/(DM275+DN275)-DH275)</f>
        <v>0</v>
      </c>
      <c r="U275">
        <f>1/((DB275+1)/(R275/1.6)+1/(S275/1.37)) + DB275/((DB275+1)/(R275/1.6) + DB275/(S275/1.37))</f>
        <v>0</v>
      </c>
      <c r="V275">
        <f>(CW275*CZ275)</f>
        <v>0</v>
      </c>
      <c r="W275">
        <f>(DO275+(V275+2*0.95*5.67E-8*(((DO275+$B$7)+273)^4-(DO275+273)^4)-44100*K275)/(1.84*29.3*S275+8*0.95*5.67E-8*(DO275+273)^3))</f>
        <v>0</v>
      </c>
      <c r="X275">
        <f>($C$7*DP275+$D$7*DQ275+$E$7*W275)</f>
        <v>0</v>
      </c>
      <c r="Y275">
        <f>0.61365*exp(17.502*X275/(240.97+X275))</f>
        <v>0</v>
      </c>
      <c r="Z275">
        <f>(AA275/AB275*100)</f>
        <v>0</v>
      </c>
      <c r="AA275">
        <f>DH275*(DM275+DN275)/1000</f>
        <v>0</v>
      </c>
      <c r="AB275">
        <f>0.61365*exp(17.502*DO275/(240.97+DO275))</f>
        <v>0</v>
      </c>
      <c r="AC275">
        <f>(Y275-DH275*(DM275+DN275)/1000)</f>
        <v>0</v>
      </c>
      <c r="AD275">
        <f>(-K275*44100)</f>
        <v>0</v>
      </c>
      <c r="AE275">
        <f>2*29.3*S275*0.92*(DO275-X275)</f>
        <v>0</v>
      </c>
      <c r="AF275">
        <f>2*0.95*5.67E-8*(((DO275+$B$7)+273)^4-(X275+273)^4)</f>
        <v>0</v>
      </c>
      <c r="AG275">
        <f>V275+AF275+AD275+AE275</f>
        <v>0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MAX(0,($B$13+$C$13*DT275)/(1+$D$13*DT275)*DM275/(DO275+273)*$E$13)</f>
        <v>0</v>
      </c>
      <c r="AM275" t="s">
        <v>422</v>
      </c>
      <c r="AN275" t="s">
        <v>422</v>
      </c>
      <c r="AO275">
        <v>0</v>
      </c>
      <c r="AP275">
        <v>0</v>
      </c>
      <c r="AQ275">
        <f>1-AO275/AP275</f>
        <v>0</v>
      </c>
      <c r="AR275">
        <v>0</v>
      </c>
      <c r="AS275" t="s">
        <v>422</v>
      </c>
      <c r="AT275" t="s">
        <v>422</v>
      </c>
      <c r="AU275">
        <v>0</v>
      </c>
      <c r="AV275">
        <v>0</v>
      </c>
      <c r="AW275">
        <f>1-AU275/AV275</f>
        <v>0</v>
      </c>
      <c r="AX275">
        <v>0.5</v>
      </c>
      <c r="AY275">
        <f>CX275</f>
        <v>0</v>
      </c>
      <c r="AZ275">
        <f>M275</f>
        <v>0</v>
      </c>
      <c r="BA275">
        <f>AW275*AX275*AY275</f>
        <v>0</v>
      </c>
      <c r="BB275">
        <f>(AZ275-AR275)/AY275</f>
        <v>0</v>
      </c>
      <c r="BC275">
        <f>(AP275-AV275)/AV275</f>
        <v>0</v>
      </c>
      <c r="BD275">
        <f>AO275/(AQ275+AO275/AV275)</f>
        <v>0</v>
      </c>
      <c r="BE275" t="s">
        <v>422</v>
      </c>
      <c r="BF275">
        <v>0</v>
      </c>
      <c r="BG275">
        <f>IF(BF275&lt;&gt;0, BF275, BD275)</f>
        <v>0</v>
      </c>
      <c r="BH275">
        <f>1-BG275/AV275</f>
        <v>0</v>
      </c>
      <c r="BI275">
        <f>(AV275-AU275)/(AV275-BG275)</f>
        <v>0</v>
      </c>
      <c r="BJ275">
        <f>(AP275-AV275)/(AP275-BG275)</f>
        <v>0</v>
      </c>
      <c r="BK275">
        <f>(AV275-AU275)/(AV275-AO275)</f>
        <v>0</v>
      </c>
      <c r="BL275">
        <f>(AP275-AV275)/(AP275-AO275)</f>
        <v>0</v>
      </c>
      <c r="BM275">
        <f>(BI275*BG275/AU275)</f>
        <v>0</v>
      </c>
      <c r="BN275">
        <f>(1-BM275)</f>
        <v>0</v>
      </c>
      <c r="CW275">
        <f>$B$11*DU275+$C$11*DV275+$F$11*EG275*(1-EJ275)</f>
        <v>0</v>
      </c>
      <c r="CX275">
        <f>CW275*CY275</f>
        <v>0</v>
      </c>
      <c r="CY275">
        <f>($B$11*$D$9+$C$11*$D$9+$F$11*((ET275+EL275)/MAX(ET275+EL275+EU275, 0.1)*$I$9+EU275/MAX(ET275+EL275+EU275, 0.1)*$J$9))/($B$11+$C$11+$F$11)</f>
        <v>0</v>
      </c>
      <c r="CZ275">
        <f>($B$11*$K$9+$C$11*$K$9+$F$11*((ET275+EL275)/MAX(ET275+EL275+EU275, 0.1)*$P$9+EU275/MAX(ET275+EL275+EU275, 0.1)*$Q$9))/($B$11+$C$11+$F$11)</f>
        <v>0</v>
      </c>
      <c r="DA275">
        <v>3.93</v>
      </c>
      <c r="DB275">
        <v>0.5</v>
      </c>
      <c r="DC275" t="s">
        <v>423</v>
      </c>
      <c r="DD275">
        <v>2</v>
      </c>
      <c r="DE275">
        <v>1758506776.35</v>
      </c>
      <c r="DF275">
        <v>420.152</v>
      </c>
      <c r="DG275">
        <v>419.92875</v>
      </c>
      <c r="DH275">
        <v>22.621425</v>
      </c>
      <c r="DI275">
        <v>22.539225</v>
      </c>
      <c r="DJ275">
        <v>414.4545</v>
      </c>
      <c r="DK275">
        <v>22.309725</v>
      </c>
      <c r="DL275">
        <v>500.00925</v>
      </c>
      <c r="DM275">
        <v>89.82785</v>
      </c>
      <c r="DN275">
        <v>0.03526095</v>
      </c>
      <c r="DO275">
        <v>31.172025</v>
      </c>
      <c r="DP275">
        <v>30.01555</v>
      </c>
      <c r="DQ275">
        <v>999.9</v>
      </c>
      <c r="DR275">
        <v>0</v>
      </c>
      <c r="DS275">
        <v>0</v>
      </c>
      <c r="DT275">
        <v>9997.6575</v>
      </c>
      <c r="DU275">
        <v>0</v>
      </c>
      <c r="DV275">
        <v>0.556418</v>
      </c>
      <c r="DW275">
        <v>0.22354875</v>
      </c>
      <c r="DX275">
        <v>429.8765</v>
      </c>
      <c r="DY275">
        <v>429.61175</v>
      </c>
      <c r="DZ275">
        <v>0.082204825</v>
      </c>
      <c r="EA275">
        <v>419.92875</v>
      </c>
      <c r="EB275">
        <v>22.539225</v>
      </c>
      <c r="EC275">
        <v>2.032035</v>
      </c>
      <c r="ED275">
        <v>2.02465</v>
      </c>
      <c r="EE275">
        <v>17.696175</v>
      </c>
      <c r="EF275">
        <v>17.63845</v>
      </c>
      <c r="EG275">
        <v>0.00500016</v>
      </c>
      <c r="EH275">
        <v>0</v>
      </c>
      <c r="EI275">
        <v>0</v>
      </c>
      <c r="EJ275">
        <v>0</v>
      </c>
      <c r="EK275">
        <v>635.825</v>
      </c>
      <c r="EL275">
        <v>0.00500016</v>
      </c>
      <c r="EM275">
        <v>-26.575</v>
      </c>
      <c r="EN275">
        <v>-1.85</v>
      </c>
      <c r="EO275">
        <v>37.562</v>
      </c>
      <c r="EP275">
        <v>41.625</v>
      </c>
      <c r="EQ275">
        <v>39.6715</v>
      </c>
      <c r="ER275">
        <v>41.73425</v>
      </c>
      <c r="ES275">
        <v>40.937</v>
      </c>
      <c r="ET275">
        <v>0</v>
      </c>
      <c r="EU275">
        <v>0</v>
      </c>
      <c r="EV275">
        <v>0</v>
      </c>
      <c r="EW275">
        <v>1758506782.4</v>
      </c>
      <c r="EX275">
        <v>0</v>
      </c>
      <c r="EY275">
        <v>637.552</v>
      </c>
      <c r="EZ275">
        <v>-20.661538166077</v>
      </c>
      <c r="FA275">
        <v>18.3692304734412</v>
      </c>
      <c r="FB275">
        <v>-26.064</v>
      </c>
      <c r="FC275">
        <v>15</v>
      </c>
      <c r="FD275">
        <v>0</v>
      </c>
      <c r="FE275" t="s">
        <v>424</v>
      </c>
      <c r="FF275">
        <v>1747249705.1</v>
      </c>
      <c r="FG275">
        <v>1747249711.1</v>
      </c>
      <c r="FH275">
        <v>0</v>
      </c>
      <c r="FI275">
        <v>0.871</v>
      </c>
      <c r="FJ275">
        <v>0.066</v>
      </c>
      <c r="FK275">
        <v>5.486</v>
      </c>
      <c r="FL275">
        <v>0.145</v>
      </c>
      <c r="FM275">
        <v>420</v>
      </c>
      <c r="FN275">
        <v>16</v>
      </c>
      <c r="FO275">
        <v>0.27</v>
      </c>
      <c r="FP275">
        <v>0.16</v>
      </c>
      <c r="FQ275">
        <v>0.318055666666667</v>
      </c>
      <c r="FR275">
        <v>-0.73494787012987</v>
      </c>
      <c r="FS275">
        <v>0.136032279343066</v>
      </c>
      <c r="FT275">
        <v>0</v>
      </c>
      <c r="FU275">
        <v>638.514705882353</v>
      </c>
      <c r="FV275">
        <v>-11.3262033523931</v>
      </c>
      <c r="FW275">
        <v>6.13903289724813</v>
      </c>
      <c r="FX275">
        <v>-1</v>
      </c>
      <c r="FY275">
        <v>0.0775129238095238</v>
      </c>
      <c r="FZ275">
        <v>0.0518064857142857</v>
      </c>
      <c r="GA275">
        <v>0.00605860230211122</v>
      </c>
      <c r="GB275">
        <v>1</v>
      </c>
      <c r="GC275">
        <v>1</v>
      </c>
      <c r="GD275">
        <v>2</v>
      </c>
      <c r="GE275" t="s">
        <v>425</v>
      </c>
      <c r="GF275">
        <v>3.12592</v>
      </c>
      <c r="GG275">
        <v>2.66088</v>
      </c>
      <c r="GH275">
        <v>0.0883461</v>
      </c>
      <c r="GI275">
        <v>0.0891963</v>
      </c>
      <c r="GJ275">
        <v>0.0967894</v>
      </c>
      <c r="GK275">
        <v>0.096964</v>
      </c>
      <c r="GL275">
        <v>23516.2</v>
      </c>
      <c r="GM275">
        <v>22212.8</v>
      </c>
      <c r="GN275">
        <v>23068.7</v>
      </c>
      <c r="GO275">
        <v>23747.2</v>
      </c>
      <c r="GP275">
        <v>35512.5</v>
      </c>
      <c r="GQ275">
        <v>35494.1</v>
      </c>
      <c r="GR275">
        <v>41592.1</v>
      </c>
      <c r="GS275">
        <v>42345.8</v>
      </c>
      <c r="GT275">
        <v>1.90213</v>
      </c>
      <c r="GU275">
        <v>1.79867</v>
      </c>
      <c r="GV275">
        <v>0.0855625</v>
      </c>
      <c r="GW275">
        <v>0</v>
      </c>
      <c r="GX275">
        <v>28.6216</v>
      </c>
      <c r="GY275">
        <v>999.9</v>
      </c>
      <c r="GZ275">
        <v>55.219</v>
      </c>
      <c r="HA275">
        <v>30.524</v>
      </c>
      <c r="HB275">
        <v>26.9919</v>
      </c>
      <c r="HC275">
        <v>54.0355</v>
      </c>
      <c r="HD275">
        <v>40.0641</v>
      </c>
      <c r="HE275">
        <v>1</v>
      </c>
      <c r="HF275">
        <v>0.0515854</v>
      </c>
      <c r="HG275">
        <v>-1.68568</v>
      </c>
      <c r="HH275">
        <v>20.2292</v>
      </c>
      <c r="HI275">
        <v>5.23496</v>
      </c>
      <c r="HJ275">
        <v>11.992</v>
      </c>
      <c r="HK275">
        <v>4.9558</v>
      </c>
      <c r="HL275">
        <v>3.304</v>
      </c>
      <c r="HM275">
        <v>999.9</v>
      </c>
      <c r="HN275">
        <v>9999</v>
      </c>
      <c r="HO275">
        <v>9999</v>
      </c>
      <c r="HP275">
        <v>9999</v>
      </c>
      <c r="HQ275">
        <v>1.86857</v>
      </c>
      <c r="HR275">
        <v>1.86423</v>
      </c>
      <c r="HS275">
        <v>1.87181</v>
      </c>
      <c r="HT275">
        <v>1.86271</v>
      </c>
      <c r="HU275">
        <v>1.86213</v>
      </c>
      <c r="HV275">
        <v>1.86856</v>
      </c>
      <c r="HW275">
        <v>1.85872</v>
      </c>
      <c r="HX275">
        <v>1.86509</v>
      </c>
      <c r="HY275">
        <v>5</v>
      </c>
      <c r="HZ275">
        <v>0</v>
      </c>
      <c r="IA275">
        <v>0</v>
      </c>
      <c r="IB275">
        <v>0</v>
      </c>
      <c r="IC275" t="s">
        <v>426</v>
      </c>
      <c r="ID275" t="s">
        <v>427</v>
      </c>
      <c r="IE275" t="s">
        <v>428</v>
      </c>
      <c r="IF275" t="s">
        <v>428</v>
      </c>
      <c r="IG275" t="s">
        <v>428</v>
      </c>
      <c r="IH275" t="s">
        <v>428</v>
      </c>
      <c r="II275">
        <v>0</v>
      </c>
      <c r="IJ275">
        <v>100</v>
      </c>
      <c r="IK275">
        <v>100</v>
      </c>
      <c r="IL275">
        <v>5.698</v>
      </c>
      <c r="IM275">
        <v>0.3116</v>
      </c>
      <c r="IN275">
        <v>4.24591870636989</v>
      </c>
      <c r="IO275">
        <v>0.00406324532283829</v>
      </c>
      <c r="IP275">
        <v>-1.45373754250553e-06</v>
      </c>
      <c r="IQ275">
        <v>2.45784242640463e-10</v>
      </c>
      <c r="IR275">
        <v>0.0444475935836347</v>
      </c>
      <c r="IS275">
        <v>0.00491888386651684</v>
      </c>
      <c r="IT275">
        <v>0.000226889049496401</v>
      </c>
      <c r="IU275">
        <v>4.01595507822366e-06</v>
      </c>
      <c r="IV275">
        <v>-0</v>
      </c>
      <c r="IW275">
        <v>2035</v>
      </c>
      <c r="IX275">
        <v>2</v>
      </c>
      <c r="IY275">
        <v>30</v>
      </c>
      <c r="IZ275">
        <v>187617.9</v>
      </c>
      <c r="JA275">
        <v>187617.8</v>
      </c>
      <c r="JB275">
        <v>0.966797</v>
      </c>
      <c r="JC275">
        <v>2.39136</v>
      </c>
      <c r="JD275">
        <v>1.4978</v>
      </c>
      <c r="JE275">
        <v>2.32666</v>
      </c>
      <c r="JF275">
        <v>1.54419</v>
      </c>
      <c r="JG275">
        <v>2.35596</v>
      </c>
      <c r="JH275">
        <v>36.0347</v>
      </c>
      <c r="JI275">
        <v>24.1663</v>
      </c>
      <c r="JJ275">
        <v>18</v>
      </c>
      <c r="JK275">
        <v>545.597</v>
      </c>
      <c r="JL275">
        <v>423.026</v>
      </c>
      <c r="JM275">
        <v>32.0783</v>
      </c>
      <c r="JN275">
        <v>28.272</v>
      </c>
      <c r="JO275">
        <v>30.0002</v>
      </c>
      <c r="JP275">
        <v>28.095</v>
      </c>
      <c r="JQ275">
        <v>28.1175</v>
      </c>
      <c r="JR275">
        <v>19.3923</v>
      </c>
      <c r="JS275">
        <v>30.1594</v>
      </c>
      <c r="JT275">
        <v>69.1701</v>
      </c>
      <c r="JU275">
        <v>32.0531</v>
      </c>
      <c r="JV275">
        <v>420</v>
      </c>
      <c r="JW275">
        <v>22.5748</v>
      </c>
      <c r="JX275">
        <v>93.2162</v>
      </c>
      <c r="JY275">
        <v>98.6916</v>
      </c>
    </row>
    <row r="276" spans="1:285">
      <c r="A276">
        <v>260</v>
      </c>
      <c r="B276">
        <v>1758506782.1</v>
      </c>
      <c r="C276">
        <v>3540</v>
      </c>
      <c r="D276" t="s">
        <v>951</v>
      </c>
      <c r="E276" t="s">
        <v>952</v>
      </c>
      <c r="F276">
        <v>5</v>
      </c>
      <c r="G276" t="s">
        <v>419</v>
      </c>
      <c r="H276" t="s">
        <v>944</v>
      </c>
      <c r="I276" t="s">
        <v>421</v>
      </c>
      <c r="J276">
        <v>1758506779.1</v>
      </c>
      <c r="K276">
        <f>(L276)/1000</f>
        <v>0</v>
      </c>
      <c r="L276">
        <f>1000*DL276*AJ276*(DH276-DI276)/(100*DA276*(1000-AJ276*DH276))</f>
        <v>0</v>
      </c>
      <c r="M276">
        <f>DL276*AJ276*(DG276-DF276*(1000-AJ276*DI276)/(1000-AJ276*DH276))/(100*DA276)</f>
        <v>0</v>
      </c>
      <c r="N276">
        <f>DF276 - IF(AJ276&gt;1, M276*DA276*100.0/(AL276), 0)</f>
        <v>0</v>
      </c>
      <c r="O276">
        <f>((U276-K276/2)*N276-M276)/(U276+K276/2)</f>
        <v>0</v>
      </c>
      <c r="P276">
        <f>O276*(DM276+DN276)/1000.0</f>
        <v>0</v>
      </c>
      <c r="Q276">
        <f>(DF276 - IF(AJ276&gt;1, M276*DA276*100.0/(AL276), 0))*(DM276+DN276)/1000.0</f>
        <v>0</v>
      </c>
      <c r="R276">
        <f>2.0/((1/T276-1/S276)+SIGN(T276)*SQRT((1/T276-1/S276)*(1/T276-1/S276) + 4*DB276/((DB276+1)*(DB276+1))*(2*1/T276*1/S276-1/S276*1/S276)))</f>
        <v>0</v>
      </c>
      <c r="S276">
        <f>IF(LEFT(DC276,1)&lt;&gt;"0",IF(LEFT(DC276,1)="1",3.0,DD276),$D$5+$E$5*(DT276*DM276/($K$5*1000))+$F$5*(DT276*DM276/($K$5*1000))*MAX(MIN(DA276,$J$5),$I$5)*MAX(MIN(DA276,$J$5),$I$5)+$G$5*MAX(MIN(DA276,$J$5),$I$5)*(DT276*DM276/($K$5*1000))+$H$5*(DT276*DM276/($K$5*1000))*(DT276*DM276/($K$5*1000)))</f>
        <v>0</v>
      </c>
      <c r="T276">
        <f>K276*(1000-(1000*0.61365*exp(17.502*X276/(240.97+X276))/(DM276+DN276)+DH276)/2)/(1000*0.61365*exp(17.502*X276/(240.97+X276))/(DM276+DN276)-DH276)</f>
        <v>0</v>
      </c>
      <c r="U276">
        <f>1/((DB276+1)/(R276/1.6)+1/(S276/1.37)) + DB276/((DB276+1)/(R276/1.6) + DB276/(S276/1.37))</f>
        <v>0</v>
      </c>
      <c r="V276">
        <f>(CW276*CZ276)</f>
        <v>0</v>
      </c>
      <c r="W276">
        <f>(DO276+(V276+2*0.95*5.67E-8*(((DO276+$B$7)+273)^4-(DO276+273)^4)-44100*K276)/(1.84*29.3*S276+8*0.95*5.67E-8*(DO276+273)^3))</f>
        <v>0</v>
      </c>
      <c r="X276">
        <f>($C$7*DP276+$D$7*DQ276+$E$7*W276)</f>
        <v>0</v>
      </c>
      <c r="Y276">
        <f>0.61365*exp(17.502*X276/(240.97+X276))</f>
        <v>0</v>
      </c>
      <c r="Z276">
        <f>(AA276/AB276*100)</f>
        <v>0</v>
      </c>
      <c r="AA276">
        <f>DH276*(DM276+DN276)/1000</f>
        <v>0</v>
      </c>
      <c r="AB276">
        <f>0.61365*exp(17.502*DO276/(240.97+DO276))</f>
        <v>0</v>
      </c>
      <c r="AC276">
        <f>(Y276-DH276*(DM276+DN276)/1000)</f>
        <v>0</v>
      </c>
      <c r="AD276">
        <f>(-K276*44100)</f>
        <v>0</v>
      </c>
      <c r="AE276">
        <f>2*29.3*S276*0.92*(DO276-X276)</f>
        <v>0</v>
      </c>
      <c r="AF276">
        <f>2*0.95*5.67E-8*(((DO276+$B$7)+273)^4-(X276+273)^4)</f>
        <v>0</v>
      </c>
      <c r="AG276">
        <f>V276+AF276+AD276+AE276</f>
        <v>0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MAX(0,($B$13+$C$13*DT276)/(1+$D$13*DT276)*DM276/(DO276+273)*$E$13)</f>
        <v>0</v>
      </c>
      <c r="AM276" t="s">
        <v>422</v>
      </c>
      <c r="AN276" t="s">
        <v>422</v>
      </c>
      <c r="AO276">
        <v>0</v>
      </c>
      <c r="AP276">
        <v>0</v>
      </c>
      <c r="AQ276">
        <f>1-AO276/AP276</f>
        <v>0</v>
      </c>
      <c r="AR276">
        <v>0</v>
      </c>
      <c r="AS276" t="s">
        <v>422</v>
      </c>
      <c r="AT276" t="s">
        <v>422</v>
      </c>
      <c r="AU276">
        <v>0</v>
      </c>
      <c r="AV276">
        <v>0</v>
      </c>
      <c r="AW276">
        <f>1-AU276/AV276</f>
        <v>0</v>
      </c>
      <c r="AX276">
        <v>0.5</v>
      </c>
      <c r="AY276">
        <f>CX276</f>
        <v>0</v>
      </c>
      <c r="AZ276">
        <f>M276</f>
        <v>0</v>
      </c>
      <c r="BA276">
        <f>AW276*AX276*AY276</f>
        <v>0</v>
      </c>
      <c r="BB276">
        <f>(AZ276-AR276)/AY276</f>
        <v>0</v>
      </c>
      <c r="BC276">
        <f>(AP276-AV276)/AV276</f>
        <v>0</v>
      </c>
      <c r="BD276">
        <f>AO276/(AQ276+AO276/AV276)</f>
        <v>0</v>
      </c>
      <c r="BE276" t="s">
        <v>422</v>
      </c>
      <c r="BF276">
        <v>0</v>
      </c>
      <c r="BG276">
        <f>IF(BF276&lt;&gt;0, BF276, BD276)</f>
        <v>0</v>
      </c>
      <c r="BH276">
        <f>1-BG276/AV276</f>
        <v>0</v>
      </c>
      <c r="BI276">
        <f>(AV276-AU276)/(AV276-BG276)</f>
        <v>0</v>
      </c>
      <c r="BJ276">
        <f>(AP276-AV276)/(AP276-BG276)</f>
        <v>0</v>
      </c>
      <c r="BK276">
        <f>(AV276-AU276)/(AV276-AO276)</f>
        <v>0</v>
      </c>
      <c r="BL276">
        <f>(AP276-AV276)/(AP276-AO276)</f>
        <v>0</v>
      </c>
      <c r="BM276">
        <f>(BI276*BG276/AU276)</f>
        <v>0</v>
      </c>
      <c r="BN276">
        <f>(1-BM276)</f>
        <v>0</v>
      </c>
      <c r="CW276">
        <f>$B$11*DU276+$C$11*DV276+$F$11*EG276*(1-EJ276)</f>
        <v>0</v>
      </c>
      <c r="CX276">
        <f>CW276*CY276</f>
        <v>0</v>
      </c>
      <c r="CY276">
        <f>($B$11*$D$9+$C$11*$D$9+$F$11*((ET276+EL276)/MAX(ET276+EL276+EU276, 0.1)*$I$9+EU276/MAX(ET276+EL276+EU276, 0.1)*$J$9))/($B$11+$C$11+$F$11)</f>
        <v>0</v>
      </c>
      <c r="CZ276">
        <f>($B$11*$K$9+$C$11*$K$9+$F$11*((ET276+EL276)/MAX(ET276+EL276+EU276, 0.1)*$P$9+EU276/MAX(ET276+EL276+EU276, 0.1)*$Q$9))/($B$11+$C$11+$F$11)</f>
        <v>0</v>
      </c>
      <c r="DA276">
        <v>3.93</v>
      </c>
      <c r="DB276">
        <v>0.5</v>
      </c>
      <c r="DC276" t="s">
        <v>423</v>
      </c>
      <c r="DD276">
        <v>2</v>
      </c>
      <c r="DE276">
        <v>1758506779.1</v>
      </c>
      <c r="DF276">
        <v>420.163666666667</v>
      </c>
      <c r="DG276">
        <v>419.987</v>
      </c>
      <c r="DH276">
        <v>22.6192666666667</v>
      </c>
      <c r="DI276">
        <v>22.5380333333333</v>
      </c>
      <c r="DJ276">
        <v>414.466</v>
      </c>
      <c r="DK276">
        <v>22.3076333333333</v>
      </c>
      <c r="DL276">
        <v>500.059666666667</v>
      </c>
      <c r="DM276">
        <v>89.8271</v>
      </c>
      <c r="DN276">
        <v>0.0352704333333333</v>
      </c>
      <c r="DO276">
        <v>31.1745333333333</v>
      </c>
      <c r="DP276">
        <v>30.0156</v>
      </c>
      <c r="DQ276">
        <v>999.9</v>
      </c>
      <c r="DR276">
        <v>0</v>
      </c>
      <c r="DS276">
        <v>0</v>
      </c>
      <c r="DT276">
        <v>9999.58333333333</v>
      </c>
      <c r="DU276">
        <v>0</v>
      </c>
      <c r="DV276">
        <v>0.556418</v>
      </c>
      <c r="DW276">
        <v>0.176869666666667</v>
      </c>
      <c r="DX276">
        <v>429.887333333333</v>
      </c>
      <c r="DY276">
        <v>429.670666666667</v>
      </c>
      <c r="DZ276">
        <v>0.0812365333333333</v>
      </c>
      <c r="EA276">
        <v>419.987</v>
      </c>
      <c r="EB276">
        <v>22.5380333333333</v>
      </c>
      <c r="EC276">
        <v>2.03182666666667</v>
      </c>
      <c r="ED276">
        <v>2.02452666666667</v>
      </c>
      <c r="EE276">
        <v>17.6945333333333</v>
      </c>
      <c r="EF276">
        <v>17.6375</v>
      </c>
      <c r="EG276">
        <v>0.00500016</v>
      </c>
      <c r="EH276">
        <v>0</v>
      </c>
      <c r="EI276">
        <v>0</v>
      </c>
      <c r="EJ276">
        <v>0</v>
      </c>
      <c r="EK276">
        <v>636.933333333333</v>
      </c>
      <c r="EL276">
        <v>0.00500016</v>
      </c>
      <c r="EM276">
        <v>-29.7333333333333</v>
      </c>
      <c r="EN276">
        <v>-2.6</v>
      </c>
      <c r="EO276">
        <v>37.562</v>
      </c>
      <c r="EP276">
        <v>41.625</v>
      </c>
      <c r="EQ276">
        <v>39.6663333333333</v>
      </c>
      <c r="ER276">
        <v>41.729</v>
      </c>
      <c r="ES276">
        <v>40.9163333333333</v>
      </c>
      <c r="ET276">
        <v>0</v>
      </c>
      <c r="EU276">
        <v>0</v>
      </c>
      <c r="EV276">
        <v>0</v>
      </c>
      <c r="EW276">
        <v>1758506784.2</v>
      </c>
      <c r="EX276">
        <v>0</v>
      </c>
      <c r="EY276">
        <v>636.969230769231</v>
      </c>
      <c r="EZ276">
        <v>-26.1128203090286</v>
      </c>
      <c r="FA276">
        <v>19.3196579458687</v>
      </c>
      <c r="FB276">
        <v>-25.9884615384615</v>
      </c>
      <c r="FC276">
        <v>15</v>
      </c>
      <c r="FD276">
        <v>0</v>
      </c>
      <c r="FE276" t="s">
        <v>424</v>
      </c>
      <c r="FF276">
        <v>1747249705.1</v>
      </c>
      <c r="FG276">
        <v>1747249711.1</v>
      </c>
      <c r="FH276">
        <v>0</v>
      </c>
      <c r="FI276">
        <v>0.871</v>
      </c>
      <c r="FJ276">
        <v>0.066</v>
      </c>
      <c r="FK276">
        <v>5.486</v>
      </c>
      <c r="FL276">
        <v>0.145</v>
      </c>
      <c r="FM276">
        <v>420</v>
      </c>
      <c r="FN276">
        <v>16</v>
      </c>
      <c r="FO276">
        <v>0.27</v>
      </c>
      <c r="FP276">
        <v>0.16</v>
      </c>
      <c r="FQ276">
        <v>0.273619142857143</v>
      </c>
      <c r="FR276">
        <v>-0.355060675324675</v>
      </c>
      <c r="FS276">
        <v>0.0895175096196459</v>
      </c>
      <c r="FT276">
        <v>1</v>
      </c>
      <c r="FU276">
        <v>637.594117647059</v>
      </c>
      <c r="FV276">
        <v>-11.8472117073748</v>
      </c>
      <c r="FW276">
        <v>6.532765434443</v>
      </c>
      <c r="FX276">
        <v>-1</v>
      </c>
      <c r="FY276">
        <v>0.0789785857142857</v>
      </c>
      <c r="FZ276">
        <v>0.0358222987012986</v>
      </c>
      <c r="GA276">
        <v>0.00473921613714313</v>
      </c>
      <c r="GB276">
        <v>1</v>
      </c>
      <c r="GC276">
        <v>2</v>
      </c>
      <c r="GD276">
        <v>2</v>
      </c>
      <c r="GE276" t="s">
        <v>443</v>
      </c>
      <c r="GF276">
        <v>3.12591</v>
      </c>
      <c r="GG276">
        <v>2.66063</v>
      </c>
      <c r="GH276">
        <v>0.0883494</v>
      </c>
      <c r="GI276">
        <v>0.0892127</v>
      </c>
      <c r="GJ276">
        <v>0.0967755</v>
      </c>
      <c r="GK276">
        <v>0.0969567</v>
      </c>
      <c r="GL276">
        <v>23516.3</v>
      </c>
      <c r="GM276">
        <v>22212.4</v>
      </c>
      <c r="GN276">
        <v>23068.9</v>
      </c>
      <c r="GO276">
        <v>23747.2</v>
      </c>
      <c r="GP276">
        <v>35513.1</v>
      </c>
      <c r="GQ276">
        <v>35494.3</v>
      </c>
      <c r="GR276">
        <v>41592.1</v>
      </c>
      <c r="GS276">
        <v>42345.8</v>
      </c>
      <c r="GT276">
        <v>1.90225</v>
      </c>
      <c r="GU276">
        <v>1.79867</v>
      </c>
      <c r="GV276">
        <v>0.0855289</v>
      </c>
      <c r="GW276">
        <v>0</v>
      </c>
      <c r="GX276">
        <v>28.6229</v>
      </c>
      <c r="GY276">
        <v>999.9</v>
      </c>
      <c r="GZ276">
        <v>55.219</v>
      </c>
      <c r="HA276">
        <v>30.534</v>
      </c>
      <c r="HB276">
        <v>27.0041</v>
      </c>
      <c r="HC276">
        <v>54.3755</v>
      </c>
      <c r="HD276">
        <v>40.1002</v>
      </c>
      <c r="HE276">
        <v>1</v>
      </c>
      <c r="HF276">
        <v>0.051748</v>
      </c>
      <c r="HG276">
        <v>-1.67818</v>
      </c>
      <c r="HH276">
        <v>20.2292</v>
      </c>
      <c r="HI276">
        <v>5.23496</v>
      </c>
      <c r="HJ276">
        <v>11.992</v>
      </c>
      <c r="HK276">
        <v>4.9558</v>
      </c>
      <c r="HL276">
        <v>3.304</v>
      </c>
      <c r="HM276">
        <v>999.9</v>
      </c>
      <c r="HN276">
        <v>9999</v>
      </c>
      <c r="HO276">
        <v>9999</v>
      </c>
      <c r="HP276">
        <v>9999</v>
      </c>
      <c r="HQ276">
        <v>1.86856</v>
      </c>
      <c r="HR276">
        <v>1.86425</v>
      </c>
      <c r="HS276">
        <v>1.87181</v>
      </c>
      <c r="HT276">
        <v>1.86272</v>
      </c>
      <c r="HU276">
        <v>1.86213</v>
      </c>
      <c r="HV276">
        <v>1.86856</v>
      </c>
      <c r="HW276">
        <v>1.85871</v>
      </c>
      <c r="HX276">
        <v>1.86508</v>
      </c>
      <c r="HY276">
        <v>5</v>
      </c>
      <c r="HZ276">
        <v>0</v>
      </c>
      <c r="IA276">
        <v>0</v>
      </c>
      <c r="IB276">
        <v>0</v>
      </c>
      <c r="IC276" t="s">
        <v>426</v>
      </c>
      <c r="ID276" t="s">
        <v>427</v>
      </c>
      <c r="IE276" t="s">
        <v>428</v>
      </c>
      <c r="IF276" t="s">
        <v>428</v>
      </c>
      <c r="IG276" t="s">
        <v>428</v>
      </c>
      <c r="IH276" t="s">
        <v>428</v>
      </c>
      <c r="II276">
        <v>0</v>
      </c>
      <c r="IJ276">
        <v>100</v>
      </c>
      <c r="IK276">
        <v>100</v>
      </c>
      <c r="IL276">
        <v>5.698</v>
      </c>
      <c r="IM276">
        <v>0.3116</v>
      </c>
      <c r="IN276">
        <v>4.24591870636989</v>
      </c>
      <c r="IO276">
        <v>0.00406324532283829</v>
      </c>
      <c r="IP276">
        <v>-1.45373754250553e-06</v>
      </c>
      <c r="IQ276">
        <v>2.45784242640463e-10</v>
      </c>
      <c r="IR276">
        <v>0.0444475935836347</v>
      </c>
      <c r="IS276">
        <v>0.00491888386651684</v>
      </c>
      <c r="IT276">
        <v>0.000226889049496401</v>
      </c>
      <c r="IU276">
        <v>4.01595507822366e-06</v>
      </c>
      <c r="IV276">
        <v>-0</v>
      </c>
      <c r="IW276">
        <v>2035</v>
      </c>
      <c r="IX276">
        <v>2</v>
      </c>
      <c r="IY276">
        <v>30</v>
      </c>
      <c r="IZ276">
        <v>187618</v>
      </c>
      <c r="JA276">
        <v>187617.9</v>
      </c>
      <c r="JB276">
        <v>0.965576</v>
      </c>
      <c r="JC276">
        <v>2.39624</v>
      </c>
      <c r="JD276">
        <v>1.4978</v>
      </c>
      <c r="JE276">
        <v>2.32666</v>
      </c>
      <c r="JF276">
        <v>1.54419</v>
      </c>
      <c r="JG276">
        <v>2.38037</v>
      </c>
      <c r="JH276">
        <v>36.0347</v>
      </c>
      <c r="JI276">
        <v>24.1663</v>
      </c>
      <c r="JJ276">
        <v>18</v>
      </c>
      <c r="JK276">
        <v>545.679</v>
      </c>
      <c r="JL276">
        <v>423.026</v>
      </c>
      <c r="JM276">
        <v>32.0679</v>
      </c>
      <c r="JN276">
        <v>28.2728</v>
      </c>
      <c r="JO276">
        <v>30.0002</v>
      </c>
      <c r="JP276">
        <v>28.0952</v>
      </c>
      <c r="JQ276">
        <v>28.1175</v>
      </c>
      <c r="JR276">
        <v>19.3909</v>
      </c>
      <c r="JS276">
        <v>30.1594</v>
      </c>
      <c r="JT276">
        <v>69.1701</v>
      </c>
      <c r="JU276">
        <v>32.0378</v>
      </c>
      <c r="JV276">
        <v>420</v>
      </c>
      <c r="JW276">
        <v>22.5748</v>
      </c>
      <c r="JX276">
        <v>93.2165</v>
      </c>
      <c r="JY276">
        <v>98.6917</v>
      </c>
    </row>
    <row r="277" spans="1:285">
      <c r="A277">
        <v>261</v>
      </c>
      <c r="B277">
        <v>1758506784.1</v>
      </c>
      <c r="C277">
        <v>3542</v>
      </c>
      <c r="D277" t="s">
        <v>953</v>
      </c>
      <c r="E277" t="s">
        <v>954</v>
      </c>
      <c r="F277">
        <v>5</v>
      </c>
      <c r="G277" t="s">
        <v>419</v>
      </c>
      <c r="H277" t="s">
        <v>944</v>
      </c>
      <c r="I277" t="s">
        <v>421</v>
      </c>
      <c r="J277">
        <v>1758506781.1</v>
      </c>
      <c r="K277">
        <f>(L277)/1000</f>
        <v>0</v>
      </c>
      <c r="L277">
        <f>1000*DL277*AJ277*(DH277-DI277)/(100*DA277*(1000-AJ277*DH277))</f>
        <v>0</v>
      </c>
      <c r="M277">
        <f>DL277*AJ277*(DG277-DF277*(1000-AJ277*DI277)/(1000-AJ277*DH277))/(100*DA277)</f>
        <v>0</v>
      </c>
      <c r="N277">
        <f>DF277 - IF(AJ277&gt;1, M277*DA277*100.0/(AL277), 0)</f>
        <v>0</v>
      </c>
      <c r="O277">
        <f>((U277-K277/2)*N277-M277)/(U277+K277/2)</f>
        <v>0</v>
      </c>
      <c r="P277">
        <f>O277*(DM277+DN277)/1000.0</f>
        <v>0</v>
      </c>
      <c r="Q277">
        <f>(DF277 - IF(AJ277&gt;1, M277*DA277*100.0/(AL277), 0))*(DM277+DN277)/1000.0</f>
        <v>0</v>
      </c>
      <c r="R277">
        <f>2.0/((1/T277-1/S277)+SIGN(T277)*SQRT((1/T277-1/S277)*(1/T277-1/S277) + 4*DB277/((DB277+1)*(DB277+1))*(2*1/T277*1/S277-1/S277*1/S277)))</f>
        <v>0</v>
      </c>
      <c r="S277">
        <f>IF(LEFT(DC277,1)&lt;&gt;"0",IF(LEFT(DC277,1)="1",3.0,DD277),$D$5+$E$5*(DT277*DM277/($K$5*1000))+$F$5*(DT277*DM277/($K$5*1000))*MAX(MIN(DA277,$J$5),$I$5)*MAX(MIN(DA277,$J$5),$I$5)+$G$5*MAX(MIN(DA277,$J$5),$I$5)*(DT277*DM277/($K$5*1000))+$H$5*(DT277*DM277/($K$5*1000))*(DT277*DM277/($K$5*1000)))</f>
        <v>0</v>
      </c>
      <c r="T277">
        <f>K277*(1000-(1000*0.61365*exp(17.502*X277/(240.97+X277))/(DM277+DN277)+DH277)/2)/(1000*0.61365*exp(17.502*X277/(240.97+X277))/(DM277+DN277)-DH277)</f>
        <v>0</v>
      </c>
      <c r="U277">
        <f>1/((DB277+1)/(R277/1.6)+1/(S277/1.37)) + DB277/((DB277+1)/(R277/1.6) + DB277/(S277/1.37))</f>
        <v>0</v>
      </c>
      <c r="V277">
        <f>(CW277*CZ277)</f>
        <v>0</v>
      </c>
      <c r="W277">
        <f>(DO277+(V277+2*0.95*5.67E-8*(((DO277+$B$7)+273)^4-(DO277+273)^4)-44100*K277)/(1.84*29.3*S277+8*0.95*5.67E-8*(DO277+273)^3))</f>
        <v>0</v>
      </c>
      <c r="X277">
        <f>($C$7*DP277+$D$7*DQ277+$E$7*W277)</f>
        <v>0</v>
      </c>
      <c r="Y277">
        <f>0.61365*exp(17.502*X277/(240.97+X277))</f>
        <v>0</v>
      </c>
      <c r="Z277">
        <f>(AA277/AB277*100)</f>
        <v>0</v>
      </c>
      <c r="AA277">
        <f>DH277*(DM277+DN277)/1000</f>
        <v>0</v>
      </c>
      <c r="AB277">
        <f>0.61365*exp(17.502*DO277/(240.97+DO277))</f>
        <v>0</v>
      </c>
      <c r="AC277">
        <f>(Y277-DH277*(DM277+DN277)/1000)</f>
        <v>0</v>
      </c>
      <c r="AD277">
        <f>(-K277*44100)</f>
        <v>0</v>
      </c>
      <c r="AE277">
        <f>2*29.3*S277*0.92*(DO277-X277)</f>
        <v>0</v>
      </c>
      <c r="AF277">
        <f>2*0.95*5.67E-8*(((DO277+$B$7)+273)^4-(X277+273)^4)</f>
        <v>0</v>
      </c>
      <c r="AG277">
        <f>V277+AF277+AD277+AE277</f>
        <v>0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MAX(0,($B$13+$C$13*DT277)/(1+$D$13*DT277)*DM277/(DO277+273)*$E$13)</f>
        <v>0</v>
      </c>
      <c r="AM277" t="s">
        <v>422</v>
      </c>
      <c r="AN277" t="s">
        <v>422</v>
      </c>
      <c r="AO277">
        <v>0</v>
      </c>
      <c r="AP277">
        <v>0</v>
      </c>
      <c r="AQ277">
        <f>1-AO277/AP277</f>
        <v>0</v>
      </c>
      <c r="AR277">
        <v>0</v>
      </c>
      <c r="AS277" t="s">
        <v>422</v>
      </c>
      <c r="AT277" t="s">
        <v>422</v>
      </c>
      <c r="AU277">
        <v>0</v>
      </c>
      <c r="AV277">
        <v>0</v>
      </c>
      <c r="AW277">
        <f>1-AU277/AV277</f>
        <v>0</v>
      </c>
      <c r="AX277">
        <v>0.5</v>
      </c>
      <c r="AY277">
        <f>CX277</f>
        <v>0</v>
      </c>
      <c r="AZ277">
        <f>M277</f>
        <v>0</v>
      </c>
      <c r="BA277">
        <f>AW277*AX277*AY277</f>
        <v>0</v>
      </c>
      <c r="BB277">
        <f>(AZ277-AR277)/AY277</f>
        <v>0</v>
      </c>
      <c r="BC277">
        <f>(AP277-AV277)/AV277</f>
        <v>0</v>
      </c>
      <c r="BD277">
        <f>AO277/(AQ277+AO277/AV277)</f>
        <v>0</v>
      </c>
      <c r="BE277" t="s">
        <v>422</v>
      </c>
      <c r="BF277">
        <v>0</v>
      </c>
      <c r="BG277">
        <f>IF(BF277&lt;&gt;0, BF277, BD277)</f>
        <v>0</v>
      </c>
      <c r="BH277">
        <f>1-BG277/AV277</f>
        <v>0</v>
      </c>
      <c r="BI277">
        <f>(AV277-AU277)/(AV277-BG277)</f>
        <v>0</v>
      </c>
      <c r="BJ277">
        <f>(AP277-AV277)/(AP277-BG277)</f>
        <v>0</v>
      </c>
      <c r="BK277">
        <f>(AV277-AU277)/(AV277-AO277)</f>
        <v>0</v>
      </c>
      <c r="BL277">
        <f>(AP277-AV277)/(AP277-AO277)</f>
        <v>0</v>
      </c>
      <c r="BM277">
        <f>(BI277*BG277/AU277)</f>
        <v>0</v>
      </c>
      <c r="BN277">
        <f>(1-BM277)</f>
        <v>0</v>
      </c>
      <c r="CW277">
        <f>$B$11*DU277+$C$11*DV277+$F$11*EG277*(1-EJ277)</f>
        <v>0</v>
      </c>
      <c r="CX277">
        <f>CW277*CY277</f>
        <v>0</v>
      </c>
      <c r="CY277">
        <f>($B$11*$D$9+$C$11*$D$9+$F$11*((ET277+EL277)/MAX(ET277+EL277+EU277, 0.1)*$I$9+EU277/MAX(ET277+EL277+EU277, 0.1)*$J$9))/($B$11+$C$11+$F$11)</f>
        <v>0</v>
      </c>
      <c r="CZ277">
        <f>($B$11*$K$9+$C$11*$K$9+$F$11*((ET277+EL277)/MAX(ET277+EL277+EU277, 0.1)*$P$9+EU277/MAX(ET277+EL277+EU277, 0.1)*$Q$9))/($B$11+$C$11+$F$11)</f>
        <v>0</v>
      </c>
      <c r="DA277">
        <v>3.93</v>
      </c>
      <c r="DB277">
        <v>0.5</v>
      </c>
      <c r="DC277" t="s">
        <v>423</v>
      </c>
      <c r="DD277">
        <v>2</v>
      </c>
      <c r="DE277">
        <v>1758506781.1</v>
      </c>
      <c r="DF277">
        <v>420.202333333333</v>
      </c>
      <c r="DG277">
        <v>420.056333333333</v>
      </c>
      <c r="DH277">
        <v>22.6165666666667</v>
      </c>
      <c r="DI277">
        <v>22.5373</v>
      </c>
      <c r="DJ277">
        <v>414.504333333333</v>
      </c>
      <c r="DK277">
        <v>22.3049666666667</v>
      </c>
      <c r="DL277">
        <v>500.040666666667</v>
      </c>
      <c r="DM277">
        <v>89.8256666666667</v>
      </c>
      <c r="DN277">
        <v>0.0351906666666667</v>
      </c>
      <c r="DO277">
        <v>31.1751666666667</v>
      </c>
      <c r="DP277">
        <v>30.0174666666667</v>
      </c>
      <c r="DQ277">
        <v>999.9</v>
      </c>
      <c r="DR277">
        <v>0</v>
      </c>
      <c r="DS277">
        <v>0</v>
      </c>
      <c r="DT277">
        <v>9992.3</v>
      </c>
      <c r="DU277">
        <v>0</v>
      </c>
      <c r="DV277">
        <v>0.556418</v>
      </c>
      <c r="DW277">
        <v>0.145925</v>
      </c>
      <c r="DX277">
        <v>429.925666666667</v>
      </c>
      <c r="DY277">
        <v>429.741666666667</v>
      </c>
      <c r="DZ277">
        <v>0.0792579666666667</v>
      </c>
      <c r="EA277">
        <v>420.056333333333</v>
      </c>
      <c r="EB277">
        <v>22.5373</v>
      </c>
      <c r="EC277">
        <v>2.03155</v>
      </c>
      <c r="ED277">
        <v>2.02442666666667</v>
      </c>
      <c r="EE277">
        <v>17.6924</v>
      </c>
      <c r="EF277">
        <v>17.6367333333333</v>
      </c>
      <c r="EG277">
        <v>0.00500016</v>
      </c>
      <c r="EH277">
        <v>0</v>
      </c>
      <c r="EI277">
        <v>0</v>
      </c>
      <c r="EJ277">
        <v>0</v>
      </c>
      <c r="EK277">
        <v>635.666666666667</v>
      </c>
      <c r="EL277">
        <v>0.00500016</v>
      </c>
      <c r="EM277">
        <v>-28.3</v>
      </c>
      <c r="EN277">
        <v>-2.36666666666667</v>
      </c>
      <c r="EO277">
        <v>37.562</v>
      </c>
      <c r="EP277">
        <v>41.625</v>
      </c>
      <c r="EQ277">
        <v>39.6663333333333</v>
      </c>
      <c r="ER277">
        <v>41.75</v>
      </c>
      <c r="ES277">
        <v>40.8956666666667</v>
      </c>
      <c r="ET277">
        <v>0</v>
      </c>
      <c r="EU277">
        <v>0</v>
      </c>
      <c r="EV277">
        <v>0</v>
      </c>
      <c r="EW277">
        <v>1758506786</v>
      </c>
      <c r="EX277">
        <v>0</v>
      </c>
      <c r="EY277">
        <v>637.268</v>
      </c>
      <c r="EZ277">
        <v>-5.29230775010374</v>
      </c>
      <c r="FA277">
        <v>6.25384609560541</v>
      </c>
      <c r="FB277">
        <v>-25.628</v>
      </c>
      <c r="FC277">
        <v>15</v>
      </c>
      <c r="FD277">
        <v>0</v>
      </c>
      <c r="FE277" t="s">
        <v>424</v>
      </c>
      <c r="FF277">
        <v>1747249705.1</v>
      </c>
      <c r="FG277">
        <v>1747249711.1</v>
      </c>
      <c r="FH277">
        <v>0</v>
      </c>
      <c r="FI277">
        <v>0.871</v>
      </c>
      <c r="FJ277">
        <v>0.066</v>
      </c>
      <c r="FK277">
        <v>5.486</v>
      </c>
      <c r="FL277">
        <v>0.145</v>
      </c>
      <c r="FM277">
        <v>420</v>
      </c>
      <c r="FN277">
        <v>16</v>
      </c>
      <c r="FO277">
        <v>0.27</v>
      </c>
      <c r="FP277">
        <v>0.16</v>
      </c>
      <c r="FQ277">
        <v>0.243087042857143</v>
      </c>
      <c r="FR277">
        <v>-0.316339714285714</v>
      </c>
      <c r="FS277">
        <v>0.0843770205682779</v>
      </c>
      <c r="FT277">
        <v>1</v>
      </c>
      <c r="FU277">
        <v>636.717647058823</v>
      </c>
      <c r="FV277">
        <v>-8.07945004836852</v>
      </c>
      <c r="FW277">
        <v>6.35200156450173</v>
      </c>
      <c r="FX277">
        <v>-1</v>
      </c>
      <c r="FY277">
        <v>0.0799745857142857</v>
      </c>
      <c r="FZ277">
        <v>0.0139516051948052</v>
      </c>
      <c r="GA277">
        <v>0.00301981437387351</v>
      </c>
      <c r="GB277">
        <v>1</v>
      </c>
      <c r="GC277">
        <v>2</v>
      </c>
      <c r="GD277">
        <v>2</v>
      </c>
      <c r="GE277" t="s">
        <v>443</v>
      </c>
      <c r="GF277">
        <v>3.12575</v>
      </c>
      <c r="GG277">
        <v>2.66057</v>
      </c>
      <c r="GH277">
        <v>0.0883591</v>
      </c>
      <c r="GI277">
        <v>0.0892111</v>
      </c>
      <c r="GJ277">
        <v>0.0967736</v>
      </c>
      <c r="GK277">
        <v>0.0969531</v>
      </c>
      <c r="GL277">
        <v>23516.2</v>
      </c>
      <c r="GM277">
        <v>22212.4</v>
      </c>
      <c r="GN277">
        <v>23069</v>
      </c>
      <c r="GO277">
        <v>23747.1</v>
      </c>
      <c r="GP277">
        <v>35513.1</v>
      </c>
      <c r="GQ277">
        <v>35494.5</v>
      </c>
      <c r="GR277">
        <v>41592</v>
      </c>
      <c r="GS277">
        <v>42345.8</v>
      </c>
      <c r="GT277">
        <v>1.90178</v>
      </c>
      <c r="GU277">
        <v>1.79885</v>
      </c>
      <c r="GV277">
        <v>0.0857562</v>
      </c>
      <c r="GW277">
        <v>0</v>
      </c>
      <c r="GX277">
        <v>28.6241</v>
      </c>
      <c r="GY277">
        <v>999.9</v>
      </c>
      <c r="GZ277">
        <v>55.219</v>
      </c>
      <c r="HA277">
        <v>30.534</v>
      </c>
      <c r="HB277">
        <v>27.006</v>
      </c>
      <c r="HC277">
        <v>53.8755</v>
      </c>
      <c r="HD277">
        <v>39.996</v>
      </c>
      <c r="HE277">
        <v>1</v>
      </c>
      <c r="HF277">
        <v>0.0518598</v>
      </c>
      <c r="HG277">
        <v>-1.65573</v>
      </c>
      <c r="HH277">
        <v>20.2295</v>
      </c>
      <c r="HI277">
        <v>5.23511</v>
      </c>
      <c r="HJ277">
        <v>11.992</v>
      </c>
      <c r="HK277">
        <v>4.9557</v>
      </c>
      <c r="HL277">
        <v>3.304</v>
      </c>
      <c r="HM277">
        <v>999.9</v>
      </c>
      <c r="HN277">
        <v>9999</v>
      </c>
      <c r="HO277">
        <v>9999</v>
      </c>
      <c r="HP277">
        <v>9999</v>
      </c>
      <c r="HQ277">
        <v>1.86856</v>
      </c>
      <c r="HR277">
        <v>1.86426</v>
      </c>
      <c r="HS277">
        <v>1.8718</v>
      </c>
      <c r="HT277">
        <v>1.86273</v>
      </c>
      <c r="HU277">
        <v>1.86213</v>
      </c>
      <c r="HV277">
        <v>1.86857</v>
      </c>
      <c r="HW277">
        <v>1.85869</v>
      </c>
      <c r="HX277">
        <v>1.86508</v>
      </c>
      <c r="HY277">
        <v>5</v>
      </c>
      <c r="HZ277">
        <v>0</v>
      </c>
      <c r="IA277">
        <v>0</v>
      </c>
      <c r="IB277">
        <v>0</v>
      </c>
      <c r="IC277" t="s">
        <v>426</v>
      </c>
      <c r="ID277" t="s">
        <v>427</v>
      </c>
      <c r="IE277" t="s">
        <v>428</v>
      </c>
      <c r="IF277" t="s">
        <v>428</v>
      </c>
      <c r="IG277" t="s">
        <v>428</v>
      </c>
      <c r="IH277" t="s">
        <v>428</v>
      </c>
      <c r="II277">
        <v>0</v>
      </c>
      <c r="IJ277">
        <v>100</v>
      </c>
      <c r="IK277">
        <v>100</v>
      </c>
      <c r="IL277">
        <v>5.698</v>
      </c>
      <c r="IM277">
        <v>0.3115</v>
      </c>
      <c r="IN277">
        <v>4.24591870636989</v>
      </c>
      <c r="IO277">
        <v>0.00406324532283829</v>
      </c>
      <c r="IP277">
        <v>-1.45373754250553e-06</v>
      </c>
      <c r="IQ277">
        <v>2.45784242640463e-10</v>
      </c>
      <c r="IR277">
        <v>0.0444475935836347</v>
      </c>
      <c r="IS277">
        <v>0.00491888386651684</v>
      </c>
      <c r="IT277">
        <v>0.000226889049496401</v>
      </c>
      <c r="IU277">
        <v>4.01595507822366e-06</v>
      </c>
      <c r="IV277">
        <v>-0</v>
      </c>
      <c r="IW277">
        <v>2035</v>
      </c>
      <c r="IX277">
        <v>2</v>
      </c>
      <c r="IY277">
        <v>30</v>
      </c>
      <c r="IZ277">
        <v>187618</v>
      </c>
      <c r="JA277">
        <v>187617.9</v>
      </c>
      <c r="JB277">
        <v>0.966797</v>
      </c>
      <c r="JC277">
        <v>2.40601</v>
      </c>
      <c r="JD277">
        <v>1.4978</v>
      </c>
      <c r="JE277">
        <v>2.32666</v>
      </c>
      <c r="JF277">
        <v>1.54419</v>
      </c>
      <c r="JG277">
        <v>2.27417</v>
      </c>
      <c r="JH277">
        <v>36.0347</v>
      </c>
      <c r="JI277">
        <v>24.1488</v>
      </c>
      <c r="JJ277">
        <v>18</v>
      </c>
      <c r="JK277">
        <v>545.375</v>
      </c>
      <c r="JL277">
        <v>423.128</v>
      </c>
      <c r="JM277">
        <v>32.0583</v>
      </c>
      <c r="JN277">
        <v>28.274</v>
      </c>
      <c r="JO277">
        <v>30.0001</v>
      </c>
      <c r="JP277">
        <v>28.0956</v>
      </c>
      <c r="JQ277">
        <v>28.1175</v>
      </c>
      <c r="JR277">
        <v>19.3904</v>
      </c>
      <c r="JS277">
        <v>30.1594</v>
      </c>
      <c r="JT277">
        <v>69.1701</v>
      </c>
      <c r="JU277">
        <v>32.0378</v>
      </c>
      <c r="JV277">
        <v>420</v>
      </c>
      <c r="JW277">
        <v>22.5748</v>
      </c>
      <c r="JX277">
        <v>93.2167</v>
      </c>
      <c r="JY277">
        <v>98.6915</v>
      </c>
    </row>
    <row r="278" spans="1:285">
      <c r="A278">
        <v>262</v>
      </c>
      <c r="B278">
        <v>1758506786.1</v>
      </c>
      <c r="C278">
        <v>3544</v>
      </c>
      <c r="D278" t="s">
        <v>955</v>
      </c>
      <c r="E278" t="s">
        <v>956</v>
      </c>
      <c r="F278">
        <v>5</v>
      </c>
      <c r="G278" t="s">
        <v>419</v>
      </c>
      <c r="H278" t="s">
        <v>944</v>
      </c>
      <c r="I278" t="s">
        <v>421</v>
      </c>
      <c r="J278">
        <v>1758506783.1</v>
      </c>
      <c r="K278">
        <f>(L278)/1000</f>
        <v>0</v>
      </c>
      <c r="L278">
        <f>1000*DL278*AJ278*(DH278-DI278)/(100*DA278*(1000-AJ278*DH278))</f>
        <v>0</v>
      </c>
      <c r="M278">
        <f>DL278*AJ278*(DG278-DF278*(1000-AJ278*DI278)/(1000-AJ278*DH278))/(100*DA278)</f>
        <v>0</v>
      </c>
      <c r="N278">
        <f>DF278 - IF(AJ278&gt;1, M278*DA278*100.0/(AL278), 0)</f>
        <v>0</v>
      </c>
      <c r="O278">
        <f>((U278-K278/2)*N278-M278)/(U278+K278/2)</f>
        <v>0</v>
      </c>
      <c r="P278">
        <f>O278*(DM278+DN278)/1000.0</f>
        <v>0</v>
      </c>
      <c r="Q278">
        <f>(DF278 - IF(AJ278&gt;1, M278*DA278*100.0/(AL278), 0))*(DM278+DN278)/1000.0</f>
        <v>0</v>
      </c>
      <c r="R278">
        <f>2.0/((1/T278-1/S278)+SIGN(T278)*SQRT((1/T278-1/S278)*(1/T278-1/S278) + 4*DB278/((DB278+1)*(DB278+1))*(2*1/T278*1/S278-1/S278*1/S278)))</f>
        <v>0</v>
      </c>
      <c r="S278">
        <f>IF(LEFT(DC278,1)&lt;&gt;"0",IF(LEFT(DC278,1)="1",3.0,DD278),$D$5+$E$5*(DT278*DM278/($K$5*1000))+$F$5*(DT278*DM278/($K$5*1000))*MAX(MIN(DA278,$J$5),$I$5)*MAX(MIN(DA278,$J$5),$I$5)+$G$5*MAX(MIN(DA278,$J$5),$I$5)*(DT278*DM278/($K$5*1000))+$H$5*(DT278*DM278/($K$5*1000))*(DT278*DM278/($K$5*1000)))</f>
        <v>0</v>
      </c>
      <c r="T278">
        <f>K278*(1000-(1000*0.61365*exp(17.502*X278/(240.97+X278))/(DM278+DN278)+DH278)/2)/(1000*0.61365*exp(17.502*X278/(240.97+X278))/(DM278+DN278)-DH278)</f>
        <v>0</v>
      </c>
      <c r="U278">
        <f>1/((DB278+1)/(R278/1.6)+1/(S278/1.37)) + DB278/((DB278+1)/(R278/1.6) + DB278/(S278/1.37))</f>
        <v>0</v>
      </c>
      <c r="V278">
        <f>(CW278*CZ278)</f>
        <v>0</v>
      </c>
      <c r="W278">
        <f>(DO278+(V278+2*0.95*5.67E-8*(((DO278+$B$7)+273)^4-(DO278+273)^4)-44100*K278)/(1.84*29.3*S278+8*0.95*5.67E-8*(DO278+273)^3))</f>
        <v>0</v>
      </c>
      <c r="X278">
        <f>($C$7*DP278+$D$7*DQ278+$E$7*W278)</f>
        <v>0</v>
      </c>
      <c r="Y278">
        <f>0.61365*exp(17.502*X278/(240.97+X278))</f>
        <v>0</v>
      </c>
      <c r="Z278">
        <f>(AA278/AB278*100)</f>
        <v>0</v>
      </c>
      <c r="AA278">
        <f>DH278*(DM278+DN278)/1000</f>
        <v>0</v>
      </c>
      <c r="AB278">
        <f>0.61365*exp(17.502*DO278/(240.97+DO278))</f>
        <v>0</v>
      </c>
      <c r="AC278">
        <f>(Y278-DH278*(DM278+DN278)/1000)</f>
        <v>0</v>
      </c>
      <c r="AD278">
        <f>(-K278*44100)</f>
        <v>0</v>
      </c>
      <c r="AE278">
        <f>2*29.3*S278*0.92*(DO278-X278)</f>
        <v>0</v>
      </c>
      <c r="AF278">
        <f>2*0.95*5.67E-8*(((DO278+$B$7)+273)^4-(X278+273)^4)</f>
        <v>0</v>
      </c>
      <c r="AG278">
        <f>V278+AF278+AD278+AE278</f>
        <v>0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MAX(0,($B$13+$C$13*DT278)/(1+$D$13*DT278)*DM278/(DO278+273)*$E$13)</f>
        <v>0</v>
      </c>
      <c r="AM278" t="s">
        <v>422</v>
      </c>
      <c r="AN278" t="s">
        <v>422</v>
      </c>
      <c r="AO278">
        <v>0</v>
      </c>
      <c r="AP278">
        <v>0</v>
      </c>
      <c r="AQ278">
        <f>1-AO278/AP278</f>
        <v>0</v>
      </c>
      <c r="AR278">
        <v>0</v>
      </c>
      <c r="AS278" t="s">
        <v>422</v>
      </c>
      <c r="AT278" t="s">
        <v>422</v>
      </c>
      <c r="AU278">
        <v>0</v>
      </c>
      <c r="AV278">
        <v>0</v>
      </c>
      <c r="AW278">
        <f>1-AU278/AV278</f>
        <v>0</v>
      </c>
      <c r="AX278">
        <v>0.5</v>
      </c>
      <c r="AY278">
        <f>CX278</f>
        <v>0</v>
      </c>
      <c r="AZ278">
        <f>M278</f>
        <v>0</v>
      </c>
      <c r="BA278">
        <f>AW278*AX278*AY278</f>
        <v>0</v>
      </c>
      <c r="BB278">
        <f>(AZ278-AR278)/AY278</f>
        <v>0</v>
      </c>
      <c r="BC278">
        <f>(AP278-AV278)/AV278</f>
        <v>0</v>
      </c>
      <c r="BD278">
        <f>AO278/(AQ278+AO278/AV278)</f>
        <v>0</v>
      </c>
      <c r="BE278" t="s">
        <v>422</v>
      </c>
      <c r="BF278">
        <v>0</v>
      </c>
      <c r="BG278">
        <f>IF(BF278&lt;&gt;0, BF278, BD278)</f>
        <v>0</v>
      </c>
      <c r="BH278">
        <f>1-BG278/AV278</f>
        <v>0</v>
      </c>
      <c r="BI278">
        <f>(AV278-AU278)/(AV278-BG278)</f>
        <v>0</v>
      </c>
      <c r="BJ278">
        <f>(AP278-AV278)/(AP278-BG278)</f>
        <v>0</v>
      </c>
      <c r="BK278">
        <f>(AV278-AU278)/(AV278-AO278)</f>
        <v>0</v>
      </c>
      <c r="BL278">
        <f>(AP278-AV278)/(AP278-AO278)</f>
        <v>0</v>
      </c>
      <c r="BM278">
        <f>(BI278*BG278/AU278)</f>
        <v>0</v>
      </c>
      <c r="BN278">
        <f>(1-BM278)</f>
        <v>0</v>
      </c>
      <c r="CW278">
        <f>$B$11*DU278+$C$11*DV278+$F$11*EG278*(1-EJ278)</f>
        <v>0</v>
      </c>
      <c r="CX278">
        <f>CW278*CY278</f>
        <v>0</v>
      </c>
      <c r="CY278">
        <f>($B$11*$D$9+$C$11*$D$9+$F$11*((ET278+EL278)/MAX(ET278+EL278+EU278, 0.1)*$I$9+EU278/MAX(ET278+EL278+EU278, 0.1)*$J$9))/($B$11+$C$11+$F$11)</f>
        <v>0</v>
      </c>
      <c r="CZ278">
        <f>($B$11*$K$9+$C$11*$K$9+$F$11*((ET278+EL278)/MAX(ET278+EL278+EU278, 0.1)*$P$9+EU278/MAX(ET278+EL278+EU278, 0.1)*$Q$9))/($B$11+$C$11+$F$11)</f>
        <v>0</v>
      </c>
      <c r="DA278">
        <v>3.93</v>
      </c>
      <c r="DB278">
        <v>0.5</v>
      </c>
      <c r="DC278" t="s">
        <v>423</v>
      </c>
      <c r="DD278">
        <v>2</v>
      </c>
      <c r="DE278">
        <v>1758506783.1</v>
      </c>
      <c r="DF278">
        <v>420.256</v>
      </c>
      <c r="DG278">
        <v>420.086666666667</v>
      </c>
      <c r="DH278">
        <v>22.6151</v>
      </c>
      <c r="DI278">
        <v>22.5364666666667</v>
      </c>
      <c r="DJ278">
        <v>414.558</v>
      </c>
      <c r="DK278">
        <v>22.3035333333333</v>
      </c>
      <c r="DL278">
        <v>500.015</v>
      </c>
      <c r="DM278">
        <v>89.8238666666667</v>
      </c>
      <c r="DN278">
        <v>0.0351336666666667</v>
      </c>
      <c r="DO278">
        <v>31.1754666666667</v>
      </c>
      <c r="DP278">
        <v>30.021</v>
      </c>
      <c r="DQ278">
        <v>999.9</v>
      </c>
      <c r="DR278">
        <v>0</v>
      </c>
      <c r="DS278">
        <v>0</v>
      </c>
      <c r="DT278">
        <v>9981.88333333333</v>
      </c>
      <c r="DU278">
        <v>0</v>
      </c>
      <c r="DV278">
        <v>0.556418</v>
      </c>
      <c r="DW278">
        <v>0.169281</v>
      </c>
      <c r="DX278">
        <v>429.98</v>
      </c>
      <c r="DY278">
        <v>429.772333333333</v>
      </c>
      <c r="DZ278">
        <v>0.078626</v>
      </c>
      <c r="EA278">
        <v>420.086666666667</v>
      </c>
      <c r="EB278">
        <v>22.5364666666667</v>
      </c>
      <c r="EC278">
        <v>2.03137666666667</v>
      </c>
      <c r="ED278">
        <v>2.02431</v>
      </c>
      <c r="EE278">
        <v>17.6910333333333</v>
      </c>
      <c r="EF278">
        <v>17.6358333333333</v>
      </c>
      <c r="EG278">
        <v>0.00500016</v>
      </c>
      <c r="EH278">
        <v>0</v>
      </c>
      <c r="EI278">
        <v>0</v>
      </c>
      <c r="EJ278">
        <v>0</v>
      </c>
      <c r="EK278">
        <v>637.166666666667</v>
      </c>
      <c r="EL278">
        <v>0.00500016</v>
      </c>
      <c r="EM278">
        <v>-28.5</v>
      </c>
      <c r="EN278">
        <v>-1.8</v>
      </c>
      <c r="EO278">
        <v>37.562</v>
      </c>
      <c r="EP278">
        <v>41.625</v>
      </c>
      <c r="EQ278">
        <v>39.687</v>
      </c>
      <c r="ER278">
        <v>41.75</v>
      </c>
      <c r="ES278">
        <v>40.8956666666667</v>
      </c>
      <c r="ET278">
        <v>0</v>
      </c>
      <c r="EU278">
        <v>0</v>
      </c>
      <c r="EV278">
        <v>0</v>
      </c>
      <c r="EW278">
        <v>1758506788.4</v>
      </c>
      <c r="EX278">
        <v>0</v>
      </c>
      <c r="EY278">
        <v>636.752</v>
      </c>
      <c r="EZ278">
        <v>2.47692304428777</v>
      </c>
      <c r="FA278">
        <v>-6.60769228077032</v>
      </c>
      <c r="FB278">
        <v>-26.008</v>
      </c>
      <c r="FC278">
        <v>15</v>
      </c>
      <c r="FD278">
        <v>0</v>
      </c>
      <c r="FE278" t="s">
        <v>424</v>
      </c>
      <c r="FF278">
        <v>1747249705.1</v>
      </c>
      <c r="FG278">
        <v>1747249711.1</v>
      </c>
      <c r="FH278">
        <v>0</v>
      </c>
      <c r="FI278">
        <v>0.871</v>
      </c>
      <c r="FJ278">
        <v>0.066</v>
      </c>
      <c r="FK278">
        <v>5.486</v>
      </c>
      <c r="FL278">
        <v>0.145</v>
      </c>
      <c r="FM278">
        <v>420</v>
      </c>
      <c r="FN278">
        <v>16</v>
      </c>
      <c r="FO278">
        <v>0.27</v>
      </c>
      <c r="FP278">
        <v>0.16</v>
      </c>
      <c r="FQ278">
        <v>0.235777376190476</v>
      </c>
      <c r="FR278">
        <v>-0.505106945454545</v>
      </c>
      <c r="FS278">
        <v>0.0877612876011476</v>
      </c>
      <c r="FT278">
        <v>0</v>
      </c>
      <c r="FU278">
        <v>637.079411764706</v>
      </c>
      <c r="FV278">
        <v>1.18105420986557</v>
      </c>
      <c r="FW278">
        <v>6.67985467487943</v>
      </c>
      <c r="FX278">
        <v>-1</v>
      </c>
      <c r="FY278">
        <v>0.0805968380952381</v>
      </c>
      <c r="FZ278">
        <v>-0.00168924155844149</v>
      </c>
      <c r="GA278">
        <v>0.00170491406415919</v>
      </c>
      <c r="GB278">
        <v>1</v>
      </c>
      <c r="GC278">
        <v>1</v>
      </c>
      <c r="GD278">
        <v>2</v>
      </c>
      <c r="GE278" t="s">
        <v>425</v>
      </c>
      <c r="GF278">
        <v>3.1258</v>
      </c>
      <c r="GG278">
        <v>2.66056</v>
      </c>
      <c r="GH278">
        <v>0.0883717</v>
      </c>
      <c r="GI278">
        <v>0.0891928</v>
      </c>
      <c r="GJ278">
        <v>0.0967737</v>
      </c>
      <c r="GK278">
        <v>0.0969508</v>
      </c>
      <c r="GL278">
        <v>23515.6</v>
      </c>
      <c r="GM278">
        <v>22212.7</v>
      </c>
      <c r="GN278">
        <v>23068.8</v>
      </c>
      <c r="GO278">
        <v>23747.1</v>
      </c>
      <c r="GP278">
        <v>35512.9</v>
      </c>
      <c r="GQ278">
        <v>35494.5</v>
      </c>
      <c r="GR278">
        <v>41591.7</v>
      </c>
      <c r="GS278">
        <v>42345.7</v>
      </c>
      <c r="GT278">
        <v>1.90175</v>
      </c>
      <c r="GU278">
        <v>1.7986</v>
      </c>
      <c r="GV278">
        <v>0.086382</v>
      </c>
      <c r="GW278">
        <v>0</v>
      </c>
      <c r="GX278">
        <v>28.6253</v>
      </c>
      <c r="GY278">
        <v>999.9</v>
      </c>
      <c r="GZ278">
        <v>55.219</v>
      </c>
      <c r="HA278">
        <v>30.534</v>
      </c>
      <c r="HB278">
        <v>27.0065</v>
      </c>
      <c r="HC278">
        <v>53.7355</v>
      </c>
      <c r="HD278">
        <v>39.992</v>
      </c>
      <c r="HE278">
        <v>1</v>
      </c>
      <c r="HF278">
        <v>0.051659</v>
      </c>
      <c r="HG278">
        <v>-1.65661</v>
      </c>
      <c r="HH278">
        <v>20.2294</v>
      </c>
      <c r="HI278">
        <v>5.23526</v>
      </c>
      <c r="HJ278">
        <v>11.992</v>
      </c>
      <c r="HK278">
        <v>4.95565</v>
      </c>
      <c r="HL278">
        <v>3.304</v>
      </c>
      <c r="HM278">
        <v>999.9</v>
      </c>
      <c r="HN278">
        <v>9999</v>
      </c>
      <c r="HO278">
        <v>9999</v>
      </c>
      <c r="HP278">
        <v>9999</v>
      </c>
      <c r="HQ278">
        <v>1.86857</v>
      </c>
      <c r="HR278">
        <v>1.86425</v>
      </c>
      <c r="HS278">
        <v>1.8718</v>
      </c>
      <c r="HT278">
        <v>1.86272</v>
      </c>
      <c r="HU278">
        <v>1.86213</v>
      </c>
      <c r="HV278">
        <v>1.86857</v>
      </c>
      <c r="HW278">
        <v>1.8587</v>
      </c>
      <c r="HX278">
        <v>1.86508</v>
      </c>
      <c r="HY278">
        <v>5</v>
      </c>
      <c r="HZ278">
        <v>0</v>
      </c>
      <c r="IA278">
        <v>0</v>
      </c>
      <c r="IB278">
        <v>0</v>
      </c>
      <c r="IC278" t="s">
        <v>426</v>
      </c>
      <c r="ID278" t="s">
        <v>427</v>
      </c>
      <c r="IE278" t="s">
        <v>428</v>
      </c>
      <c r="IF278" t="s">
        <v>428</v>
      </c>
      <c r="IG278" t="s">
        <v>428</v>
      </c>
      <c r="IH278" t="s">
        <v>428</v>
      </c>
      <c r="II278">
        <v>0</v>
      </c>
      <c r="IJ278">
        <v>100</v>
      </c>
      <c r="IK278">
        <v>100</v>
      </c>
      <c r="IL278">
        <v>5.698</v>
      </c>
      <c r="IM278">
        <v>0.3115</v>
      </c>
      <c r="IN278">
        <v>4.24591870636989</v>
      </c>
      <c r="IO278">
        <v>0.00406324532283829</v>
      </c>
      <c r="IP278">
        <v>-1.45373754250553e-06</v>
      </c>
      <c r="IQ278">
        <v>2.45784242640463e-10</v>
      </c>
      <c r="IR278">
        <v>0.0444475935836347</v>
      </c>
      <c r="IS278">
        <v>0.00491888386651684</v>
      </c>
      <c r="IT278">
        <v>0.000226889049496401</v>
      </c>
      <c r="IU278">
        <v>4.01595507822366e-06</v>
      </c>
      <c r="IV278">
        <v>-0</v>
      </c>
      <c r="IW278">
        <v>2035</v>
      </c>
      <c r="IX278">
        <v>2</v>
      </c>
      <c r="IY278">
        <v>30</v>
      </c>
      <c r="IZ278">
        <v>187618</v>
      </c>
      <c r="JA278">
        <v>187617.9</v>
      </c>
      <c r="JB278">
        <v>0.966797</v>
      </c>
      <c r="JC278">
        <v>2.40112</v>
      </c>
      <c r="JD278">
        <v>1.49902</v>
      </c>
      <c r="JE278">
        <v>2.32666</v>
      </c>
      <c r="JF278">
        <v>1.54419</v>
      </c>
      <c r="JG278">
        <v>2.30347</v>
      </c>
      <c r="JH278">
        <v>36.0347</v>
      </c>
      <c r="JI278">
        <v>24.1575</v>
      </c>
      <c r="JJ278">
        <v>18</v>
      </c>
      <c r="JK278">
        <v>545.364</v>
      </c>
      <c r="JL278">
        <v>422.986</v>
      </c>
      <c r="JM278">
        <v>32.0485</v>
      </c>
      <c r="JN278">
        <v>28.2745</v>
      </c>
      <c r="JO278">
        <v>30.0001</v>
      </c>
      <c r="JP278">
        <v>28.0962</v>
      </c>
      <c r="JQ278">
        <v>28.1181</v>
      </c>
      <c r="JR278">
        <v>19.3922</v>
      </c>
      <c r="JS278">
        <v>30.1594</v>
      </c>
      <c r="JT278">
        <v>69.1701</v>
      </c>
      <c r="JU278">
        <v>32.0148</v>
      </c>
      <c r="JV278">
        <v>420</v>
      </c>
      <c r="JW278">
        <v>22.5748</v>
      </c>
      <c r="JX278">
        <v>93.2159</v>
      </c>
      <c r="JY278">
        <v>98.6913</v>
      </c>
    </row>
    <row r="279" spans="1:285">
      <c r="A279">
        <v>263</v>
      </c>
      <c r="B279">
        <v>1758506789.1</v>
      </c>
      <c r="C279">
        <v>3547</v>
      </c>
      <c r="D279" t="s">
        <v>957</v>
      </c>
      <c r="E279" t="s">
        <v>958</v>
      </c>
      <c r="F279">
        <v>5</v>
      </c>
      <c r="G279" t="s">
        <v>419</v>
      </c>
      <c r="H279" t="s">
        <v>944</v>
      </c>
      <c r="I279" t="s">
        <v>421</v>
      </c>
      <c r="J279">
        <v>1758506785.85</v>
      </c>
      <c r="K279">
        <f>(L279)/1000</f>
        <v>0</v>
      </c>
      <c r="L279">
        <f>1000*DL279*AJ279*(DH279-DI279)/(100*DA279*(1000-AJ279*DH279))</f>
        <v>0</v>
      </c>
      <c r="M279">
        <f>DL279*AJ279*(DG279-DF279*(1000-AJ279*DI279)/(1000-AJ279*DH279))/(100*DA279)</f>
        <v>0</v>
      </c>
      <c r="N279">
        <f>DF279 - IF(AJ279&gt;1, M279*DA279*100.0/(AL279), 0)</f>
        <v>0</v>
      </c>
      <c r="O279">
        <f>((U279-K279/2)*N279-M279)/(U279+K279/2)</f>
        <v>0</v>
      </c>
      <c r="P279">
        <f>O279*(DM279+DN279)/1000.0</f>
        <v>0</v>
      </c>
      <c r="Q279">
        <f>(DF279 - IF(AJ279&gt;1, M279*DA279*100.0/(AL279), 0))*(DM279+DN279)/1000.0</f>
        <v>0</v>
      </c>
      <c r="R279">
        <f>2.0/((1/T279-1/S279)+SIGN(T279)*SQRT((1/T279-1/S279)*(1/T279-1/S279) + 4*DB279/((DB279+1)*(DB279+1))*(2*1/T279*1/S279-1/S279*1/S279)))</f>
        <v>0</v>
      </c>
      <c r="S279">
        <f>IF(LEFT(DC279,1)&lt;&gt;"0",IF(LEFT(DC279,1)="1",3.0,DD279),$D$5+$E$5*(DT279*DM279/($K$5*1000))+$F$5*(DT279*DM279/($K$5*1000))*MAX(MIN(DA279,$J$5),$I$5)*MAX(MIN(DA279,$J$5),$I$5)+$G$5*MAX(MIN(DA279,$J$5),$I$5)*(DT279*DM279/($K$5*1000))+$H$5*(DT279*DM279/($K$5*1000))*(DT279*DM279/($K$5*1000)))</f>
        <v>0</v>
      </c>
      <c r="T279">
        <f>K279*(1000-(1000*0.61365*exp(17.502*X279/(240.97+X279))/(DM279+DN279)+DH279)/2)/(1000*0.61365*exp(17.502*X279/(240.97+X279))/(DM279+DN279)-DH279)</f>
        <v>0</v>
      </c>
      <c r="U279">
        <f>1/((DB279+1)/(R279/1.6)+1/(S279/1.37)) + DB279/((DB279+1)/(R279/1.6) + DB279/(S279/1.37))</f>
        <v>0</v>
      </c>
      <c r="V279">
        <f>(CW279*CZ279)</f>
        <v>0</v>
      </c>
      <c r="W279">
        <f>(DO279+(V279+2*0.95*5.67E-8*(((DO279+$B$7)+273)^4-(DO279+273)^4)-44100*K279)/(1.84*29.3*S279+8*0.95*5.67E-8*(DO279+273)^3))</f>
        <v>0</v>
      </c>
      <c r="X279">
        <f>($C$7*DP279+$D$7*DQ279+$E$7*W279)</f>
        <v>0</v>
      </c>
      <c r="Y279">
        <f>0.61365*exp(17.502*X279/(240.97+X279))</f>
        <v>0</v>
      </c>
      <c r="Z279">
        <f>(AA279/AB279*100)</f>
        <v>0</v>
      </c>
      <c r="AA279">
        <f>DH279*(DM279+DN279)/1000</f>
        <v>0</v>
      </c>
      <c r="AB279">
        <f>0.61365*exp(17.502*DO279/(240.97+DO279))</f>
        <v>0</v>
      </c>
      <c r="AC279">
        <f>(Y279-DH279*(DM279+DN279)/1000)</f>
        <v>0</v>
      </c>
      <c r="AD279">
        <f>(-K279*44100)</f>
        <v>0</v>
      </c>
      <c r="AE279">
        <f>2*29.3*S279*0.92*(DO279-X279)</f>
        <v>0</v>
      </c>
      <c r="AF279">
        <f>2*0.95*5.67E-8*(((DO279+$B$7)+273)^4-(X279+273)^4)</f>
        <v>0</v>
      </c>
      <c r="AG279">
        <f>V279+AF279+AD279+AE279</f>
        <v>0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MAX(0,($B$13+$C$13*DT279)/(1+$D$13*DT279)*DM279/(DO279+273)*$E$13)</f>
        <v>0</v>
      </c>
      <c r="AM279" t="s">
        <v>422</v>
      </c>
      <c r="AN279" t="s">
        <v>422</v>
      </c>
      <c r="AO279">
        <v>0</v>
      </c>
      <c r="AP279">
        <v>0</v>
      </c>
      <c r="AQ279">
        <f>1-AO279/AP279</f>
        <v>0</v>
      </c>
      <c r="AR279">
        <v>0</v>
      </c>
      <c r="AS279" t="s">
        <v>422</v>
      </c>
      <c r="AT279" t="s">
        <v>422</v>
      </c>
      <c r="AU279">
        <v>0</v>
      </c>
      <c r="AV279">
        <v>0</v>
      </c>
      <c r="AW279">
        <f>1-AU279/AV279</f>
        <v>0</v>
      </c>
      <c r="AX279">
        <v>0.5</v>
      </c>
      <c r="AY279">
        <f>CX279</f>
        <v>0</v>
      </c>
      <c r="AZ279">
        <f>M279</f>
        <v>0</v>
      </c>
      <c r="BA279">
        <f>AW279*AX279*AY279</f>
        <v>0</v>
      </c>
      <c r="BB279">
        <f>(AZ279-AR279)/AY279</f>
        <v>0</v>
      </c>
      <c r="BC279">
        <f>(AP279-AV279)/AV279</f>
        <v>0</v>
      </c>
      <c r="BD279">
        <f>AO279/(AQ279+AO279/AV279)</f>
        <v>0</v>
      </c>
      <c r="BE279" t="s">
        <v>422</v>
      </c>
      <c r="BF279">
        <v>0</v>
      </c>
      <c r="BG279">
        <f>IF(BF279&lt;&gt;0, BF279, BD279)</f>
        <v>0</v>
      </c>
      <c r="BH279">
        <f>1-BG279/AV279</f>
        <v>0</v>
      </c>
      <c r="BI279">
        <f>(AV279-AU279)/(AV279-BG279)</f>
        <v>0</v>
      </c>
      <c r="BJ279">
        <f>(AP279-AV279)/(AP279-BG279)</f>
        <v>0</v>
      </c>
      <c r="BK279">
        <f>(AV279-AU279)/(AV279-AO279)</f>
        <v>0</v>
      </c>
      <c r="BL279">
        <f>(AP279-AV279)/(AP279-AO279)</f>
        <v>0</v>
      </c>
      <c r="BM279">
        <f>(BI279*BG279/AU279)</f>
        <v>0</v>
      </c>
      <c r="BN279">
        <f>(1-BM279)</f>
        <v>0</v>
      </c>
      <c r="CW279">
        <f>$B$11*DU279+$C$11*DV279+$F$11*EG279*(1-EJ279)</f>
        <v>0</v>
      </c>
      <c r="CX279">
        <f>CW279*CY279</f>
        <v>0</v>
      </c>
      <c r="CY279">
        <f>($B$11*$D$9+$C$11*$D$9+$F$11*((ET279+EL279)/MAX(ET279+EL279+EU279, 0.1)*$I$9+EU279/MAX(ET279+EL279+EU279, 0.1)*$J$9))/($B$11+$C$11+$F$11)</f>
        <v>0</v>
      </c>
      <c r="CZ279">
        <f>($B$11*$K$9+$C$11*$K$9+$F$11*((ET279+EL279)/MAX(ET279+EL279+EU279, 0.1)*$P$9+EU279/MAX(ET279+EL279+EU279, 0.1)*$Q$9))/($B$11+$C$11+$F$11)</f>
        <v>0</v>
      </c>
      <c r="DA279">
        <v>3.93</v>
      </c>
      <c r="DB279">
        <v>0.5</v>
      </c>
      <c r="DC279" t="s">
        <v>423</v>
      </c>
      <c r="DD279">
        <v>2</v>
      </c>
      <c r="DE279">
        <v>1758506785.85</v>
      </c>
      <c r="DF279">
        <v>420.2925</v>
      </c>
      <c r="DG279">
        <v>420.025</v>
      </c>
      <c r="DH279">
        <v>22.6134</v>
      </c>
      <c r="DI279">
        <v>22.535025</v>
      </c>
      <c r="DJ279">
        <v>414.5945</v>
      </c>
      <c r="DK279">
        <v>22.30185</v>
      </c>
      <c r="DL279">
        <v>499.9875</v>
      </c>
      <c r="DM279">
        <v>89.823375</v>
      </c>
      <c r="DN279">
        <v>0.034982725</v>
      </c>
      <c r="DO279">
        <v>31.17475</v>
      </c>
      <c r="DP279">
        <v>30.028775</v>
      </c>
      <c r="DQ279">
        <v>999.9</v>
      </c>
      <c r="DR279">
        <v>0</v>
      </c>
      <c r="DS279">
        <v>0</v>
      </c>
      <c r="DT279">
        <v>9984.225</v>
      </c>
      <c r="DU279">
        <v>0</v>
      </c>
      <c r="DV279">
        <v>0.556418</v>
      </c>
      <c r="DW279">
        <v>0.267189</v>
      </c>
      <c r="DX279">
        <v>430.0165</v>
      </c>
      <c r="DY279">
        <v>429.70875</v>
      </c>
      <c r="DZ279">
        <v>0.078378675</v>
      </c>
      <c r="EA279">
        <v>420.025</v>
      </c>
      <c r="EB279">
        <v>22.535025</v>
      </c>
      <c r="EC279">
        <v>2.0312125</v>
      </c>
      <c r="ED279">
        <v>2.02417</v>
      </c>
      <c r="EE279">
        <v>17.689775</v>
      </c>
      <c r="EF279">
        <v>17.6347</v>
      </c>
      <c r="EG279">
        <v>0.00500016</v>
      </c>
      <c r="EH279">
        <v>0</v>
      </c>
      <c r="EI279">
        <v>0</v>
      </c>
      <c r="EJ279">
        <v>0</v>
      </c>
      <c r="EK279">
        <v>637.75</v>
      </c>
      <c r="EL279">
        <v>0.00500016</v>
      </c>
      <c r="EM279">
        <v>-27.075</v>
      </c>
      <c r="EN279">
        <v>-2.1</v>
      </c>
      <c r="EO279">
        <v>37.562</v>
      </c>
      <c r="EP279">
        <v>41.625</v>
      </c>
      <c r="EQ279">
        <v>39.687</v>
      </c>
      <c r="ER279">
        <v>41.75</v>
      </c>
      <c r="ES279">
        <v>40.9215</v>
      </c>
      <c r="ET279">
        <v>0</v>
      </c>
      <c r="EU279">
        <v>0</v>
      </c>
      <c r="EV279">
        <v>0</v>
      </c>
      <c r="EW279">
        <v>1758506791.4</v>
      </c>
      <c r="EX279">
        <v>0</v>
      </c>
      <c r="EY279">
        <v>637.303846153846</v>
      </c>
      <c r="EZ279">
        <v>13.5350425600236</v>
      </c>
      <c r="FA279">
        <v>-19.4871795197838</v>
      </c>
      <c r="FB279">
        <v>-25.4</v>
      </c>
      <c r="FC279">
        <v>15</v>
      </c>
      <c r="FD279">
        <v>0</v>
      </c>
      <c r="FE279" t="s">
        <v>424</v>
      </c>
      <c r="FF279">
        <v>1747249705.1</v>
      </c>
      <c r="FG279">
        <v>1747249711.1</v>
      </c>
      <c r="FH279">
        <v>0</v>
      </c>
      <c r="FI279">
        <v>0.871</v>
      </c>
      <c r="FJ279">
        <v>0.066</v>
      </c>
      <c r="FK279">
        <v>5.486</v>
      </c>
      <c r="FL279">
        <v>0.145</v>
      </c>
      <c r="FM279">
        <v>420</v>
      </c>
      <c r="FN279">
        <v>16</v>
      </c>
      <c r="FO279">
        <v>0.27</v>
      </c>
      <c r="FP279">
        <v>0.16</v>
      </c>
      <c r="FQ279">
        <v>0.248923138095238</v>
      </c>
      <c r="FR279">
        <v>-0.532962981818182</v>
      </c>
      <c r="FS279">
        <v>0.0873895155775374</v>
      </c>
      <c r="FT279">
        <v>0</v>
      </c>
      <c r="FU279">
        <v>637.514705882353</v>
      </c>
      <c r="FV279">
        <v>-9.64553086181021</v>
      </c>
      <c r="FW279">
        <v>6.38044495742039</v>
      </c>
      <c r="FX279">
        <v>-1</v>
      </c>
      <c r="FY279">
        <v>0.080682219047619</v>
      </c>
      <c r="FZ279">
        <v>-0.00620145974025961</v>
      </c>
      <c r="GA279">
        <v>0.00158858353247073</v>
      </c>
      <c r="GB279">
        <v>1</v>
      </c>
      <c r="GC279">
        <v>1</v>
      </c>
      <c r="GD279">
        <v>2</v>
      </c>
      <c r="GE279" t="s">
        <v>425</v>
      </c>
      <c r="GF279">
        <v>3.12579</v>
      </c>
      <c r="GG279">
        <v>2.66029</v>
      </c>
      <c r="GH279">
        <v>0.0883558</v>
      </c>
      <c r="GI279">
        <v>0.0891766</v>
      </c>
      <c r="GJ279">
        <v>0.0967568</v>
      </c>
      <c r="GK279">
        <v>0.0969463</v>
      </c>
      <c r="GL279">
        <v>23515.8</v>
      </c>
      <c r="GM279">
        <v>22213.4</v>
      </c>
      <c r="GN279">
        <v>23068.6</v>
      </c>
      <c r="GO279">
        <v>23747.4</v>
      </c>
      <c r="GP279">
        <v>35513.5</v>
      </c>
      <c r="GQ279">
        <v>35495</v>
      </c>
      <c r="GR279">
        <v>41591.7</v>
      </c>
      <c r="GS279">
        <v>42346.1</v>
      </c>
      <c r="GT279">
        <v>1.90187</v>
      </c>
      <c r="GU279">
        <v>1.7985</v>
      </c>
      <c r="GV279">
        <v>0.0862628</v>
      </c>
      <c r="GW279">
        <v>0</v>
      </c>
      <c r="GX279">
        <v>28.6278</v>
      </c>
      <c r="GY279">
        <v>999.9</v>
      </c>
      <c r="GZ279">
        <v>55.219</v>
      </c>
      <c r="HA279">
        <v>30.534</v>
      </c>
      <c r="HB279">
        <v>27.0048</v>
      </c>
      <c r="HC279">
        <v>53.9755</v>
      </c>
      <c r="HD279">
        <v>40.1442</v>
      </c>
      <c r="HE279">
        <v>1</v>
      </c>
      <c r="HF279">
        <v>0.0518572</v>
      </c>
      <c r="HG279">
        <v>-1.60981</v>
      </c>
      <c r="HH279">
        <v>20.2299</v>
      </c>
      <c r="HI279">
        <v>5.23481</v>
      </c>
      <c r="HJ279">
        <v>11.992</v>
      </c>
      <c r="HK279">
        <v>4.9556</v>
      </c>
      <c r="HL279">
        <v>3.30398</v>
      </c>
      <c r="HM279">
        <v>999.9</v>
      </c>
      <c r="HN279">
        <v>9999</v>
      </c>
      <c r="HO279">
        <v>9999</v>
      </c>
      <c r="HP279">
        <v>9999</v>
      </c>
      <c r="HQ279">
        <v>1.86857</v>
      </c>
      <c r="HR279">
        <v>1.86428</v>
      </c>
      <c r="HS279">
        <v>1.87182</v>
      </c>
      <c r="HT279">
        <v>1.86273</v>
      </c>
      <c r="HU279">
        <v>1.86212</v>
      </c>
      <c r="HV279">
        <v>1.86856</v>
      </c>
      <c r="HW279">
        <v>1.85873</v>
      </c>
      <c r="HX279">
        <v>1.86508</v>
      </c>
      <c r="HY279">
        <v>5</v>
      </c>
      <c r="HZ279">
        <v>0</v>
      </c>
      <c r="IA279">
        <v>0</v>
      </c>
      <c r="IB279">
        <v>0</v>
      </c>
      <c r="IC279" t="s">
        <v>426</v>
      </c>
      <c r="ID279" t="s">
        <v>427</v>
      </c>
      <c r="IE279" t="s">
        <v>428</v>
      </c>
      <c r="IF279" t="s">
        <v>428</v>
      </c>
      <c r="IG279" t="s">
        <v>428</v>
      </c>
      <c r="IH279" t="s">
        <v>428</v>
      </c>
      <c r="II279">
        <v>0</v>
      </c>
      <c r="IJ279">
        <v>100</v>
      </c>
      <c r="IK279">
        <v>100</v>
      </c>
      <c r="IL279">
        <v>5.698</v>
      </c>
      <c r="IM279">
        <v>0.3114</v>
      </c>
      <c r="IN279">
        <v>4.24591870636989</v>
      </c>
      <c r="IO279">
        <v>0.00406324532283829</v>
      </c>
      <c r="IP279">
        <v>-1.45373754250553e-06</v>
      </c>
      <c r="IQ279">
        <v>2.45784242640463e-10</v>
      </c>
      <c r="IR279">
        <v>0.0444475935836347</v>
      </c>
      <c r="IS279">
        <v>0.00491888386651684</v>
      </c>
      <c r="IT279">
        <v>0.000226889049496401</v>
      </c>
      <c r="IU279">
        <v>4.01595507822366e-06</v>
      </c>
      <c r="IV279">
        <v>-0</v>
      </c>
      <c r="IW279">
        <v>2035</v>
      </c>
      <c r="IX279">
        <v>2</v>
      </c>
      <c r="IY279">
        <v>30</v>
      </c>
      <c r="IZ279">
        <v>187618.1</v>
      </c>
      <c r="JA279">
        <v>187618</v>
      </c>
      <c r="JB279">
        <v>0.966797</v>
      </c>
      <c r="JC279">
        <v>2.39014</v>
      </c>
      <c r="JD279">
        <v>1.4978</v>
      </c>
      <c r="JE279">
        <v>2.32666</v>
      </c>
      <c r="JF279">
        <v>1.54419</v>
      </c>
      <c r="JG279">
        <v>2.36206</v>
      </c>
      <c r="JH279">
        <v>36.0347</v>
      </c>
      <c r="JI279">
        <v>24.1663</v>
      </c>
      <c r="JJ279">
        <v>18</v>
      </c>
      <c r="JK279">
        <v>545.455</v>
      </c>
      <c r="JL279">
        <v>422.941</v>
      </c>
      <c r="JM279">
        <v>32.0343</v>
      </c>
      <c r="JN279">
        <v>28.2745</v>
      </c>
      <c r="JO279">
        <v>30.0001</v>
      </c>
      <c r="JP279">
        <v>28.0974</v>
      </c>
      <c r="JQ279">
        <v>28.1199</v>
      </c>
      <c r="JR279">
        <v>19.3954</v>
      </c>
      <c r="JS279">
        <v>30.1594</v>
      </c>
      <c r="JT279">
        <v>69.1701</v>
      </c>
      <c r="JU279">
        <v>32.0148</v>
      </c>
      <c r="JV279">
        <v>420</v>
      </c>
      <c r="JW279">
        <v>22.5748</v>
      </c>
      <c r="JX279">
        <v>93.2156</v>
      </c>
      <c r="JY279">
        <v>98.6923</v>
      </c>
    </row>
    <row r="280" spans="1:285">
      <c r="A280">
        <v>264</v>
      </c>
      <c r="B280">
        <v>1758506791.1</v>
      </c>
      <c r="C280">
        <v>3549</v>
      </c>
      <c r="D280" t="s">
        <v>959</v>
      </c>
      <c r="E280" t="s">
        <v>960</v>
      </c>
      <c r="F280">
        <v>5</v>
      </c>
      <c r="G280" t="s">
        <v>419</v>
      </c>
      <c r="H280" t="s">
        <v>944</v>
      </c>
      <c r="I280" t="s">
        <v>421</v>
      </c>
      <c r="J280">
        <v>1758506788.43333</v>
      </c>
      <c r="K280">
        <f>(L280)/1000</f>
        <v>0</v>
      </c>
      <c r="L280">
        <f>1000*DL280*AJ280*(DH280-DI280)/(100*DA280*(1000-AJ280*DH280))</f>
        <v>0</v>
      </c>
      <c r="M280">
        <f>DL280*AJ280*(DG280-DF280*(1000-AJ280*DI280)/(1000-AJ280*DH280))/(100*DA280)</f>
        <v>0</v>
      </c>
      <c r="N280">
        <f>DF280 - IF(AJ280&gt;1, M280*DA280*100.0/(AL280), 0)</f>
        <v>0</v>
      </c>
      <c r="O280">
        <f>((U280-K280/2)*N280-M280)/(U280+K280/2)</f>
        <v>0</v>
      </c>
      <c r="P280">
        <f>O280*(DM280+DN280)/1000.0</f>
        <v>0</v>
      </c>
      <c r="Q280">
        <f>(DF280 - IF(AJ280&gt;1, M280*DA280*100.0/(AL280), 0))*(DM280+DN280)/1000.0</f>
        <v>0</v>
      </c>
      <c r="R280">
        <f>2.0/((1/T280-1/S280)+SIGN(T280)*SQRT((1/T280-1/S280)*(1/T280-1/S280) + 4*DB280/((DB280+1)*(DB280+1))*(2*1/T280*1/S280-1/S280*1/S280)))</f>
        <v>0</v>
      </c>
      <c r="S280">
        <f>IF(LEFT(DC280,1)&lt;&gt;"0",IF(LEFT(DC280,1)="1",3.0,DD280),$D$5+$E$5*(DT280*DM280/($K$5*1000))+$F$5*(DT280*DM280/($K$5*1000))*MAX(MIN(DA280,$J$5),$I$5)*MAX(MIN(DA280,$J$5),$I$5)+$G$5*MAX(MIN(DA280,$J$5),$I$5)*(DT280*DM280/($K$5*1000))+$H$5*(DT280*DM280/($K$5*1000))*(DT280*DM280/($K$5*1000)))</f>
        <v>0</v>
      </c>
      <c r="T280">
        <f>K280*(1000-(1000*0.61365*exp(17.502*X280/(240.97+X280))/(DM280+DN280)+DH280)/2)/(1000*0.61365*exp(17.502*X280/(240.97+X280))/(DM280+DN280)-DH280)</f>
        <v>0</v>
      </c>
      <c r="U280">
        <f>1/((DB280+1)/(R280/1.6)+1/(S280/1.37)) + DB280/((DB280+1)/(R280/1.6) + DB280/(S280/1.37))</f>
        <v>0</v>
      </c>
      <c r="V280">
        <f>(CW280*CZ280)</f>
        <v>0</v>
      </c>
      <c r="W280">
        <f>(DO280+(V280+2*0.95*5.67E-8*(((DO280+$B$7)+273)^4-(DO280+273)^4)-44100*K280)/(1.84*29.3*S280+8*0.95*5.67E-8*(DO280+273)^3))</f>
        <v>0</v>
      </c>
      <c r="X280">
        <f>($C$7*DP280+$D$7*DQ280+$E$7*W280)</f>
        <v>0</v>
      </c>
      <c r="Y280">
        <f>0.61365*exp(17.502*X280/(240.97+X280))</f>
        <v>0</v>
      </c>
      <c r="Z280">
        <f>(AA280/AB280*100)</f>
        <v>0</v>
      </c>
      <c r="AA280">
        <f>DH280*(DM280+DN280)/1000</f>
        <v>0</v>
      </c>
      <c r="AB280">
        <f>0.61365*exp(17.502*DO280/(240.97+DO280))</f>
        <v>0</v>
      </c>
      <c r="AC280">
        <f>(Y280-DH280*(DM280+DN280)/1000)</f>
        <v>0</v>
      </c>
      <c r="AD280">
        <f>(-K280*44100)</f>
        <v>0</v>
      </c>
      <c r="AE280">
        <f>2*29.3*S280*0.92*(DO280-X280)</f>
        <v>0</v>
      </c>
      <c r="AF280">
        <f>2*0.95*5.67E-8*(((DO280+$B$7)+273)^4-(X280+273)^4)</f>
        <v>0</v>
      </c>
      <c r="AG280">
        <f>V280+AF280+AD280+AE280</f>
        <v>0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MAX(0,($B$13+$C$13*DT280)/(1+$D$13*DT280)*DM280/(DO280+273)*$E$13)</f>
        <v>0</v>
      </c>
      <c r="AM280" t="s">
        <v>422</v>
      </c>
      <c r="AN280" t="s">
        <v>422</v>
      </c>
      <c r="AO280">
        <v>0</v>
      </c>
      <c r="AP280">
        <v>0</v>
      </c>
      <c r="AQ280">
        <f>1-AO280/AP280</f>
        <v>0</v>
      </c>
      <c r="AR280">
        <v>0</v>
      </c>
      <c r="AS280" t="s">
        <v>422</v>
      </c>
      <c r="AT280" t="s">
        <v>422</v>
      </c>
      <c r="AU280">
        <v>0</v>
      </c>
      <c r="AV280">
        <v>0</v>
      </c>
      <c r="AW280">
        <f>1-AU280/AV280</f>
        <v>0</v>
      </c>
      <c r="AX280">
        <v>0.5</v>
      </c>
      <c r="AY280">
        <f>CX280</f>
        <v>0</v>
      </c>
      <c r="AZ280">
        <f>M280</f>
        <v>0</v>
      </c>
      <c r="BA280">
        <f>AW280*AX280*AY280</f>
        <v>0</v>
      </c>
      <c r="BB280">
        <f>(AZ280-AR280)/AY280</f>
        <v>0</v>
      </c>
      <c r="BC280">
        <f>(AP280-AV280)/AV280</f>
        <v>0</v>
      </c>
      <c r="BD280">
        <f>AO280/(AQ280+AO280/AV280)</f>
        <v>0</v>
      </c>
      <c r="BE280" t="s">
        <v>422</v>
      </c>
      <c r="BF280">
        <v>0</v>
      </c>
      <c r="BG280">
        <f>IF(BF280&lt;&gt;0, BF280, BD280)</f>
        <v>0</v>
      </c>
      <c r="BH280">
        <f>1-BG280/AV280</f>
        <v>0</v>
      </c>
      <c r="BI280">
        <f>(AV280-AU280)/(AV280-BG280)</f>
        <v>0</v>
      </c>
      <c r="BJ280">
        <f>(AP280-AV280)/(AP280-BG280)</f>
        <v>0</v>
      </c>
      <c r="BK280">
        <f>(AV280-AU280)/(AV280-AO280)</f>
        <v>0</v>
      </c>
      <c r="BL280">
        <f>(AP280-AV280)/(AP280-AO280)</f>
        <v>0</v>
      </c>
      <c r="BM280">
        <f>(BI280*BG280/AU280)</f>
        <v>0</v>
      </c>
      <c r="BN280">
        <f>(1-BM280)</f>
        <v>0</v>
      </c>
      <c r="CW280">
        <f>$B$11*DU280+$C$11*DV280+$F$11*EG280*(1-EJ280)</f>
        <v>0</v>
      </c>
      <c r="CX280">
        <f>CW280*CY280</f>
        <v>0</v>
      </c>
      <c r="CY280">
        <f>($B$11*$D$9+$C$11*$D$9+$F$11*((ET280+EL280)/MAX(ET280+EL280+EU280, 0.1)*$I$9+EU280/MAX(ET280+EL280+EU280, 0.1)*$J$9))/($B$11+$C$11+$F$11)</f>
        <v>0</v>
      </c>
      <c r="CZ280">
        <f>($B$11*$K$9+$C$11*$K$9+$F$11*((ET280+EL280)/MAX(ET280+EL280+EU280, 0.1)*$P$9+EU280/MAX(ET280+EL280+EU280, 0.1)*$Q$9))/($B$11+$C$11+$F$11)</f>
        <v>0</v>
      </c>
      <c r="DA280">
        <v>3.93</v>
      </c>
      <c r="DB280">
        <v>0.5</v>
      </c>
      <c r="DC280" t="s">
        <v>423</v>
      </c>
      <c r="DD280">
        <v>2</v>
      </c>
      <c r="DE280">
        <v>1758506788.43333</v>
      </c>
      <c r="DF280">
        <v>420.281333333333</v>
      </c>
      <c r="DG280">
        <v>419.936</v>
      </c>
      <c r="DH280">
        <v>22.6103333333333</v>
      </c>
      <c r="DI280">
        <v>22.5336666666667</v>
      </c>
      <c r="DJ280">
        <v>414.583333333333</v>
      </c>
      <c r="DK280">
        <v>22.2988333333333</v>
      </c>
      <c r="DL280">
        <v>500.015666666667</v>
      </c>
      <c r="DM280">
        <v>89.8240333333333</v>
      </c>
      <c r="DN280">
        <v>0.0346979333333333</v>
      </c>
      <c r="DO280">
        <v>31.1732666666667</v>
      </c>
      <c r="DP280">
        <v>30.0330666666667</v>
      </c>
      <c r="DQ280">
        <v>999.9</v>
      </c>
      <c r="DR280">
        <v>0</v>
      </c>
      <c r="DS280">
        <v>0</v>
      </c>
      <c r="DT280">
        <v>9995.63333333333</v>
      </c>
      <c r="DU280">
        <v>0</v>
      </c>
      <c r="DV280">
        <v>0.556418</v>
      </c>
      <c r="DW280">
        <v>0.345021666666667</v>
      </c>
      <c r="DX280">
        <v>430.004</v>
      </c>
      <c r="DY280">
        <v>429.617333333333</v>
      </c>
      <c r="DZ280">
        <v>0.0766703333333333</v>
      </c>
      <c r="EA280">
        <v>419.936</v>
      </c>
      <c r="EB280">
        <v>22.5336666666667</v>
      </c>
      <c r="EC280">
        <v>2.03095333333333</v>
      </c>
      <c r="ED280">
        <v>2.02406333333333</v>
      </c>
      <c r="EE280">
        <v>17.6877333333333</v>
      </c>
      <c r="EF280">
        <v>17.6338333333333</v>
      </c>
      <c r="EG280">
        <v>0.00500016</v>
      </c>
      <c r="EH280">
        <v>0</v>
      </c>
      <c r="EI280">
        <v>0</v>
      </c>
      <c r="EJ280">
        <v>0</v>
      </c>
      <c r="EK280">
        <v>637.7</v>
      </c>
      <c r="EL280">
        <v>0.00500016</v>
      </c>
      <c r="EM280">
        <v>-25.6333333333333</v>
      </c>
      <c r="EN280">
        <v>-2.2</v>
      </c>
      <c r="EO280">
        <v>37.562</v>
      </c>
      <c r="EP280">
        <v>41.625</v>
      </c>
      <c r="EQ280">
        <v>39.687</v>
      </c>
      <c r="ER280">
        <v>41.75</v>
      </c>
      <c r="ES280">
        <v>40.9163333333333</v>
      </c>
      <c r="ET280">
        <v>0</v>
      </c>
      <c r="EU280">
        <v>0</v>
      </c>
      <c r="EV280">
        <v>0</v>
      </c>
      <c r="EW280">
        <v>1758506793.2</v>
      </c>
      <c r="EX280">
        <v>0</v>
      </c>
      <c r="EY280">
        <v>637.924</v>
      </c>
      <c r="EZ280">
        <v>31.1615383258228</v>
      </c>
      <c r="FA280">
        <v>-16.9384616368856</v>
      </c>
      <c r="FB280">
        <v>-26.7</v>
      </c>
      <c r="FC280">
        <v>15</v>
      </c>
      <c r="FD280">
        <v>0</v>
      </c>
      <c r="FE280" t="s">
        <v>424</v>
      </c>
      <c r="FF280">
        <v>1747249705.1</v>
      </c>
      <c r="FG280">
        <v>1747249711.1</v>
      </c>
      <c r="FH280">
        <v>0</v>
      </c>
      <c r="FI280">
        <v>0.871</v>
      </c>
      <c r="FJ280">
        <v>0.066</v>
      </c>
      <c r="FK280">
        <v>5.486</v>
      </c>
      <c r="FL280">
        <v>0.145</v>
      </c>
      <c r="FM280">
        <v>420</v>
      </c>
      <c r="FN280">
        <v>16</v>
      </c>
      <c r="FO280">
        <v>0.27</v>
      </c>
      <c r="FP280">
        <v>0.16</v>
      </c>
      <c r="FQ280">
        <v>0.247953795</v>
      </c>
      <c r="FR280">
        <v>-0.0697654962406018</v>
      </c>
      <c r="FS280">
        <v>0.0872776756333398</v>
      </c>
      <c r="FT280">
        <v>1</v>
      </c>
      <c r="FU280">
        <v>637.552941176471</v>
      </c>
      <c r="FV280">
        <v>2.5729564062512</v>
      </c>
      <c r="FW280">
        <v>5.7103227112947</v>
      </c>
      <c r="FX280">
        <v>-1</v>
      </c>
      <c r="FY280">
        <v>0.08001195</v>
      </c>
      <c r="FZ280">
        <v>-0.0132804541353383</v>
      </c>
      <c r="GA280">
        <v>0.00210118323082496</v>
      </c>
      <c r="GB280">
        <v>1</v>
      </c>
      <c r="GC280">
        <v>2</v>
      </c>
      <c r="GD280">
        <v>2</v>
      </c>
      <c r="GE280" t="s">
        <v>443</v>
      </c>
      <c r="GF280">
        <v>3.1259</v>
      </c>
      <c r="GG280">
        <v>2.66005</v>
      </c>
      <c r="GH280">
        <v>0.0883533</v>
      </c>
      <c r="GI280">
        <v>0.0891712</v>
      </c>
      <c r="GJ280">
        <v>0.0967545</v>
      </c>
      <c r="GK280">
        <v>0.0969426</v>
      </c>
      <c r="GL280">
        <v>23515.8</v>
      </c>
      <c r="GM280">
        <v>22213.7</v>
      </c>
      <c r="GN280">
        <v>23068.5</v>
      </c>
      <c r="GO280">
        <v>23747.5</v>
      </c>
      <c r="GP280">
        <v>35513.6</v>
      </c>
      <c r="GQ280">
        <v>35495.4</v>
      </c>
      <c r="GR280">
        <v>41591.7</v>
      </c>
      <c r="GS280">
        <v>42346.4</v>
      </c>
      <c r="GT280">
        <v>1.9019</v>
      </c>
      <c r="GU280">
        <v>1.79855</v>
      </c>
      <c r="GV280">
        <v>0.0858568</v>
      </c>
      <c r="GW280">
        <v>0</v>
      </c>
      <c r="GX280">
        <v>28.6289</v>
      </c>
      <c r="GY280">
        <v>999.9</v>
      </c>
      <c r="GZ280">
        <v>55.219</v>
      </c>
      <c r="HA280">
        <v>30.534</v>
      </c>
      <c r="HB280">
        <v>27.0037</v>
      </c>
      <c r="HC280">
        <v>54.1055</v>
      </c>
      <c r="HD280">
        <v>40.0601</v>
      </c>
      <c r="HE280">
        <v>1</v>
      </c>
      <c r="HF280">
        <v>0.0516463</v>
      </c>
      <c r="HG280">
        <v>-1.62142</v>
      </c>
      <c r="HH280">
        <v>20.2298</v>
      </c>
      <c r="HI280">
        <v>5.23481</v>
      </c>
      <c r="HJ280">
        <v>11.992</v>
      </c>
      <c r="HK280">
        <v>4.95565</v>
      </c>
      <c r="HL280">
        <v>3.30398</v>
      </c>
      <c r="HM280">
        <v>999.9</v>
      </c>
      <c r="HN280">
        <v>9999</v>
      </c>
      <c r="HO280">
        <v>9999</v>
      </c>
      <c r="HP280">
        <v>9999</v>
      </c>
      <c r="HQ280">
        <v>1.86857</v>
      </c>
      <c r="HR280">
        <v>1.86425</v>
      </c>
      <c r="HS280">
        <v>1.87183</v>
      </c>
      <c r="HT280">
        <v>1.86272</v>
      </c>
      <c r="HU280">
        <v>1.86213</v>
      </c>
      <c r="HV280">
        <v>1.86855</v>
      </c>
      <c r="HW280">
        <v>1.85872</v>
      </c>
      <c r="HX280">
        <v>1.86508</v>
      </c>
      <c r="HY280">
        <v>5</v>
      </c>
      <c r="HZ280">
        <v>0</v>
      </c>
      <c r="IA280">
        <v>0</v>
      </c>
      <c r="IB280">
        <v>0</v>
      </c>
      <c r="IC280" t="s">
        <v>426</v>
      </c>
      <c r="ID280" t="s">
        <v>427</v>
      </c>
      <c r="IE280" t="s">
        <v>428</v>
      </c>
      <c r="IF280" t="s">
        <v>428</v>
      </c>
      <c r="IG280" t="s">
        <v>428</v>
      </c>
      <c r="IH280" t="s">
        <v>428</v>
      </c>
      <c r="II280">
        <v>0</v>
      </c>
      <c r="IJ280">
        <v>100</v>
      </c>
      <c r="IK280">
        <v>100</v>
      </c>
      <c r="IL280">
        <v>5.698</v>
      </c>
      <c r="IM280">
        <v>0.3114</v>
      </c>
      <c r="IN280">
        <v>4.24591870636989</v>
      </c>
      <c r="IO280">
        <v>0.00406324532283829</v>
      </c>
      <c r="IP280">
        <v>-1.45373754250553e-06</v>
      </c>
      <c r="IQ280">
        <v>2.45784242640463e-10</v>
      </c>
      <c r="IR280">
        <v>0.0444475935836347</v>
      </c>
      <c r="IS280">
        <v>0.00491888386651684</v>
      </c>
      <c r="IT280">
        <v>0.000226889049496401</v>
      </c>
      <c r="IU280">
        <v>4.01595507822366e-06</v>
      </c>
      <c r="IV280">
        <v>-0</v>
      </c>
      <c r="IW280">
        <v>2035</v>
      </c>
      <c r="IX280">
        <v>2</v>
      </c>
      <c r="IY280">
        <v>30</v>
      </c>
      <c r="IZ280">
        <v>187618.1</v>
      </c>
      <c r="JA280">
        <v>187618</v>
      </c>
      <c r="JB280">
        <v>0.966797</v>
      </c>
      <c r="JC280">
        <v>2.40723</v>
      </c>
      <c r="JD280">
        <v>1.4978</v>
      </c>
      <c r="JE280">
        <v>2.32666</v>
      </c>
      <c r="JF280">
        <v>1.54419</v>
      </c>
      <c r="JG280">
        <v>2.36816</v>
      </c>
      <c r="JH280">
        <v>36.0347</v>
      </c>
      <c r="JI280">
        <v>24.1575</v>
      </c>
      <c r="JJ280">
        <v>18</v>
      </c>
      <c r="JK280">
        <v>545.472</v>
      </c>
      <c r="JL280">
        <v>422.97</v>
      </c>
      <c r="JM280">
        <v>32.0212</v>
      </c>
      <c r="JN280">
        <v>28.2752</v>
      </c>
      <c r="JO280">
        <v>30</v>
      </c>
      <c r="JP280">
        <v>28.0974</v>
      </c>
      <c r="JQ280">
        <v>28.1199</v>
      </c>
      <c r="JR280">
        <v>19.3964</v>
      </c>
      <c r="JS280">
        <v>30.1594</v>
      </c>
      <c r="JT280">
        <v>69.1701</v>
      </c>
      <c r="JU280">
        <v>31.9828</v>
      </c>
      <c r="JV280">
        <v>420</v>
      </c>
      <c r="JW280">
        <v>22.5748</v>
      </c>
      <c r="JX280">
        <v>93.2155</v>
      </c>
      <c r="JY280">
        <v>98.6929</v>
      </c>
    </row>
    <row r="281" spans="1:285">
      <c r="A281">
        <v>265</v>
      </c>
      <c r="B281">
        <v>1758506794.1</v>
      </c>
      <c r="C281">
        <v>3552</v>
      </c>
      <c r="D281" t="s">
        <v>961</v>
      </c>
      <c r="E281" t="s">
        <v>962</v>
      </c>
      <c r="F281">
        <v>5</v>
      </c>
      <c r="G281" t="s">
        <v>419</v>
      </c>
      <c r="H281" t="s">
        <v>944</v>
      </c>
      <c r="I281" t="s">
        <v>421</v>
      </c>
      <c r="J281">
        <v>1758506791.76667</v>
      </c>
      <c r="K281">
        <f>(L281)/1000</f>
        <v>0</v>
      </c>
      <c r="L281">
        <f>1000*DL281*AJ281*(DH281-DI281)/(100*DA281*(1000-AJ281*DH281))</f>
        <v>0</v>
      </c>
      <c r="M281">
        <f>DL281*AJ281*(DG281-DF281*(1000-AJ281*DI281)/(1000-AJ281*DH281))/(100*DA281)</f>
        <v>0</v>
      </c>
      <c r="N281">
        <f>DF281 - IF(AJ281&gt;1, M281*DA281*100.0/(AL281), 0)</f>
        <v>0</v>
      </c>
      <c r="O281">
        <f>((U281-K281/2)*N281-M281)/(U281+K281/2)</f>
        <v>0</v>
      </c>
      <c r="P281">
        <f>O281*(DM281+DN281)/1000.0</f>
        <v>0</v>
      </c>
      <c r="Q281">
        <f>(DF281 - IF(AJ281&gt;1, M281*DA281*100.0/(AL281), 0))*(DM281+DN281)/1000.0</f>
        <v>0</v>
      </c>
      <c r="R281">
        <f>2.0/((1/T281-1/S281)+SIGN(T281)*SQRT((1/T281-1/S281)*(1/T281-1/S281) + 4*DB281/((DB281+1)*(DB281+1))*(2*1/T281*1/S281-1/S281*1/S281)))</f>
        <v>0</v>
      </c>
      <c r="S281">
        <f>IF(LEFT(DC281,1)&lt;&gt;"0",IF(LEFT(DC281,1)="1",3.0,DD281),$D$5+$E$5*(DT281*DM281/($K$5*1000))+$F$5*(DT281*DM281/($K$5*1000))*MAX(MIN(DA281,$J$5),$I$5)*MAX(MIN(DA281,$J$5),$I$5)+$G$5*MAX(MIN(DA281,$J$5),$I$5)*(DT281*DM281/($K$5*1000))+$H$5*(DT281*DM281/($K$5*1000))*(DT281*DM281/($K$5*1000)))</f>
        <v>0</v>
      </c>
      <c r="T281">
        <f>K281*(1000-(1000*0.61365*exp(17.502*X281/(240.97+X281))/(DM281+DN281)+DH281)/2)/(1000*0.61365*exp(17.502*X281/(240.97+X281))/(DM281+DN281)-DH281)</f>
        <v>0</v>
      </c>
      <c r="U281">
        <f>1/((DB281+1)/(R281/1.6)+1/(S281/1.37)) + DB281/((DB281+1)/(R281/1.6) + DB281/(S281/1.37))</f>
        <v>0</v>
      </c>
      <c r="V281">
        <f>(CW281*CZ281)</f>
        <v>0</v>
      </c>
      <c r="W281">
        <f>(DO281+(V281+2*0.95*5.67E-8*(((DO281+$B$7)+273)^4-(DO281+273)^4)-44100*K281)/(1.84*29.3*S281+8*0.95*5.67E-8*(DO281+273)^3))</f>
        <v>0</v>
      </c>
      <c r="X281">
        <f>($C$7*DP281+$D$7*DQ281+$E$7*W281)</f>
        <v>0</v>
      </c>
      <c r="Y281">
        <f>0.61365*exp(17.502*X281/(240.97+X281))</f>
        <v>0</v>
      </c>
      <c r="Z281">
        <f>(AA281/AB281*100)</f>
        <v>0</v>
      </c>
      <c r="AA281">
        <f>DH281*(DM281+DN281)/1000</f>
        <v>0</v>
      </c>
      <c r="AB281">
        <f>0.61365*exp(17.502*DO281/(240.97+DO281))</f>
        <v>0</v>
      </c>
      <c r="AC281">
        <f>(Y281-DH281*(DM281+DN281)/1000)</f>
        <v>0</v>
      </c>
      <c r="AD281">
        <f>(-K281*44100)</f>
        <v>0</v>
      </c>
      <c r="AE281">
        <f>2*29.3*S281*0.92*(DO281-X281)</f>
        <v>0</v>
      </c>
      <c r="AF281">
        <f>2*0.95*5.67E-8*(((DO281+$B$7)+273)^4-(X281+273)^4)</f>
        <v>0</v>
      </c>
      <c r="AG281">
        <f>V281+AF281+AD281+AE281</f>
        <v>0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MAX(0,($B$13+$C$13*DT281)/(1+$D$13*DT281)*DM281/(DO281+273)*$E$13)</f>
        <v>0</v>
      </c>
      <c r="AM281" t="s">
        <v>422</v>
      </c>
      <c r="AN281" t="s">
        <v>422</v>
      </c>
      <c r="AO281">
        <v>0</v>
      </c>
      <c r="AP281">
        <v>0</v>
      </c>
      <c r="AQ281">
        <f>1-AO281/AP281</f>
        <v>0</v>
      </c>
      <c r="AR281">
        <v>0</v>
      </c>
      <c r="AS281" t="s">
        <v>422</v>
      </c>
      <c r="AT281" t="s">
        <v>422</v>
      </c>
      <c r="AU281">
        <v>0</v>
      </c>
      <c r="AV281">
        <v>0</v>
      </c>
      <c r="AW281">
        <f>1-AU281/AV281</f>
        <v>0</v>
      </c>
      <c r="AX281">
        <v>0.5</v>
      </c>
      <c r="AY281">
        <f>CX281</f>
        <v>0</v>
      </c>
      <c r="AZ281">
        <f>M281</f>
        <v>0</v>
      </c>
      <c r="BA281">
        <f>AW281*AX281*AY281</f>
        <v>0</v>
      </c>
      <c r="BB281">
        <f>(AZ281-AR281)/AY281</f>
        <v>0</v>
      </c>
      <c r="BC281">
        <f>(AP281-AV281)/AV281</f>
        <v>0</v>
      </c>
      <c r="BD281">
        <f>AO281/(AQ281+AO281/AV281)</f>
        <v>0</v>
      </c>
      <c r="BE281" t="s">
        <v>422</v>
      </c>
      <c r="BF281">
        <v>0</v>
      </c>
      <c r="BG281">
        <f>IF(BF281&lt;&gt;0, BF281, BD281)</f>
        <v>0</v>
      </c>
      <c r="BH281">
        <f>1-BG281/AV281</f>
        <v>0</v>
      </c>
      <c r="BI281">
        <f>(AV281-AU281)/(AV281-BG281)</f>
        <v>0</v>
      </c>
      <c r="BJ281">
        <f>(AP281-AV281)/(AP281-BG281)</f>
        <v>0</v>
      </c>
      <c r="BK281">
        <f>(AV281-AU281)/(AV281-AO281)</f>
        <v>0</v>
      </c>
      <c r="BL281">
        <f>(AP281-AV281)/(AP281-AO281)</f>
        <v>0</v>
      </c>
      <c r="BM281">
        <f>(BI281*BG281/AU281)</f>
        <v>0</v>
      </c>
      <c r="BN281">
        <f>(1-BM281)</f>
        <v>0</v>
      </c>
      <c r="CW281">
        <f>$B$11*DU281+$C$11*DV281+$F$11*EG281*(1-EJ281)</f>
        <v>0</v>
      </c>
      <c r="CX281">
        <f>CW281*CY281</f>
        <v>0</v>
      </c>
      <c r="CY281">
        <f>($B$11*$D$9+$C$11*$D$9+$F$11*((ET281+EL281)/MAX(ET281+EL281+EU281, 0.1)*$I$9+EU281/MAX(ET281+EL281+EU281, 0.1)*$J$9))/($B$11+$C$11+$F$11)</f>
        <v>0</v>
      </c>
      <c r="CZ281">
        <f>($B$11*$K$9+$C$11*$K$9+$F$11*((ET281+EL281)/MAX(ET281+EL281+EU281, 0.1)*$P$9+EU281/MAX(ET281+EL281+EU281, 0.1)*$Q$9))/($B$11+$C$11+$F$11)</f>
        <v>0</v>
      </c>
      <c r="DA281">
        <v>3.93</v>
      </c>
      <c r="DB281">
        <v>0.5</v>
      </c>
      <c r="DC281" t="s">
        <v>423</v>
      </c>
      <c r="DD281">
        <v>2</v>
      </c>
      <c r="DE281">
        <v>1758506791.76667</v>
      </c>
      <c r="DF281">
        <v>420.248</v>
      </c>
      <c r="DG281">
        <v>419.911666666667</v>
      </c>
      <c r="DH281">
        <v>22.6078</v>
      </c>
      <c r="DI281">
        <v>22.5318666666667</v>
      </c>
      <c r="DJ281">
        <v>414.55</v>
      </c>
      <c r="DK281">
        <v>22.2963666666667</v>
      </c>
      <c r="DL281">
        <v>500.073333333333</v>
      </c>
      <c r="DM281">
        <v>89.8257333333333</v>
      </c>
      <c r="DN281">
        <v>0.0343137333333333</v>
      </c>
      <c r="DO281">
        <v>31.1707333333333</v>
      </c>
      <c r="DP281">
        <v>30.0258</v>
      </c>
      <c r="DQ281">
        <v>999.9</v>
      </c>
      <c r="DR281">
        <v>0</v>
      </c>
      <c r="DS281">
        <v>0</v>
      </c>
      <c r="DT281">
        <v>10013.3166666667</v>
      </c>
      <c r="DU281">
        <v>0</v>
      </c>
      <c r="DV281">
        <v>0.556418</v>
      </c>
      <c r="DW281">
        <v>0.336426</v>
      </c>
      <c r="DX281">
        <v>429.969</v>
      </c>
      <c r="DY281">
        <v>429.591333333333</v>
      </c>
      <c r="DZ281">
        <v>0.0759334666666667</v>
      </c>
      <c r="EA281">
        <v>419.911666666667</v>
      </c>
      <c r="EB281">
        <v>22.5318666666667</v>
      </c>
      <c r="EC281">
        <v>2.03076333333333</v>
      </c>
      <c r="ED281">
        <v>2.02394</v>
      </c>
      <c r="EE281">
        <v>17.6862333333333</v>
      </c>
      <c r="EF281">
        <v>17.6329</v>
      </c>
      <c r="EG281">
        <v>0.00500016</v>
      </c>
      <c r="EH281">
        <v>0</v>
      </c>
      <c r="EI281">
        <v>0</v>
      </c>
      <c r="EJ281">
        <v>0</v>
      </c>
      <c r="EK281">
        <v>638.533333333333</v>
      </c>
      <c r="EL281">
        <v>0.00500016</v>
      </c>
      <c r="EM281">
        <v>-28.0666666666667</v>
      </c>
      <c r="EN281">
        <v>-1.83333333333333</v>
      </c>
      <c r="EO281">
        <v>37.562</v>
      </c>
      <c r="EP281">
        <v>41.625</v>
      </c>
      <c r="EQ281">
        <v>39.687</v>
      </c>
      <c r="ER281">
        <v>41.75</v>
      </c>
      <c r="ES281">
        <v>40.9163333333333</v>
      </c>
      <c r="ET281">
        <v>0</v>
      </c>
      <c r="EU281">
        <v>0</v>
      </c>
      <c r="EV281">
        <v>0</v>
      </c>
      <c r="EW281">
        <v>1758506796.2</v>
      </c>
      <c r="EX281">
        <v>0</v>
      </c>
      <c r="EY281">
        <v>638.665384615385</v>
      </c>
      <c r="EZ281">
        <v>15.2923073997259</v>
      </c>
      <c r="FA281">
        <v>0.352136809400793</v>
      </c>
      <c r="FB281">
        <v>-26.85</v>
      </c>
      <c r="FC281">
        <v>15</v>
      </c>
      <c r="FD281">
        <v>0</v>
      </c>
      <c r="FE281" t="s">
        <v>424</v>
      </c>
      <c r="FF281">
        <v>1747249705.1</v>
      </c>
      <c r="FG281">
        <v>1747249711.1</v>
      </c>
      <c r="FH281">
        <v>0</v>
      </c>
      <c r="FI281">
        <v>0.871</v>
      </c>
      <c r="FJ281">
        <v>0.066</v>
      </c>
      <c r="FK281">
        <v>5.486</v>
      </c>
      <c r="FL281">
        <v>0.145</v>
      </c>
      <c r="FM281">
        <v>420</v>
      </c>
      <c r="FN281">
        <v>16</v>
      </c>
      <c r="FO281">
        <v>0.27</v>
      </c>
      <c r="FP281">
        <v>0.16</v>
      </c>
      <c r="FQ281">
        <v>0.246846045</v>
      </c>
      <c r="FR281">
        <v>0.351552672180451</v>
      </c>
      <c r="FS281">
        <v>0.0854069085599548</v>
      </c>
      <c r="FT281">
        <v>1</v>
      </c>
      <c r="FU281">
        <v>637.961764705882</v>
      </c>
      <c r="FV281">
        <v>11.8976317370058</v>
      </c>
      <c r="FW281">
        <v>5.91230097070219</v>
      </c>
      <c r="FX281">
        <v>-1</v>
      </c>
      <c r="FY281">
        <v>0.079535015</v>
      </c>
      <c r="FZ281">
        <v>-0.0202111172932329</v>
      </c>
      <c r="GA281">
        <v>0.00250771719523454</v>
      </c>
      <c r="GB281">
        <v>1</v>
      </c>
      <c r="GC281">
        <v>2</v>
      </c>
      <c r="GD281">
        <v>2</v>
      </c>
      <c r="GE281" t="s">
        <v>443</v>
      </c>
      <c r="GF281">
        <v>3.12583</v>
      </c>
      <c r="GG281">
        <v>2.66016</v>
      </c>
      <c r="GH281">
        <v>0.0883529</v>
      </c>
      <c r="GI281">
        <v>0.0891843</v>
      </c>
      <c r="GJ281">
        <v>0.0967521</v>
      </c>
      <c r="GK281">
        <v>0.0969413</v>
      </c>
      <c r="GL281">
        <v>23515.7</v>
      </c>
      <c r="GM281">
        <v>22213.2</v>
      </c>
      <c r="GN281">
        <v>23068.4</v>
      </c>
      <c r="GO281">
        <v>23747.4</v>
      </c>
      <c r="GP281">
        <v>35513.4</v>
      </c>
      <c r="GQ281">
        <v>35495.5</v>
      </c>
      <c r="GR281">
        <v>41591.4</v>
      </c>
      <c r="GS281">
        <v>42346.5</v>
      </c>
      <c r="GT281">
        <v>1.9019</v>
      </c>
      <c r="GU281">
        <v>1.79858</v>
      </c>
      <c r="GV281">
        <v>0.0855029</v>
      </c>
      <c r="GW281">
        <v>0</v>
      </c>
      <c r="GX281">
        <v>28.6302</v>
      </c>
      <c r="GY281">
        <v>999.9</v>
      </c>
      <c r="GZ281">
        <v>55.195</v>
      </c>
      <c r="HA281">
        <v>30.534</v>
      </c>
      <c r="HB281">
        <v>26.9904</v>
      </c>
      <c r="HC281">
        <v>54.3755</v>
      </c>
      <c r="HD281">
        <v>39.9359</v>
      </c>
      <c r="HE281">
        <v>1</v>
      </c>
      <c r="HF281">
        <v>0.0519766</v>
      </c>
      <c r="HG281">
        <v>-1.56443</v>
      </c>
      <c r="HH281">
        <v>20.2302</v>
      </c>
      <c r="HI281">
        <v>5.23496</v>
      </c>
      <c r="HJ281">
        <v>11.992</v>
      </c>
      <c r="HK281">
        <v>4.95575</v>
      </c>
      <c r="HL281">
        <v>3.304</v>
      </c>
      <c r="HM281">
        <v>999.9</v>
      </c>
      <c r="HN281">
        <v>9999</v>
      </c>
      <c r="HO281">
        <v>9999</v>
      </c>
      <c r="HP281">
        <v>9999</v>
      </c>
      <c r="HQ281">
        <v>1.86857</v>
      </c>
      <c r="HR281">
        <v>1.86425</v>
      </c>
      <c r="HS281">
        <v>1.87182</v>
      </c>
      <c r="HT281">
        <v>1.86273</v>
      </c>
      <c r="HU281">
        <v>1.86215</v>
      </c>
      <c r="HV281">
        <v>1.86857</v>
      </c>
      <c r="HW281">
        <v>1.85871</v>
      </c>
      <c r="HX281">
        <v>1.86508</v>
      </c>
      <c r="HY281">
        <v>5</v>
      </c>
      <c r="HZ281">
        <v>0</v>
      </c>
      <c r="IA281">
        <v>0</v>
      </c>
      <c r="IB281">
        <v>0</v>
      </c>
      <c r="IC281" t="s">
        <v>426</v>
      </c>
      <c r="ID281" t="s">
        <v>427</v>
      </c>
      <c r="IE281" t="s">
        <v>428</v>
      </c>
      <c r="IF281" t="s">
        <v>428</v>
      </c>
      <c r="IG281" t="s">
        <v>428</v>
      </c>
      <c r="IH281" t="s">
        <v>428</v>
      </c>
      <c r="II281">
        <v>0</v>
      </c>
      <c r="IJ281">
        <v>100</v>
      </c>
      <c r="IK281">
        <v>100</v>
      </c>
      <c r="IL281">
        <v>5.698</v>
      </c>
      <c r="IM281">
        <v>0.3114</v>
      </c>
      <c r="IN281">
        <v>4.24591870636989</v>
      </c>
      <c r="IO281">
        <v>0.00406324532283829</v>
      </c>
      <c r="IP281">
        <v>-1.45373754250553e-06</v>
      </c>
      <c r="IQ281">
        <v>2.45784242640463e-10</v>
      </c>
      <c r="IR281">
        <v>0.0444475935836347</v>
      </c>
      <c r="IS281">
        <v>0.00491888386651684</v>
      </c>
      <c r="IT281">
        <v>0.000226889049496401</v>
      </c>
      <c r="IU281">
        <v>4.01595507822366e-06</v>
      </c>
      <c r="IV281">
        <v>-0</v>
      </c>
      <c r="IW281">
        <v>2035</v>
      </c>
      <c r="IX281">
        <v>2</v>
      </c>
      <c r="IY281">
        <v>30</v>
      </c>
      <c r="IZ281">
        <v>187618.1</v>
      </c>
      <c r="JA281">
        <v>187618</v>
      </c>
      <c r="JB281">
        <v>0.966797</v>
      </c>
      <c r="JC281">
        <v>2.40234</v>
      </c>
      <c r="JD281">
        <v>1.49902</v>
      </c>
      <c r="JE281">
        <v>2.32666</v>
      </c>
      <c r="JF281">
        <v>1.54419</v>
      </c>
      <c r="JG281">
        <v>2.30957</v>
      </c>
      <c r="JH281">
        <v>36.0347</v>
      </c>
      <c r="JI281">
        <v>24.1575</v>
      </c>
      <c r="JJ281">
        <v>18</v>
      </c>
      <c r="JK281">
        <v>545.471</v>
      </c>
      <c r="JL281">
        <v>422.985</v>
      </c>
      <c r="JM281">
        <v>32.0041</v>
      </c>
      <c r="JN281">
        <v>28.2769</v>
      </c>
      <c r="JO281">
        <v>30.0003</v>
      </c>
      <c r="JP281">
        <v>28.0974</v>
      </c>
      <c r="JQ281">
        <v>28.1199</v>
      </c>
      <c r="JR281">
        <v>19.3979</v>
      </c>
      <c r="JS281">
        <v>30.1594</v>
      </c>
      <c r="JT281">
        <v>69.1701</v>
      </c>
      <c r="JU281">
        <v>31.9828</v>
      </c>
      <c r="JV281">
        <v>420</v>
      </c>
      <c r="JW281">
        <v>22.5748</v>
      </c>
      <c r="JX281">
        <v>93.2149</v>
      </c>
      <c r="JY281">
        <v>98.6928</v>
      </c>
    </row>
    <row r="282" spans="1:285">
      <c r="A282">
        <v>266</v>
      </c>
      <c r="B282">
        <v>1758506796.1</v>
      </c>
      <c r="C282">
        <v>3554</v>
      </c>
      <c r="D282" t="s">
        <v>963</v>
      </c>
      <c r="E282" t="s">
        <v>964</v>
      </c>
      <c r="F282">
        <v>5</v>
      </c>
      <c r="G282" t="s">
        <v>419</v>
      </c>
      <c r="H282" t="s">
        <v>944</v>
      </c>
      <c r="I282" t="s">
        <v>421</v>
      </c>
      <c r="J282">
        <v>1758506792.6</v>
      </c>
      <c r="K282">
        <f>(L282)/1000</f>
        <v>0</v>
      </c>
      <c r="L282">
        <f>1000*DL282*AJ282*(DH282-DI282)/(100*DA282*(1000-AJ282*DH282))</f>
        <v>0</v>
      </c>
      <c r="M282">
        <f>DL282*AJ282*(DG282-DF282*(1000-AJ282*DI282)/(1000-AJ282*DH282))/(100*DA282)</f>
        <v>0</v>
      </c>
      <c r="N282">
        <f>DF282 - IF(AJ282&gt;1, M282*DA282*100.0/(AL282), 0)</f>
        <v>0</v>
      </c>
      <c r="O282">
        <f>((U282-K282/2)*N282-M282)/(U282+K282/2)</f>
        <v>0</v>
      </c>
      <c r="P282">
        <f>O282*(DM282+DN282)/1000.0</f>
        <v>0</v>
      </c>
      <c r="Q282">
        <f>(DF282 - IF(AJ282&gt;1, M282*DA282*100.0/(AL282), 0))*(DM282+DN282)/1000.0</f>
        <v>0</v>
      </c>
      <c r="R282">
        <f>2.0/((1/T282-1/S282)+SIGN(T282)*SQRT((1/T282-1/S282)*(1/T282-1/S282) + 4*DB282/((DB282+1)*(DB282+1))*(2*1/T282*1/S282-1/S282*1/S282)))</f>
        <v>0</v>
      </c>
      <c r="S282">
        <f>IF(LEFT(DC282,1)&lt;&gt;"0",IF(LEFT(DC282,1)="1",3.0,DD282),$D$5+$E$5*(DT282*DM282/($K$5*1000))+$F$5*(DT282*DM282/($K$5*1000))*MAX(MIN(DA282,$J$5),$I$5)*MAX(MIN(DA282,$J$5),$I$5)+$G$5*MAX(MIN(DA282,$J$5),$I$5)*(DT282*DM282/($K$5*1000))+$H$5*(DT282*DM282/($K$5*1000))*(DT282*DM282/($K$5*1000)))</f>
        <v>0</v>
      </c>
      <c r="T282">
        <f>K282*(1000-(1000*0.61365*exp(17.502*X282/(240.97+X282))/(DM282+DN282)+DH282)/2)/(1000*0.61365*exp(17.502*X282/(240.97+X282))/(DM282+DN282)-DH282)</f>
        <v>0</v>
      </c>
      <c r="U282">
        <f>1/((DB282+1)/(R282/1.6)+1/(S282/1.37)) + DB282/((DB282+1)/(R282/1.6) + DB282/(S282/1.37))</f>
        <v>0</v>
      </c>
      <c r="V282">
        <f>(CW282*CZ282)</f>
        <v>0</v>
      </c>
      <c r="W282">
        <f>(DO282+(V282+2*0.95*5.67E-8*(((DO282+$B$7)+273)^4-(DO282+273)^4)-44100*K282)/(1.84*29.3*S282+8*0.95*5.67E-8*(DO282+273)^3))</f>
        <v>0</v>
      </c>
      <c r="X282">
        <f>($C$7*DP282+$D$7*DQ282+$E$7*W282)</f>
        <v>0</v>
      </c>
      <c r="Y282">
        <f>0.61365*exp(17.502*X282/(240.97+X282))</f>
        <v>0</v>
      </c>
      <c r="Z282">
        <f>(AA282/AB282*100)</f>
        <v>0</v>
      </c>
      <c r="AA282">
        <f>DH282*(DM282+DN282)/1000</f>
        <v>0</v>
      </c>
      <c r="AB282">
        <f>0.61365*exp(17.502*DO282/(240.97+DO282))</f>
        <v>0</v>
      </c>
      <c r="AC282">
        <f>(Y282-DH282*(DM282+DN282)/1000)</f>
        <v>0</v>
      </c>
      <c r="AD282">
        <f>(-K282*44100)</f>
        <v>0</v>
      </c>
      <c r="AE282">
        <f>2*29.3*S282*0.92*(DO282-X282)</f>
        <v>0</v>
      </c>
      <c r="AF282">
        <f>2*0.95*5.67E-8*(((DO282+$B$7)+273)^4-(X282+273)^4)</f>
        <v>0</v>
      </c>
      <c r="AG282">
        <f>V282+AF282+AD282+AE282</f>
        <v>0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MAX(0,($B$13+$C$13*DT282)/(1+$D$13*DT282)*DM282/(DO282+273)*$E$13)</f>
        <v>0</v>
      </c>
      <c r="AM282" t="s">
        <v>422</v>
      </c>
      <c r="AN282" t="s">
        <v>422</v>
      </c>
      <c r="AO282">
        <v>0</v>
      </c>
      <c r="AP282">
        <v>0</v>
      </c>
      <c r="AQ282">
        <f>1-AO282/AP282</f>
        <v>0</v>
      </c>
      <c r="AR282">
        <v>0</v>
      </c>
      <c r="AS282" t="s">
        <v>422</v>
      </c>
      <c r="AT282" t="s">
        <v>422</v>
      </c>
      <c r="AU282">
        <v>0</v>
      </c>
      <c r="AV282">
        <v>0</v>
      </c>
      <c r="AW282">
        <f>1-AU282/AV282</f>
        <v>0</v>
      </c>
      <c r="AX282">
        <v>0.5</v>
      </c>
      <c r="AY282">
        <f>CX282</f>
        <v>0</v>
      </c>
      <c r="AZ282">
        <f>M282</f>
        <v>0</v>
      </c>
      <c r="BA282">
        <f>AW282*AX282*AY282</f>
        <v>0</v>
      </c>
      <c r="BB282">
        <f>(AZ282-AR282)/AY282</f>
        <v>0</v>
      </c>
      <c r="BC282">
        <f>(AP282-AV282)/AV282</f>
        <v>0</v>
      </c>
      <c r="BD282">
        <f>AO282/(AQ282+AO282/AV282)</f>
        <v>0</v>
      </c>
      <c r="BE282" t="s">
        <v>422</v>
      </c>
      <c r="BF282">
        <v>0</v>
      </c>
      <c r="BG282">
        <f>IF(BF282&lt;&gt;0, BF282, BD282)</f>
        <v>0</v>
      </c>
      <c r="BH282">
        <f>1-BG282/AV282</f>
        <v>0</v>
      </c>
      <c r="BI282">
        <f>(AV282-AU282)/(AV282-BG282)</f>
        <v>0</v>
      </c>
      <c r="BJ282">
        <f>(AP282-AV282)/(AP282-BG282)</f>
        <v>0</v>
      </c>
      <c r="BK282">
        <f>(AV282-AU282)/(AV282-AO282)</f>
        <v>0</v>
      </c>
      <c r="BL282">
        <f>(AP282-AV282)/(AP282-AO282)</f>
        <v>0</v>
      </c>
      <c r="BM282">
        <f>(BI282*BG282/AU282)</f>
        <v>0</v>
      </c>
      <c r="BN282">
        <f>(1-BM282)</f>
        <v>0</v>
      </c>
      <c r="CW282">
        <f>$B$11*DU282+$C$11*DV282+$F$11*EG282*(1-EJ282)</f>
        <v>0</v>
      </c>
      <c r="CX282">
        <f>CW282*CY282</f>
        <v>0</v>
      </c>
      <c r="CY282">
        <f>($B$11*$D$9+$C$11*$D$9+$F$11*((ET282+EL282)/MAX(ET282+EL282+EU282, 0.1)*$I$9+EU282/MAX(ET282+EL282+EU282, 0.1)*$J$9))/($B$11+$C$11+$F$11)</f>
        <v>0</v>
      </c>
      <c r="CZ282">
        <f>($B$11*$K$9+$C$11*$K$9+$F$11*((ET282+EL282)/MAX(ET282+EL282+EU282, 0.1)*$P$9+EU282/MAX(ET282+EL282+EU282, 0.1)*$Q$9))/($B$11+$C$11+$F$11)</f>
        <v>0</v>
      </c>
      <c r="DA282">
        <v>3.93</v>
      </c>
      <c r="DB282">
        <v>0.5</v>
      </c>
      <c r="DC282" t="s">
        <v>423</v>
      </c>
      <c r="DD282">
        <v>2</v>
      </c>
      <c r="DE282">
        <v>1758506792.6</v>
      </c>
      <c r="DF282">
        <v>420.254</v>
      </c>
      <c r="DG282">
        <v>419.93575</v>
      </c>
      <c r="DH282">
        <v>22.60705</v>
      </c>
      <c r="DI282">
        <v>22.531625</v>
      </c>
      <c r="DJ282">
        <v>414.556</v>
      </c>
      <c r="DK282">
        <v>22.295625</v>
      </c>
      <c r="DL282">
        <v>500.058</v>
      </c>
      <c r="DM282">
        <v>89.825775</v>
      </c>
      <c r="DN282">
        <v>0.0343657</v>
      </c>
      <c r="DO282">
        <v>31.170275</v>
      </c>
      <c r="DP282">
        <v>30.025675</v>
      </c>
      <c r="DQ282">
        <v>999.9</v>
      </c>
      <c r="DR282">
        <v>0</v>
      </c>
      <c r="DS282">
        <v>0</v>
      </c>
      <c r="DT282">
        <v>10010.4625</v>
      </c>
      <c r="DU282">
        <v>0</v>
      </c>
      <c r="DV282">
        <v>0.556418</v>
      </c>
      <c r="DW282">
        <v>0.318352</v>
      </c>
      <c r="DX282">
        <v>429.9745</v>
      </c>
      <c r="DY282">
        <v>429.61575</v>
      </c>
      <c r="DZ282">
        <v>0.075408</v>
      </c>
      <c r="EA282">
        <v>419.93575</v>
      </c>
      <c r="EB282">
        <v>22.531625</v>
      </c>
      <c r="EC282">
        <v>2.030695</v>
      </c>
      <c r="ED282">
        <v>2.02392</v>
      </c>
      <c r="EE282">
        <v>17.6857</v>
      </c>
      <c r="EF282">
        <v>17.63275</v>
      </c>
      <c r="EG282">
        <v>0.00500016</v>
      </c>
      <c r="EH282">
        <v>0</v>
      </c>
      <c r="EI282">
        <v>0</v>
      </c>
      <c r="EJ282">
        <v>0</v>
      </c>
      <c r="EK282">
        <v>638.625</v>
      </c>
      <c r="EL282">
        <v>0.00500016</v>
      </c>
      <c r="EM282">
        <v>-27.325</v>
      </c>
      <c r="EN282">
        <v>-1.65</v>
      </c>
      <c r="EO282">
        <v>37.562</v>
      </c>
      <c r="EP282">
        <v>41.625</v>
      </c>
      <c r="EQ282">
        <v>39.687</v>
      </c>
      <c r="ER282">
        <v>41.75</v>
      </c>
      <c r="ES282">
        <v>40.9215</v>
      </c>
      <c r="ET282">
        <v>0</v>
      </c>
      <c r="EU282">
        <v>0</v>
      </c>
      <c r="EV282">
        <v>0</v>
      </c>
      <c r="EW282">
        <v>1758506798</v>
      </c>
      <c r="EX282">
        <v>0</v>
      </c>
      <c r="EY282">
        <v>639.28</v>
      </c>
      <c r="EZ282">
        <v>12.8615381446772</v>
      </c>
      <c r="FA282">
        <v>-4.95384609957879</v>
      </c>
      <c r="FB282">
        <v>-26.944</v>
      </c>
      <c r="FC282">
        <v>15</v>
      </c>
      <c r="FD282">
        <v>0</v>
      </c>
      <c r="FE282" t="s">
        <v>424</v>
      </c>
      <c r="FF282">
        <v>1747249705.1</v>
      </c>
      <c r="FG282">
        <v>1747249711.1</v>
      </c>
      <c r="FH282">
        <v>0</v>
      </c>
      <c r="FI282">
        <v>0.871</v>
      </c>
      <c r="FJ282">
        <v>0.066</v>
      </c>
      <c r="FK282">
        <v>5.486</v>
      </c>
      <c r="FL282">
        <v>0.145</v>
      </c>
      <c r="FM282">
        <v>420</v>
      </c>
      <c r="FN282">
        <v>16</v>
      </c>
      <c r="FO282">
        <v>0.27</v>
      </c>
      <c r="FP282">
        <v>0.16</v>
      </c>
      <c r="FQ282">
        <v>0.252243804761905</v>
      </c>
      <c r="FR282">
        <v>0.533636587012987</v>
      </c>
      <c r="FS282">
        <v>0.0863687399024862</v>
      </c>
      <c r="FT282">
        <v>0</v>
      </c>
      <c r="FU282">
        <v>637.979411764706</v>
      </c>
      <c r="FV282">
        <v>14.8281129636212</v>
      </c>
      <c r="FW282">
        <v>5.82412727174713</v>
      </c>
      <c r="FX282">
        <v>-1</v>
      </c>
      <c r="FY282">
        <v>0.0789913047619048</v>
      </c>
      <c r="FZ282">
        <v>-0.0228540077922079</v>
      </c>
      <c r="GA282">
        <v>0.00267420442543665</v>
      </c>
      <c r="GB282">
        <v>1</v>
      </c>
      <c r="GC282">
        <v>1</v>
      </c>
      <c r="GD282">
        <v>2</v>
      </c>
      <c r="GE282" t="s">
        <v>425</v>
      </c>
      <c r="GF282">
        <v>3.12576</v>
      </c>
      <c r="GG282">
        <v>2.66024</v>
      </c>
      <c r="GH282">
        <v>0.0883616</v>
      </c>
      <c r="GI282">
        <v>0.089199</v>
      </c>
      <c r="GJ282">
        <v>0.0967444</v>
      </c>
      <c r="GK282">
        <v>0.0969371</v>
      </c>
      <c r="GL282">
        <v>23515.4</v>
      </c>
      <c r="GM282">
        <v>22213</v>
      </c>
      <c r="GN282">
        <v>23068.4</v>
      </c>
      <c r="GO282">
        <v>23747.5</v>
      </c>
      <c r="GP282">
        <v>35513.5</v>
      </c>
      <c r="GQ282">
        <v>35495.6</v>
      </c>
      <c r="GR282">
        <v>41591.1</v>
      </c>
      <c r="GS282">
        <v>42346.4</v>
      </c>
      <c r="GT282">
        <v>1.90178</v>
      </c>
      <c r="GU282">
        <v>1.79865</v>
      </c>
      <c r="GV282">
        <v>0.0855811</v>
      </c>
      <c r="GW282">
        <v>0</v>
      </c>
      <c r="GX282">
        <v>28.6314</v>
      </c>
      <c r="GY282">
        <v>999.9</v>
      </c>
      <c r="GZ282">
        <v>55.219</v>
      </c>
      <c r="HA282">
        <v>30.534</v>
      </c>
      <c r="HB282">
        <v>27.0054</v>
      </c>
      <c r="HC282">
        <v>53.9655</v>
      </c>
      <c r="HD282">
        <v>40.0962</v>
      </c>
      <c r="HE282">
        <v>1</v>
      </c>
      <c r="HF282">
        <v>0.0520274</v>
      </c>
      <c r="HG282">
        <v>-1.57459</v>
      </c>
      <c r="HH282">
        <v>20.2301</v>
      </c>
      <c r="HI282">
        <v>5.23481</v>
      </c>
      <c r="HJ282">
        <v>11.992</v>
      </c>
      <c r="HK282">
        <v>4.95575</v>
      </c>
      <c r="HL282">
        <v>3.304</v>
      </c>
      <c r="HM282">
        <v>999.9</v>
      </c>
      <c r="HN282">
        <v>9999</v>
      </c>
      <c r="HO282">
        <v>9999</v>
      </c>
      <c r="HP282">
        <v>9999</v>
      </c>
      <c r="HQ282">
        <v>1.86856</v>
      </c>
      <c r="HR282">
        <v>1.86426</v>
      </c>
      <c r="HS282">
        <v>1.87181</v>
      </c>
      <c r="HT282">
        <v>1.86272</v>
      </c>
      <c r="HU282">
        <v>1.86213</v>
      </c>
      <c r="HV282">
        <v>1.86859</v>
      </c>
      <c r="HW282">
        <v>1.85871</v>
      </c>
      <c r="HX282">
        <v>1.86508</v>
      </c>
      <c r="HY282">
        <v>5</v>
      </c>
      <c r="HZ282">
        <v>0</v>
      </c>
      <c r="IA282">
        <v>0</v>
      </c>
      <c r="IB282">
        <v>0</v>
      </c>
      <c r="IC282" t="s">
        <v>426</v>
      </c>
      <c r="ID282" t="s">
        <v>427</v>
      </c>
      <c r="IE282" t="s">
        <v>428</v>
      </c>
      <c r="IF282" t="s">
        <v>428</v>
      </c>
      <c r="IG282" t="s">
        <v>428</v>
      </c>
      <c r="IH282" t="s">
        <v>428</v>
      </c>
      <c r="II282">
        <v>0</v>
      </c>
      <c r="IJ282">
        <v>100</v>
      </c>
      <c r="IK282">
        <v>100</v>
      </c>
      <c r="IL282">
        <v>5.698</v>
      </c>
      <c r="IM282">
        <v>0.3113</v>
      </c>
      <c r="IN282">
        <v>4.24591870636989</v>
      </c>
      <c r="IO282">
        <v>0.00406324532283829</v>
      </c>
      <c r="IP282">
        <v>-1.45373754250553e-06</v>
      </c>
      <c r="IQ282">
        <v>2.45784242640463e-10</v>
      </c>
      <c r="IR282">
        <v>0.0444475935836347</v>
      </c>
      <c r="IS282">
        <v>0.00491888386651684</v>
      </c>
      <c r="IT282">
        <v>0.000226889049496401</v>
      </c>
      <c r="IU282">
        <v>4.01595507822366e-06</v>
      </c>
      <c r="IV282">
        <v>-0</v>
      </c>
      <c r="IW282">
        <v>2035</v>
      </c>
      <c r="IX282">
        <v>2</v>
      </c>
      <c r="IY282">
        <v>30</v>
      </c>
      <c r="IZ282">
        <v>187618.2</v>
      </c>
      <c r="JA282">
        <v>187618.1</v>
      </c>
      <c r="JB282">
        <v>0.966797</v>
      </c>
      <c r="JC282">
        <v>2.39258</v>
      </c>
      <c r="JD282">
        <v>1.4978</v>
      </c>
      <c r="JE282">
        <v>2.32666</v>
      </c>
      <c r="JF282">
        <v>1.54419</v>
      </c>
      <c r="JG282">
        <v>2.35962</v>
      </c>
      <c r="JH282">
        <v>36.0347</v>
      </c>
      <c r="JI282">
        <v>24.1663</v>
      </c>
      <c r="JJ282">
        <v>18</v>
      </c>
      <c r="JK282">
        <v>545.39</v>
      </c>
      <c r="JL282">
        <v>423.029</v>
      </c>
      <c r="JM282">
        <v>31.989</v>
      </c>
      <c r="JN282">
        <v>28.2769</v>
      </c>
      <c r="JO282">
        <v>30.0001</v>
      </c>
      <c r="JP282">
        <v>28.0974</v>
      </c>
      <c r="JQ282">
        <v>28.1199</v>
      </c>
      <c r="JR282">
        <v>19.3934</v>
      </c>
      <c r="JS282">
        <v>30.1594</v>
      </c>
      <c r="JT282">
        <v>69.1701</v>
      </c>
      <c r="JU282">
        <v>31.9583</v>
      </c>
      <c r="JV282">
        <v>420</v>
      </c>
      <c r="JW282">
        <v>22.5748</v>
      </c>
      <c r="JX282">
        <v>93.2144</v>
      </c>
      <c r="JY282">
        <v>98.6929</v>
      </c>
    </row>
    <row r="283" spans="1:285">
      <c r="A283">
        <v>267</v>
      </c>
      <c r="B283">
        <v>1758506798.1</v>
      </c>
      <c r="C283">
        <v>3556</v>
      </c>
      <c r="D283" t="s">
        <v>965</v>
      </c>
      <c r="E283" t="s">
        <v>966</v>
      </c>
      <c r="F283">
        <v>5</v>
      </c>
      <c r="G283" t="s">
        <v>419</v>
      </c>
      <c r="H283" t="s">
        <v>944</v>
      </c>
      <c r="I283" t="s">
        <v>421</v>
      </c>
      <c r="J283">
        <v>1758506795.1</v>
      </c>
      <c r="K283">
        <f>(L283)/1000</f>
        <v>0</v>
      </c>
      <c r="L283">
        <f>1000*DL283*AJ283*(DH283-DI283)/(100*DA283*(1000-AJ283*DH283))</f>
        <v>0</v>
      </c>
      <c r="M283">
        <f>DL283*AJ283*(DG283-DF283*(1000-AJ283*DI283)/(1000-AJ283*DH283))/(100*DA283)</f>
        <v>0</v>
      </c>
      <c r="N283">
        <f>DF283 - IF(AJ283&gt;1, M283*DA283*100.0/(AL283), 0)</f>
        <v>0</v>
      </c>
      <c r="O283">
        <f>((U283-K283/2)*N283-M283)/(U283+K283/2)</f>
        <v>0</v>
      </c>
      <c r="P283">
        <f>O283*(DM283+DN283)/1000.0</f>
        <v>0</v>
      </c>
      <c r="Q283">
        <f>(DF283 - IF(AJ283&gt;1, M283*DA283*100.0/(AL283), 0))*(DM283+DN283)/1000.0</f>
        <v>0</v>
      </c>
      <c r="R283">
        <f>2.0/((1/T283-1/S283)+SIGN(T283)*SQRT((1/T283-1/S283)*(1/T283-1/S283) + 4*DB283/((DB283+1)*(DB283+1))*(2*1/T283*1/S283-1/S283*1/S283)))</f>
        <v>0</v>
      </c>
      <c r="S283">
        <f>IF(LEFT(DC283,1)&lt;&gt;"0",IF(LEFT(DC283,1)="1",3.0,DD283),$D$5+$E$5*(DT283*DM283/($K$5*1000))+$F$5*(DT283*DM283/($K$5*1000))*MAX(MIN(DA283,$J$5),$I$5)*MAX(MIN(DA283,$J$5),$I$5)+$G$5*MAX(MIN(DA283,$J$5),$I$5)*(DT283*DM283/($K$5*1000))+$H$5*(DT283*DM283/($K$5*1000))*(DT283*DM283/($K$5*1000)))</f>
        <v>0</v>
      </c>
      <c r="T283">
        <f>K283*(1000-(1000*0.61365*exp(17.502*X283/(240.97+X283))/(DM283+DN283)+DH283)/2)/(1000*0.61365*exp(17.502*X283/(240.97+X283))/(DM283+DN283)-DH283)</f>
        <v>0</v>
      </c>
      <c r="U283">
        <f>1/((DB283+1)/(R283/1.6)+1/(S283/1.37)) + DB283/((DB283+1)/(R283/1.6) + DB283/(S283/1.37))</f>
        <v>0</v>
      </c>
      <c r="V283">
        <f>(CW283*CZ283)</f>
        <v>0</v>
      </c>
      <c r="W283">
        <f>(DO283+(V283+2*0.95*5.67E-8*(((DO283+$B$7)+273)^4-(DO283+273)^4)-44100*K283)/(1.84*29.3*S283+8*0.95*5.67E-8*(DO283+273)^3))</f>
        <v>0</v>
      </c>
      <c r="X283">
        <f>($C$7*DP283+$D$7*DQ283+$E$7*W283)</f>
        <v>0</v>
      </c>
      <c r="Y283">
        <f>0.61365*exp(17.502*X283/(240.97+X283))</f>
        <v>0</v>
      </c>
      <c r="Z283">
        <f>(AA283/AB283*100)</f>
        <v>0</v>
      </c>
      <c r="AA283">
        <f>DH283*(DM283+DN283)/1000</f>
        <v>0</v>
      </c>
      <c r="AB283">
        <f>0.61365*exp(17.502*DO283/(240.97+DO283))</f>
        <v>0</v>
      </c>
      <c r="AC283">
        <f>(Y283-DH283*(DM283+DN283)/1000)</f>
        <v>0</v>
      </c>
      <c r="AD283">
        <f>(-K283*44100)</f>
        <v>0</v>
      </c>
      <c r="AE283">
        <f>2*29.3*S283*0.92*(DO283-X283)</f>
        <v>0</v>
      </c>
      <c r="AF283">
        <f>2*0.95*5.67E-8*(((DO283+$B$7)+273)^4-(X283+273)^4)</f>
        <v>0</v>
      </c>
      <c r="AG283">
        <f>V283+AF283+AD283+AE283</f>
        <v>0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MAX(0,($B$13+$C$13*DT283)/(1+$D$13*DT283)*DM283/(DO283+273)*$E$13)</f>
        <v>0</v>
      </c>
      <c r="AM283" t="s">
        <v>422</v>
      </c>
      <c r="AN283" t="s">
        <v>422</v>
      </c>
      <c r="AO283">
        <v>0</v>
      </c>
      <c r="AP283">
        <v>0</v>
      </c>
      <c r="AQ283">
        <f>1-AO283/AP283</f>
        <v>0</v>
      </c>
      <c r="AR283">
        <v>0</v>
      </c>
      <c r="AS283" t="s">
        <v>422</v>
      </c>
      <c r="AT283" t="s">
        <v>422</v>
      </c>
      <c r="AU283">
        <v>0</v>
      </c>
      <c r="AV283">
        <v>0</v>
      </c>
      <c r="AW283">
        <f>1-AU283/AV283</f>
        <v>0</v>
      </c>
      <c r="AX283">
        <v>0.5</v>
      </c>
      <c r="AY283">
        <f>CX283</f>
        <v>0</v>
      </c>
      <c r="AZ283">
        <f>M283</f>
        <v>0</v>
      </c>
      <c r="BA283">
        <f>AW283*AX283*AY283</f>
        <v>0</v>
      </c>
      <c r="BB283">
        <f>(AZ283-AR283)/AY283</f>
        <v>0</v>
      </c>
      <c r="BC283">
        <f>(AP283-AV283)/AV283</f>
        <v>0</v>
      </c>
      <c r="BD283">
        <f>AO283/(AQ283+AO283/AV283)</f>
        <v>0</v>
      </c>
      <c r="BE283" t="s">
        <v>422</v>
      </c>
      <c r="BF283">
        <v>0</v>
      </c>
      <c r="BG283">
        <f>IF(BF283&lt;&gt;0, BF283, BD283)</f>
        <v>0</v>
      </c>
      <c r="BH283">
        <f>1-BG283/AV283</f>
        <v>0</v>
      </c>
      <c r="BI283">
        <f>(AV283-AU283)/(AV283-BG283)</f>
        <v>0</v>
      </c>
      <c r="BJ283">
        <f>(AP283-AV283)/(AP283-BG283)</f>
        <v>0</v>
      </c>
      <c r="BK283">
        <f>(AV283-AU283)/(AV283-AO283)</f>
        <v>0</v>
      </c>
      <c r="BL283">
        <f>(AP283-AV283)/(AP283-AO283)</f>
        <v>0</v>
      </c>
      <c r="BM283">
        <f>(BI283*BG283/AU283)</f>
        <v>0</v>
      </c>
      <c r="BN283">
        <f>(1-BM283)</f>
        <v>0</v>
      </c>
      <c r="CW283">
        <f>$B$11*DU283+$C$11*DV283+$F$11*EG283*(1-EJ283)</f>
        <v>0</v>
      </c>
      <c r="CX283">
        <f>CW283*CY283</f>
        <v>0</v>
      </c>
      <c r="CY283">
        <f>($B$11*$D$9+$C$11*$D$9+$F$11*((ET283+EL283)/MAX(ET283+EL283+EU283, 0.1)*$I$9+EU283/MAX(ET283+EL283+EU283, 0.1)*$J$9))/($B$11+$C$11+$F$11)</f>
        <v>0</v>
      </c>
      <c r="CZ283">
        <f>($B$11*$K$9+$C$11*$K$9+$F$11*((ET283+EL283)/MAX(ET283+EL283+EU283, 0.1)*$P$9+EU283/MAX(ET283+EL283+EU283, 0.1)*$Q$9))/($B$11+$C$11+$F$11)</f>
        <v>0</v>
      </c>
      <c r="DA283">
        <v>3.93</v>
      </c>
      <c r="DB283">
        <v>0.5</v>
      </c>
      <c r="DC283" t="s">
        <v>423</v>
      </c>
      <c r="DD283">
        <v>2</v>
      </c>
      <c r="DE283">
        <v>1758506795.1</v>
      </c>
      <c r="DF283">
        <v>420.275666666667</v>
      </c>
      <c r="DG283">
        <v>420.01</v>
      </c>
      <c r="DH283">
        <v>22.6055333333333</v>
      </c>
      <c r="DI283">
        <v>22.5306</v>
      </c>
      <c r="DJ283">
        <v>414.577666666667</v>
      </c>
      <c r="DK283">
        <v>22.2941333333333</v>
      </c>
      <c r="DL283">
        <v>500.009333333333</v>
      </c>
      <c r="DM283">
        <v>89.8261</v>
      </c>
      <c r="DN283">
        <v>0.0345478333333333</v>
      </c>
      <c r="DO283">
        <v>31.1694</v>
      </c>
      <c r="DP283">
        <v>30.0248666666667</v>
      </c>
      <c r="DQ283">
        <v>999.9</v>
      </c>
      <c r="DR283">
        <v>0</v>
      </c>
      <c r="DS283">
        <v>0</v>
      </c>
      <c r="DT283">
        <v>9999.78333333333</v>
      </c>
      <c r="DU283">
        <v>0</v>
      </c>
      <c r="DV283">
        <v>0.556418</v>
      </c>
      <c r="DW283">
        <v>0.265472666666667</v>
      </c>
      <c r="DX283">
        <v>429.995666666667</v>
      </c>
      <c r="DY283">
        <v>429.691</v>
      </c>
      <c r="DZ283">
        <v>0.0749041333333333</v>
      </c>
      <c r="EA283">
        <v>420.01</v>
      </c>
      <c r="EB283">
        <v>22.5306</v>
      </c>
      <c r="EC283">
        <v>2.03056333333333</v>
      </c>
      <c r="ED283">
        <v>2.02383666666667</v>
      </c>
      <c r="EE283">
        <v>17.6847</v>
      </c>
      <c r="EF283">
        <v>17.6321</v>
      </c>
      <c r="EG283">
        <v>0.00500016</v>
      </c>
      <c r="EH283">
        <v>0</v>
      </c>
      <c r="EI283">
        <v>0</v>
      </c>
      <c r="EJ283">
        <v>0</v>
      </c>
      <c r="EK283">
        <v>639.333333333333</v>
      </c>
      <c r="EL283">
        <v>0.00500016</v>
      </c>
      <c r="EM283">
        <v>-28.8666666666667</v>
      </c>
      <c r="EN283">
        <v>-1.76666666666667</v>
      </c>
      <c r="EO283">
        <v>37.562</v>
      </c>
      <c r="EP283">
        <v>41.625</v>
      </c>
      <c r="EQ283">
        <v>39.687</v>
      </c>
      <c r="ER283">
        <v>41.75</v>
      </c>
      <c r="ES283">
        <v>40.937</v>
      </c>
      <c r="ET283">
        <v>0</v>
      </c>
      <c r="EU283">
        <v>0</v>
      </c>
      <c r="EV283">
        <v>0</v>
      </c>
      <c r="EW283">
        <v>1758506800.4</v>
      </c>
      <c r="EX283">
        <v>0</v>
      </c>
      <c r="EY283">
        <v>638.584</v>
      </c>
      <c r="EZ283">
        <v>-0.938461783181315</v>
      </c>
      <c r="FA283">
        <v>0.361538483052512</v>
      </c>
      <c r="FB283">
        <v>-27.096</v>
      </c>
      <c r="FC283">
        <v>15</v>
      </c>
      <c r="FD283">
        <v>0</v>
      </c>
      <c r="FE283" t="s">
        <v>424</v>
      </c>
      <c r="FF283">
        <v>1747249705.1</v>
      </c>
      <c r="FG283">
        <v>1747249711.1</v>
      </c>
      <c r="FH283">
        <v>0</v>
      </c>
      <c r="FI283">
        <v>0.871</v>
      </c>
      <c r="FJ283">
        <v>0.066</v>
      </c>
      <c r="FK283">
        <v>5.486</v>
      </c>
      <c r="FL283">
        <v>0.145</v>
      </c>
      <c r="FM283">
        <v>420</v>
      </c>
      <c r="FN283">
        <v>16</v>
      </c>
      <c r="FO283">
        <v>0.27</v>
      </c>
      <c r="FP283">
        <v>0.16</v>
      </c>
      <c r="FQ283">
        <v>0.253232042857143</v>
      </c>
      <c r="FR283">
        <v>0.528971251948052</v>
      </c>
      <c r="FS283">
        <v>0.0863849500082739</v>
      </c>
      <c r="FT283">
        <v>0</v>
      </c>
      <c r="FU283">
        <v>638.252941176471</v>
      </c>
      <c r="FV283">
        <v>17.7631779345887</v>
      </c>
      <c r="FW283">
        <v>5.55937127709058</v>
      </c>
      <c r="FX283">
        <v>-1</v>
      </c>
      <c r="FY283">
        <v>0.0783132</v>
      </c>
      <c r="FZ283">
        <v>-0.0256532181818181</v>
      </c>
      <c r="GA283">
        <v>0.0028804084174694</v>
      </c>
      <c r="GB283">
        <v>1</v>
      </c>
      <c r="GC283">
        <v>1</v>
      </c>
      <c r="GD283">
        <v>2</v>
      </c>
      <c r="GE283" t="s">
        <v>425</v>
      </c>
      <c r="GF283">
        <v>3.1258</v>
      </c>
      <c r="GG283">
        <v>2.66036</v>
      </c>
      <c r="GH283">
        <v>0.0883702</v>
      </c>
      <c r="GI283">
        <v>0.0892183</v>
      </c>
      <c r="GJ283">
        <v>0.0967379</v>
      </c>
      <c r="GK283">
        <v>0.0969375</v>
      </c>
      <c r="GL283">
        <v>23515.4</v>
      </c>
      <c r="GM283">
        <v>22212.5</v>
      </c>
      <c r="GN283">
        <v>23068.5</v>
      </c>
      <c r="GO283">
        <v>23747.5</v>
      </c>
      <c r="GP283">
        <v>35513.8</v>
      </c>
      <c r="GQ283">
        <v>35495.4</v>
      </c>
      <c r="GR283">
        <v>41591.1</v>
      </c>
      <c r="GS283">
        <v>42346.2</v>
      </c>
      <c r="GT283">
        <v>1.9019</v>
      </c>
      <c r="GU283">
        <v>1.79875</v>
      </c>
      <c r="GV283">
        <v>0.0857934</v>
      </c>
      <c r="GW283">
        <v>0</v>
      </c>
      <c r="GX283">
        <v>28.6314</v>
      </c>
      <c r="GY283">
        <v>999.9</v>
      </c>
      <c r="GZ283">
        <v>55.219</v>
      </c>
      <c r="HA283">
        <v>30.534</v>
      </c>
      <c r="HB283">
        <v>27.006</v>
      </c>
      <c r="HC283">
        <v>54.2455</v>
      </c>
      <c r="HD283">
        <v>40.0962</v>
      </c>
      <c r="HE283">
        <v>1</v>
      </c>
      <c r="HF283">
        <v>0.0519868</v>
      </c>
      <c r="HG283">
        <v>-1.56821</v>
      </c>
      <c r="HH283">
        <v>20.2302</v>
      </c>
      <c r="HI283">
        <v>5.23496</v>
      </c>
      <c r="HJ283">
        <v>11.992</v>
      </c>
      <c r="HK283">
        <v>4.95575</v>
      </c>
      <c r="HL283">
        <v>3.304</v>
      </c>
      <c r="HM283">
        <v>999.9</v>
      </c>
      <c r="HN283">
        <v>9999</v>
      </c>
      <c r="HO283">
        <v>9999</v>
      </c>
      <c r="HP283">
        <v>9999</v>
      </c>
      <c r="HQ283">
        <v>1.86856</v>
      </c>
      <c r="HR283">
        <v>1.86427</v>
      </c>
      <c r="HS283">
        <v>1.87181</v>
      </c>
      <c r="HT283">
        <v>1.86273</v>
      </c>
      <c r="HU283">
        <v>1.86215</v>
      </c>
      <c r="HV283">
        <v>1.86859</v>
      </c>
      <c r="HW283">
        <v>1.85871</v>
      </c>
      <c r="HX283">
        <v>1.86508</v>
      </c>
      <c r="HY283">
        <v>5</v>
      </c>
      <c r="HZ283">
        <v>0</v>
      </c>
      <c r="IA283">
        <v>0</v>
      </c>
      <c r="IB283">
        <v>0</v>
      </c>
      <c r="IC283" t="s">
        <v>426</v>
      </c>
      <c r="ID283" t="s">
        <v>427</v>
      </c>
      <c r="IE283" t="s">
        <v>428</v>
      </c>
      <c r="IF283" t="s">
        <v>428</v>
      </c>
      <c r="IG283" t="s">
        <v>428</v>
      </c>
      <c r="IH283" t="s">
        <v>428</v>
      </c>
      <c r="II283">
        <v>0</v>
      </c>
      <c r="IJ283">
        <v>100</v>
      </c>
      <c r="IK283">
        <v>100</v>
      </c>
      <c r="IL283">
        <v>5.698</v>
      </c>
      <c r="IM283">
        <v>0.3113</v>
      </c>
      <c r="IN283">
        <v>4.24591870636989</v>
      </c>
      <c r="IO283">
        <v>0.00406324532283829</v>
      </c>
      <c r="IP283">
        <v>-1.45373754250553e-06</v>
      </c>
      <c r="IQ283">
        <v>2.45784242640463e-10</v>
      </c>
      <c r="IR283">
        <v>0.0444475935836347</v>
      </c>
      <c r="IS283">
        <v>0.00491888386651684</v>
      </c>
      <c r="IT283">
        <v>0.000226889049496401</v>
      </c>
      <c r="IU283">
        <v>4.01595507822366e-06</v>
      </c>
      <c r="IV283">
        <v>-0</v>
      </c>
      <c r="IW283">
        <v>2035</v>
      </c>
      <c r="IX283">
        <v>2</v>
      </c>
      <c r="IY283">
        <v>30</v>
      </c>
      <c r="IZ283">
        <v>187618.2</v>
      </c>
      <c r="JA283">
        <v>187618.1</v>
      </c>
      <c r="JB283">
        <v>0.965576</v>
      </c>
      <c r="JC283">
        <v>2.39502</v>
      </c>
      <c r="JD283">
        <v>1.4978</v>
      </c>
      <c r="JE283">
        <v>2.32666</v>
      </c>
      <c r="JF283">
        <v>1.54419</v>
      </c>
      <c r="JG283">
        <v>2.37183</v>
      </c>
      <c r="JH283">
        <v>36.0582</v>
      </c>
      <c r="JI283">
        <v>24.1663</v>
      </c>
      <c r="JJ283">
        <v>18</v>
      </c>
      <c r="JK283">
        <v>545.472</v>
      </c>
      <c r="JL283">
        <v>423.087</v>
      </c>
      <c r="JM283">
        <v>31.976</v>
      </c>
      <c r="JN283">
        <v>28.277</v>
      </c>
      <c r="JO283">
        <v>30.0001</v>
      </c>
      <c r="JP283">
        <v>28.0974</v>
      </c>
      <c r="JQ283">
        <v>28.1199</v>
      </c>
      <c r="JR283">
        <v>19.3909</v>
      </c>
      <c r="JS283">
        <v>30.1594</v>
      </c>
      <c r="JT283">
        <v>69.1701</v>
      </c>
      <c r="JU283">
        <v>31.9583</v>
      </c>
      <c r="JV283">
        <v>420</v>
      </c>
      <c r="JW283">
        <v>22.5748</v>
      </c>
      <c r="JX283">
        <v>93.2146</v>
      </c>
      <c r="JY283">
        <v>98.6926</v>
      </c>
    </row>
    <row r="284" spans="1:285">
      <c r="A284">
        <v>268</v>
      </c>
      <c r="B284">
        <v>1758506800.1</v>
      </c>
      <c r="C284">
        <v>3558</v>
      </c>
      <c r="D284" t="s">
        <v>967</v>
      </c>
      <c r="E284" t="s">
        <v>968</v>
      </c>
      <c r="F284">
        <v>5</v>
      </c>
      <c r="G284" t="s">
        <v>419</v>
      </c>
      <c r="H284" t="s">
        <v>944</v>
      </c>
      <c r="I284" t="s">
        <v>421</v>
      </c>
      <c r="J284">
        <v>1758506797.1</v>
      </c>
      <c r="K284">
        <f>(L284)/1000</f>
        <v>0</v>
      </c>
      <c r="L284">
        <f>1000*DL284*AJ284*(DH284-DI284)/(100*DA284*(1000-AJ284*DH284))</f>
        <v>0</v>
      </c>
      <c r="M284">
        <f>DL284*AJ284*(DG284-DF284*(1000-AJ284*DI284)/(1000-AJ284*DH284))/(100*DA284)</f>
        <v>0</v>
      </c>
      <c r="N284">
        <f>DF284 - IF(AJ284&gt;1, M284*DA284*100.0/(AL284), 0)</f>
        <v>0</v>
      </c>
      <c r="O284">
        <f>((U284-K284/2)*N284-M284)/(U284+K284/2)</f>
        <v>0</v>
      </c>
      <c r="P284">
        <f>O284*(DM284+DN284)/1000.0</f>
        <v>0</v>
      </c>
      <c r="Q284">
        <f>(DF284 - IF(AJ284&gt;1, M284*DA284*100.0/(AL284), 0))*(DM284+DN284)/1000.0</f>
        <v>0</v>
      </c>
      <c r="R284">
        <f>2.0/((1/T284-1/S284)+SIGN(T284)*SQRT((1/T284-1/S284)*(1/T284-1/S284) + 4*DB284/((DB284+1)*(DB284+1))*(2*1/T284*1/S284-1/S284*1/S284)))</f>
        <v>0</v>
      </c>
      <c r="S284">
        <f>IF(LEFT(DC284,1)&lt;&gt;"0",IF(LEFT(DC284,1)="1",3.0,DD284),$D$5+$E$5*(DT284*DM284/($K$5*1000))+$F$5*(DT284*DM284/($K$5*1000))*MAX(MIN(DA284,$J$5),$I$5)*MAX(MIN(DA284,$J$5),$I$5)+$G$5*MAX(MIN(DA284,$J$5),$I$5)*(DT284*DM284/($K$5*1000))+$H$5*(DT284*DM284/($K$5*1000))*(DT284*DM284/($K$5*1000)))</f>
        <v>0</v>
      </c>
      <c r="T284">
        <f>K284*(1000-(1000*0.61365*exp(17.502*X284/(240.97+X284))/(DM284+DN284)+DH284)/2)/(1000*0.61365*exp(17.502*X284/(240.97+X284))/(DM284+DN284)-DH284)</f>
        <v>0</v>
      </c>
      <c r="U284">
        <f>1/((DB284+1)/(R284/1.6)+1/(S284/1.37)) + DB284/((DB284+1)/(R284/1.6) + DB284/(S284/1.37))</f>
        <v>0</v>
      </c>
      <c r="V284">
        <f>(CW284*CZ284)</f>
        <v>0</v>
      </c>
      <c r="W284">
        <f>(DO284+(V284+2*0.95*5.67E-8*(((DO284+$B$7)+273)^4-(DO284+273)^4)-44100*K284)/(1.84*29.3*S284+8*0.95*5.67E-8*(DO284+273)^3))</f>
        <v>0</v>
      </c>
      <c r="X284">
        <f>($C$7*DP284+$D$7*DQ284+$E$7*W284)</f>
        <v>0</v>
      </c>
      <c r="Y284">
        <f>0.61365*exp(17.502*X284/(240.97+X284))</f>
        <v>0</v>
      </c>
      <c r="Z284">
        <f>(AA284/AB284*100)</f>
        <v>0</v>
      </c>
      <c r="AA284">
        <f>DH284*(DM284+DN284)/1000</f>
        <v>0</v>
      </c>
      <c r="AB284">
        <f>0.61365*exp(17.502*DO284/(240.97+DO284))</f>
        <v>0</v>
      </c>
      <c r="AC284">
        <f>(Y284-DH284*(DM284+DN284)/1000)</f>
        <v>0</v>
      </c>
      <c r="AD284">
        <f>(-K284*44100)</f>
        <v>0</v>
      </c>
      <c r="AE284">
        <f>2*29.3*S284*0.92*(DO284-X284)</f>
        <v>0</v>
      </c>
      <c r="AF284">
        <f>2*0.95*5.67E-8*(((DO284+$B$7)+273)^4-(X284+273)^4)</f>
        <v>0</v>
      </c>
      <c r="AG284">
        <f>V284+AF284+AD284+AE284</f>
        <v>0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MAX(0,($B$13+$C$13*DT284)/(1+$D$13*DT284)*DM284/(DO284+273)*$E$13)</f>
        <v>0</v>
      </c>
      <c r="AM284" t="s">
        <v>422</v>
      </c>
      <c r="AN284" t="s">
        <v>422</v>
      </c>
      <c r="AO284">
        <v>0</v>
      </c>
      <c r="AP284">
        <v>0</v>
      </c>
      <c r="AQ284">
        <f>1-AO284/AP284</f>
        <v>0</v>
      </c>
      <c r="AR284">
        <v>0</v>
      </c>
      <c r="AS284" t="s">
        <v>422</v>
      </c>
      <c r="AT284" t="s">
        <v>422</v>
      </c>
      <c r="AU284">
        <v>0</v>
      </c>
      <c r="AV284">
        <v>0</v>
      </c>
      <c r="AW284">
        <f>1-AU284/AV284</f>
        <v>0</v>
      </c>
      <c r="AX284">
        <v>0.5</v>
      </c>
      <c r="AY284">
        <f>CX284</f>
        <v>0</v>
      </c>
      <c r="AZ284">
        <f>M284</f>
        <v>0</v>
      </c>
      <c r="BA284">
        <f>AW284*AX284*AY284</f>
        <v>0</v>
      </c>
      <c r="BB284">
        <f>(AZ284-AR284)/AY284</f>
        <v>0</v>
      </c>
      <c r="BC284">
        <f>(AP284-AV284)/AV284</f>
        <v>0</v>
      </c>
      <c r="BD284">
        <f>AO284/(AQ284+AO284/AV284)</f>
        <v>0</v>
      </c>
      <c r="BE284" t="s">
        <v>422</v>
      </c>
      <c r="BF284">
        <v>0</v>
      </c>
      <c r="BG284">
        <f>IF(BF284&lt;&gt;0, BF284, BD284)</f>
        <v>0</v>
      </c>
      <c r="BH284">
        <f>1-BG284/AV284</f>
        <v>0</v>
      </c>
      <c r="BI284">
        <f>(AV284-AU284)/(AV284-BG284)</f>
        <v>0</v>
      </c>
      <c r="BJ284">
        <f>(AP284-AV284)/(AP284-BG284)</f>
        <v>0</v>
      </c>
      <c r="BK284">
        <f>(AV284-AU284)/(AV284-AO284)</f>
        <v>0</v>
      </c>
      <c r="BL284">
        <f>(AP284-AV284)/(AP284-AO284)</f>
        <v>0</v>
      </c>
      <c r="BM284">
        <f>(BI284*BG284/AU284)</f>
        <v>0</v>
      </c>
      <c r="BN284">
        <f>(1-BM284)</f>
        <v>0</v>
      </c>
      <c r="CW284">
        <f>$B$11*DU284+$C$11*DV284+$F$11*EG284*(1-EJ284)</f>
        <v>0</v>
      </c>
      <c r="CX284">
        <f>CW284*CY284</f>
        <v>0</v>
      </c>
      <c r="CY284">
        <f>($B$11*$D$9+$C$11*$D$9+$F$11*((ET284+EL284)/MAX(ET284+EL284+EU284, 0.1)*$I$9+EU284/MAX(ET284+EL284+EU284, 0.1)*$J$9))/($B$11+$C$11+$F$11)</f>
        <v>0</v>
      </c>
      <c r="CZ284">
        <f>($B$11*$K$9+$C$11*$K$9+$F$11*((ET284+EL284)/MAX(ET284+EL284+EU284, 0.1)*$P$9+EU284/MAX(ET284+EL284+EU284, 0.1)*$Q$9))/($B$11+$C$11+$F$11)</f>
        <v>0</v>
      </c>
      <c r="DA284">
        <v>3.93</v>
      </c>
      <c r="DB284">
        <v>0.5</v>
      </c>
      <c r="DC284" t="s">
        <v>423</v>
      </c>
      <c r="DD284">
        <v>2</v>
      </c>
      <c r="DE284">
        <v>1758506797.1</v>
      </c>
      <c r="DF284">
        <v>420.297333333333</v>
      </c>
      <c r="DG284">
        <v>420.069</v>
      </c>
      <c r="DH284">
        <v>22.6036</v>
      </c>
      <c r="DI284">
        <v>22.5299666666667</v>
      </c>
      <c r="DJ284">
        <v>414.599333333333</v>
      </c>
      <c r="DK284">
        <v>22.2922333333333</v>
      </c>
      <c r="DL284">
        <v>499.951666666667</v>
      </c>
      <c r="DM284">
        <v>89.8262333333333</v>
      </c>
      <c r="DN284">
        <v>0.0347561666666667</v>
      </c>
      <c r="DO284">
        <v>31.1696</v>
      </c>
      <c r="DP284">
        <v>30.0266</v>
      </c>
      <c r="DQ284">
        <v>999.9</v>
      </c>
      <c r="DR284">
        <v>0</v>
      </c>
      <c r="DS284">
        <v>0</v>
      </c>
      <c r="DT284">
        <v>9989.17666666667</v>
      </c>
      <c r="DU284">
        <v>0</v>
      </c>
      <c r="DV284">
        <v>0.556418</v>
      </c>
      <c r="DW284">
        <v>0.22817</v>
      </c>
      <c r="DX284">
        <v>430.017</v>
      </c>
      <c r="DY284">
        <v>429.751</v>
      </c>
      <c r="DZ284">
        <v>0.0736103333333333</v>
      </c>
      <c r="EA284">
        <v>420.069</v>
      </c>
      <c r="EB284">
        <v>22.5299666666667</v>
      </c>
      <c r="EC284">
        <v>2.03039333333333</v>
      </c>
      <c r="ED284">
        <v>2.02378333333333</v>
      </c>
      <c r="EE284">
        <v>17.6833666666667</v>
      </c>
      <c r="EF284">
        <v>17.6316666666667</v>
      </c>
      <c r="EG284">
        <v>0.00500016</v>
      </c>
      <c r="EH284">
        <v>0</v>
      </c>
      <c r="EI284">
        <v>0</v>
      </c>
      <c r="EJ284">
        <v>0</v>
      </c>
      <c r="EK284">
        <v>638.6</v>
      </c>
      <c r="EL284">
        <v>0.00500016</v>
      </c>
      <c r="EM284">
        <v>-27.8666666666667</v>
      </c>
      <c r="EN284">
        <v>-2.1</v>
      </c>
      <c r="EO284">
        <v>37.562</v>
      </c>
      <c r="EP284">
        <v>41.625</v>
      </c>
      <c r="EQ284">
        <v>39.687</v>
      </c>
      <c r="ER284">
        <v>41.75</v>
      </c>
      <c r="ES284">
        <v>40.937</v>
      </c>
      <c r="ET284">
        <v>0</v>
      </c>
      <c r="EU284">
        <v>0</v>
      </c>
      <c r="EV284">
        <v>0</v>
      </c>
      <c r="EW284">
        <v>1758506802.2</v>
      </c>
      <c r="EX284">
        <v>0</v>
      </c>
      <c r="EY284">
        <v>639.076923076923</v>
      </c>
      <c r="EZ284">
        <v>-8.31453032999255</v>
      </c>
      <c r="FA284">
        <v>-6.67350428545452</v>
      </c>
      <c r="FB284">
        <v>-27.2692307692308</v>
      </c>
      <c r="FC284">
        <v>15</v>
      </c>
      <c r="FD284">
        <v>0</v>
      </c>
      <c r="FE284" t="s">
        <v>424</v>
      </c>
      <c r="FF284">
        <v>1747249705.1</v>
      </c>
      <c r="FG284">
        <v>1747249711.1</v>
      </c>
      <c r="FH284">
        <v>0</v>
      </c>
      <c r="FI284">
        <v>0.871</v>
      </c>
      <c r="FJ284">
        <v>0.066</v>
      </c>
      <c r="FK284">
        <v>5.486</v>
      </c>
      <c r="FL284">
        <v>0.145</v>
      </c>
      <c r="FM284">
        <v>420</v>
      </c>
      <c r="FN284">
        <v>16</v>
      </c>
      <c r="FO284">
        <v>0.27</v>
      </c>
      <c r="FP284">
        <v>0.16</v>
      </c>
      <c r="FQ284">
        <v>0.251406804761905</v>
      </c>
      <c r="FR284">
        <v>0.381007527272727</v>
      </c>
      <c r="FS284">
        <v>0.0874490028345254</v>
      </c>
      <c r="FT284">
        <v>1</v>
      </c>
      <c r="FU284">
        <v>638</v>
      </c>
      <c r="FV284">
        <v>9.87318550041121</v>
      </c>
      <c r="FW284">
        <v>5.79467301011176</v>
      </c>
      <c r="FX284">
        <v>-1</v>
      </c>
      <c r="FY284">
        <v>0.0773464476190476</v>
      </c>
      <c r="FZ284">
        <v>-0.0239092831168832</v>
      </c>
      <c r="GA284">
        <v>0.00267517841516608</v>
      </c>
      <c r="GB284">
        <v>1</v>
      </c>
      <c r="GC284">
        <v>2</v>
      </c>
      <c r="GD284">
        <v>2</v>
      </c>
      <c r="GE284" t="s">
        <v>443</v>
      </c>
      <c r="GF284">
        <v>3.12589</v>
      </c>
      <c r="GG284">
        <v>2.66035</v>
      </c>
      <c r="GH284">
        <v>0.0883738</v>
      </c>
      <c r="GI284">
        <v>0.0892106</v>
      </c>
      <c r="GJ284">
        <v>0.0967374</v>
      </c>
      <c r="GK284">
        <v>0.0969338</v>
      </c>
      <c r="GL284">
        <v>23515.3</v>
      </c>
      <c r="GM284">
        <v>22212.5</v>
      </c>
      <c r="GN284">
        <v>23068.5</v>
      </c>
      <c r="GO284">
        <v>23747.3</v>
      </c>
      <c r="GP284">
        <v>35513.8</v>
      </c>
      <c r="GQ284">
        <v>35495.5</v>
      </c>
      <c r="GR284">
        <v>41591.2</v>
      </c>
      <c r="GS284">
        <v>42346.1</v>
      </c>
      <c r="GT284">
        <v>1.9021</v>
      </c>
      <c r="GU284">
        <v>1.79875</v>
      </c>
      <c r="GV284">
        <v>0.0855476</v>
      </c>
      <c r="GW284">
        <v>0</v>
      </c>
      <c r="GX284">
        <v>28.6321</v>
      </c>
      <c r="GY284">
        <v>999.9</v>
      </c>
      <c r="GZ284">
        <v>55.195</v>
      </c>
      <c r="HA284">
        <v>30.534</v>
      </c>
      <c r="HB284">
        <v>26.9935</v>
      </c>
      <c r="HC284">
        <v>54.4955</v>
      </c>
      <c r="HD284">
        <v>39.972</v>
      </c>
      <c r="HE284">
        <v>1</v>
      </c>
      <c r="HF284">
        <v>0.0520325</v>
      </c>
      <c r="HG284">
        <v>-1.55849</v>
      </c>
      <c r="HH284">
        <v>20.2302</v>
      </c>
      <c r="HI284">
        <v>5.23466</v>
      </c>
      <c r="HJ284">
        <v>11.992</v>
      </c>
      <c r="HK284">
        <v>4.95575</v>
      </c>
      <c r="HL284">
        <v>3.304</v>
      </c>
      <c r="HM284">
        <v>999.9</v>
      </c>
      <c r="HN284">
        <v>9999</v>
      </c>
      <c r="HO284">
        <v>9999</v>
      </c>
      <c r="HP284">
        <v>9999</v>
      </c>
      <c r="HQ284">
        <v>1.86854</v>
      </c>
      <c r="HR284">
        <v>1.86426</v>
      </c>
      <c r="HS284">
        <v>1.87181</v>
      </c>
      <c r="HT284">
        <v>1.86274</v>
      </c>
      <c r="HU284">
        <v>1.86214</v>
      </c>
      <c r="HV284">
        <v>1.86857</v>
      </c>
      <c r="HW284">
        <v>1.85871</v>
      </c>
      <c r="HX284">
        <v>1.86508</v>
      </c>
      <c r="HY284">
        <v>5</v>
      </c>
      <c r="HZ284">
        <v>0</v>
      </c>
      <c r="IA284">
        <v>0</v>
      </c>
      <c r="IB284">
        <v>0</v>
      </c>
      <c r="IC284" t="s">
        <v>426</v>
      </c>
      <c r="ID284" t="s">
        <v>427</v>
      </c>
      <c r="IE284" t="s">
        <v>428</v>
      </c>
      <c r="IF284" t="s">
        <v>428</v>
      </c>
      <c r="IG284" t="s">
        <v>428</v>
      </c>
      <c r="IH284" t="s">
        <v>428</v>
      </c>
      <c r="II284">
        <v>0</v>
      </c>
      <c r="IJ284">
        <v>100</v>
      </c>
      <c r="IK284">
        <v>100</v>
      </c>
      <c r="IL284">
        <v>5.698</v>
      </c>
      <c r="IM284">
        <v>0.3113</v>
      </c>
      <c r="IN284">
        <v>4.24591870636989</v>
      </c>
      <c r="IO284">
        <v>0.00406324532283829</v>
      </c>
      <c r="IP284">
        <v>-1.45373754250553e-06</v>
      </c>
      <c r="IQ284">
        <v>2.45784242640463e-10</v>
      </c>
      <c r="IR284">
        <v>0.0444475935836347</v>
      </c>
      <c r="IS284">
        <v>0.00491888386651684</v>
      </c>
      <c r="IT284">
        <v>0.000226889049496401</v>
      </c>
      <c r="IU284">
        <v>4.01595507822366e-06</v>
      </c>
      <c r="IV284">
        <v>-0</v>
      </c>
      <c r="IW284">
        <v>2035</v>
      </c>
      <c r="IX284">
        <v>2</v>
      </c>
      <c r="IY284">
        <v>30</v>
      </c>
      <c r="IZ284">
        <v>187618.2</v>
      </c>
      <c r="JA284">
        <v>187618.1</v>
      </c>
      <c r="JB284">
        <v>0.966797</v>
      </c>
      <c r="JC284">
        <v>2.40845</v>
      </c>
      <c r="JD284">
        <v>1.4978</v>
      </c>
      <c r="JE284">
        <v>2.32666</v>
      </c>
      <c r="JF284">
        <v>1.54419</v>
      </c>
      <c r="JG284">
        <v>2.27295</v>
      </c>
      <c r="JH284">
        <v>36.0347</v>
      </c>
      <c r="JI284">
        <v>24.1575</v>
      </c>
      <c r="JJ284">
        <v>18</v>
      </c>
      <c r="JK284">
        <v>545.601</v>
      </c>
      <c r="JL284">
        <v>423.087</v>
      </c>
      <c r="JM284">
        <v>31.9637</v>
      </c>
      <c r="JN284">
        <v>28.2782</v>
      </c>
      <c r="JO284">
        <v>30.0001</v>
      </c>
      <c r="JP284">
        <v>28.0974</v>
      </c>
      <c r="JQ284">
        <v>28.1199</v>
      </c>
      <c r="JR284">
        <v>19.3928</v>
      </c>
      <c r="JS284">
        <v>30.1594</v>
      </c>
      <c r="JT284">
        <v>69.1701</v>
      </c>
      <c r="JU284">
        <v>31.9583</v>
      </c>
      <c r="JV284">
        <v>420</v>
      </c>
      <c r="JW284">
        <v>22.5748</v>
      </c>
      <c r="JX284">
        <v>93.2147</v>
      </c>
      <c r="JY284">
        <v>98.6921</v>
      </c>
    </row>
    <row r="285" spans="1:285">
      <c r="A285">
        <v>269</v>
      </c>
      <c r="B285">
        <v>1758506802.1</v>
      </c>
      <c r="C285">
        <v>3560</v>
      </c>
      <c r="D285" t="s">
        <v>969</v>
      </c>
      <c r="E285" t="s">
        <v>970</v>
      </c>
      <c r="F285">
        <v>5</v>
      </c>
      <c r="G285" t="s">
        <v>419</v>
      </c>
      <c r="H285" t="s">
        <v>944</v>
      </c>
      <c r="I285" t="s">
        <v>421</v>
      </c>
      <c r="J285">
        <v>1758506799.1</v>
      </c>
      <c r="K285">
        <f>(L285)/1000</f>
        <v>0</v>
      </c>
      <c r="L285">
        <f>1000*DL285*AJ285*(DH285-DI285)/(100*DA285*(1000-AJ285*DH285))</f>
        <v>0</v>
      </c>
      <c r="M285">
        <f>DL285*AJ285*(DG285-DF285*(1000-AJ285*DI285)/(1000-AJ285*DH285))/(100*DA285)</f>
        <v>0</v>
      </c>
      <c r="N285">
        <f>DF285 - IF(AJ285&gt;1, M285*DA285*100.0/(AL285), 0)</f>
        <v>0</v>
      </c>
      <c r="O285">
        <f>((U285-K285/2)*N285-M285)/(U285+K285/2)</f>
        <v>0</v>
      </c>
      <c r="P285">
        <f>O285*(DM285+DN285)/1000.0</f>
        <v>0</v>
      </c>
      <c r="Q285">
        <f>(DF285 - IF(AJ285&gt;1, M285*DA285*100.0/(AL285), 0))*(DM285+DN285)/1000.0</f>
        <v>0</v>
      </c>
      <c r="R285">
        <f>2.0/((1/T285-1/S285)+SIGN(T285)*SQRT((1/T285-1/S285)*(1/T285-1/S285) + 4*DB285/((DB285+1)*(DB285+1))*(2*1/T285*1/S285-1/S285*1/S285)))</f>
        <v>0</v>
      </c>
      <c r="S285">
        <f>IF(LEFT(DC285,1)&lt;&gt;"0",IF(LEFT(DC285,1)="1",3.0,DD285),$D$5+$E$5*(DT285*DM285/($K$5*1000))+$F$5*(DT285*DM285/($K$5*1000))*MAX(MIN(DA285,$J$5),$I$5)*MAX(MIN(DA285,$J$5),$I$5)+$G$5*MAX(MIN(DA285,$J$5),$I$5)*(DT285*DM285/($K$5*1000))+$H$5*(DT285*DM285/($K$5*1000))*(DT285*DM285/($K$5*1000)))</f>
        <v>0</v>
      </c>
      <c r="T285">
        <f>K285*(1000-(1000*0.61365*exp(17.502*X285/(240.97+X285))/(DM285+DN285)+DH285)/2)/(1000*0.61365*exp(17.502*X285/(240.97+X285))/(DM285+DN285)-DH285)</f>
        <v>0</v>
      </c>
      <c r="U285">
        <f>1/((DB285+1)/(R285/1.6)+1/(S285/1.37)) + DB285/((DB285+1)/(R285/1.6) + DB285/(S285/1.37))</f>
        <v>0</v>
      </c>
      <c r="V285">
        <f>(CW285*CZ285)</f>
        <v>0</v>
      </c>
      <c r="W285">
        <f>(DO285+(V285+2*0.95*5.67E-8*(((DO285+$B$7)+273)^4-(DO285+273)^4)-44100*K285)/(1.84*29.3*S285+8*0.95*5.67E-8*(DO285+273)^3))</f>
        <v>0</v>
      </c>
      <c r="X285">
        <f>($C$7*DP285+$D$7*DQ285+$E$7*W285)</f>
        <v>0</v>
      </c>
      <c r="Y285">
        <f>0.61365*exp(17.502*X285/(240.97+X285))</f>
        <v>0</v>
      </c>
      <c r="Z285">
        <f>(AA285/AB285*100)</f>
        <v>0</v>
      </c>
      <c r="AA285">
        <f>DH285*(DM285+DN285)/1000</f>
        <v>0</v>
      </c>
      <c r="AB285">
        <f>0.61365*exp(17.502*DO285/(240.97+DO285))</f>
        <v>0</v>
      </c>
      <c r="AC285">
        <f>(Y285-DH285*(DM285+DN285)/1000)</f>
        <v>0</v>
      </c>
      <c r="AD285">
        <f>(-K285*44100)</f>
        <v>0</v>
      </c>
      <c r="AE285">
        <f>2*29.3*S285*0.92*(DO285-X285)</f>
        <v>0</v>
      </c>
      <c r="AF285">
        <f>2*0.95*5.67E-8*(((DO285+$B$7)+273)^4-(X285+273)^4)</f>
        <v>0</v>
      </c>
      <c r="AG285">
        <f>V285+AF285+AD285+AE285</f>
        <v>0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MAX(0,($B$13+$C$13*DT285)/(1+$D$13*DT285)*DM285/(DO285+273)*$E$13)</f>
        <v>0</v>
      </c>
      <c r="AM285" t="s">
        <v>422</v>
      </c>
      <c r="AN285" t="s">
        <v>422</v>
      </c>
      <c r="AO285">
        <v>0</v>
      </c>
      <c r="AP285">
        <v>0</v>
      </c>
      <c r="AQ285">
        <f>1-AO285/AP285</f>
        <v>0</v>
      </c>
      <c r="AR285">
        <v>0</v>
      </c>
      <c r="AS285" t="s">
        <v>422</v>
      </c>
      <c r="AT285" t="s">
        <v>422</v>
      </c>
      <c r="AU285">
        <v>0</v>
      </c>
      <c r="AV285">
        <v>0</v>
      </c>
      <c r="AW285">
        <f>1-AU285/AV285</f>
        <v>0</v>
      </c>
      <c r="AX285">
        <v>0.5</v>
      </c>
      <c r="AY285">
        <f>CX285</f>
        <v>0</v>
      </c>
      <c r="AZ285">
        <f>M285</f>
        <v>0</v>
      </c>
      <c r="BA285">
        <f>AW285*AX285*AY285</f>
        <v>0</v>
      </c>
      <c r="BB285">
        <f>(AZ285-AR285)/AY285</f>
        <v>0</v>
      </c>
      <c r="BC285">
        <f>(AP285-AV285)/AV285</f>
        <v>0</v>
      </c>
      <c r="BD285">
        <f>AO285/(AQ285+AO285/AV285)</f>
        <v>0</v>
      </c>
      <c r="BE285" t="s">
        <v>422</v>
      </c>
      <c r="BF285">
        <v>0</v>
      </c>
      <c r="BG285">
        <f>IF(BF285&lt;&gt;0, BF285, BD285)</f>
        <v>0</v>
      </c>
      <c r="BH285">
        <f>1-BG285/AV285</f>
        <v>0</v>
      </c>
      <c r="BI285">
        <f>(AV285-AU285)/(AV285-BG285)</f>
        <v>0</v>
      </c>
      <c r="BJ285">
        <f>(AP285-AV285)/(AP285-BG285)</f>
        <v>0</v>
      </c>
      <c r="BK285">
        <f>(AV285-AU285)/(AV285-AO285)</f>
        <v>0</v>
      </c>
      <c r="BL285">
        <f>(AP285-AV285)/(AP285-AO285)</f>
        <v>0</v>
      </c>
      <c r="BM285">
        <f>(BI285*BG285/AU285)</f>
        <v>0</v>
      </c>
      <c r="BN285">
        <f>(1-BM285)</f>
        <v>0</v>
      </c>
      <c r="CW285">
        <f>$B$11*DU285+$C$11*DV285+$F$11*EG285*(1-EJ285)</f>
        <v>0</v>
      </c>
      <c r="CX285">
        <f>CW285*CY285</f>
        <v>0</v>
      </c>
      <c r="CY285">
        <f>($B$11*$D$9+$C$11*$D$9+$F$11*((ET285+EL285)/MAX(ET285+EL285+EU285, 0.1)*$I$9+EU285/MAX(ET285+EL285+EU285, 0.1)*$J$9))/($B$11+$C$11+$F$11)</f>
        <v>0</v>
      </c>
      <c r="CZ285">
        <f>($B$11*$K$9+$C$11*$K$9+$F$11*((ET285+EL285)/MAX(ET285+EL285+EU285, 0.1)*$P$9+EU285/MAX(ET285+EL285+EU285, 0.1)*$Q$9))/($B$11+$C$11+$F$11)</f>
        <v>0</v>
      </c>
      <c r="DA285">
        <v>3.93</v>
      </c>
      <c r="DB285">
        <v>0.5</v>
      </c>
      <c r="DC285" t="s">
        <v>423</v>
      </c>
      <c r="DD285">
        <v>2</v>
      </c>
      <c r="DE285">
        <v>1758506799.1</v>
      </c>
      <c r="DF285">
        <v>420.315333333333</v>
      </c>
      <c r="DG285">
        <v>420.092666666667</v>
      </c>
      <c r="DH285">
        <v>22.6020333333333</v>
      </c>
      <c r="DI285">
        <v>22.5288</v>
      </c>
      <c r="DJ285">
        <v>414.617</v>
      </c>
      <c r="DK285">
        <v>22.2907</v>
      </c>
      <c r="DL285">
        <v>499.958666666667</v>
      </c>
      <c r="DM285">
        <v>89.8264</v>
      </c>
      <c r="DN285">
        <v>0.0348887333333333</v>
      </c>
      <c r="DO285">
        <v>31.1694666666667</v>
      </c>
      <c r="DP285">
        <v>30.0275</v>
      </c>
      <c r="DQ285">
        <v>999.9</v>
      </c>
      <c r="DR285">
        <v>0</v>
      </c>
      <c r="DS285">
        <v>0</v>
      </c>
      <c r="DT285">
        <v>9984.79333333333</v>
      </c>
      <c r="DU285">
        <v>0</v>
      </c>
      <c r="DV285">
        <v>0.556418</v>
      </c>
      <c r="DW285">
        <v>0.222392</v>
      </c>
      <c r="DX285">
        <v>430.035</v>
      </c>
      <c r="DY285">
        <v>429.774666666667</v>
      </c>
      <c r="DZ285">
        <v>0.0732027666666667</v>
      </c>
      <c r="EA285">
        <v>420.092666666667</v>
      </c>
      <c r="EB285">
        <v>22.5288</v>
      </c>
      <c r="EC285">
        <v>2.03025666666667</v>
      </c>
      <c r="ED285">
        <v>2.02368333333333</v>
      </c>
      <c r="EE285">
        <v>17.6823</v>
      </c>
      <c r="EF285">
        <v>17.6308666666667</v>
      </c>
      <c r="EG285">
        <v>0.00500016</v>
      </c>
      <c r="EH285">
        <v>0</v>
      </c>
      <c r="EI285">
        <v>0</v>
      </c>
      <c r="EJ285">
        <v>0</v>
      </c>
      <c r="EK285">
        <v>636.433333333333</v>
      </c>
      <c r="EL285">
        <v>0.00500016</v>
      </c>
      <c r="EM285">
        <v>-25.7666666666667</v>
      </c>
      <c r="EN285">
        <v>-2.1</v>
      </c>
      <c r="EO285">
        <v>37.562</v>
      </c>
      <c r="EP285">
        <v>41.625</v>
      </c>
      <c r="EQ285">
        <v>39.687</v>
      </c>
      <c r="ER285">
        <v>41.75</v>
      </c>
      <c r="ES285">
        <v>40.937</v>
      </c>
      <c r="ET285">
        <v>0</v>
      </c>
      <c r="EU285">
        <v>0</v>
      </c>
      <c r="EV285">
        <v>0</v>
      </c>
      <c r="EW285">
        <v>1758506804</v>
      </c>
      <c r="EX285">
        <v>0</v>
      </c>
      <c r="EY285">
        <v>639.392</v>
      </c>
      <c r="EZ285">
        <v>-3.90769292358664</v>
      </c>
      <c r="FA285">
        <v>-13.5230766586062</v>
      </c>
      <c r="FB285">
        <v>-27.376</v>
      </c>
      <c r="FC285">
        <v>15</v>
      </c>
      <c r="FD285">
        <v>0</v>
      </c>
      <c r="FE285" t="s">
        <v>424</v>
      </c>
      <c r="FF285">
        <v>1747249705.1</v>
      </c>
      <c r="FG285">
        <v>1747249711.1</v>
      </c>
      <c r="FH285">
        <v>0</v>
      </c>
      <c r="FI285">
        <v>0.871</v>
      </c>
      <c r="FJ285">
        <v>0.066</v>
      </c>
      <c r="FK285">
        <v>5.486</v>
      </c>
      <c r="FL285">
        <v>0.145</v>
      </c>
      <c r="FM285">
        <v>420</v>
      </c>
      <c r="FN285">
        <v>16</v>
      </c>
      <c r="FO285">
        <v>0.27</v>
      </c>
      <c r="FP285">
        <v>0.16</v>
      </c>
      <c r="FQ285">
        <v>0.254890185714286</v>
      </c>
      <c r="FR285">
        <v>0.248327361038961</v>
      </c>
      <c r="FS285">
        <v>0.0860280965727354</v>
      </c>
      <c r="FT285">
        <v>1</v>
      </c>
      <c r="FU285">
        <v>638.482352941176</v>
      </c>
      <c r="FV285">
        <v>4.74255133629076</v>
      </c>
      <c r="FW285">
        <v>5.44715093302887</v>
      </c>
      <c r="FX285">
        <v>-1</v>
      </c>
      <c r="FY285">
        <v>0.0764637095238095</v>
      </c>
      <c r="FZ285">
        <v>-0.0212039922077921</v>
      </c>
      <c r="GA285">
        <v>0.00238747716097872</v>
      </c>
      <c r="GB285">
        <v>1</v>
      </c>
      <c r="GC285">
        <v>2</v>
      </c>
      <c r="GD285">
        <v>2</v>
      </c>
      <c r="GE285" t="s">
        <v>443</v>
      </c>
      <c r="GF285">
        <v>3.12583</v>
      </c>
      <c r="GG285">
        <v>2.66054</v>
      </c>
      <c r="GH285">
        <v>0.0883657</v>
      </c>
      <c r="GI285">
        <v>0.0892011</v>
      </c>
      <c r="GJ285">
        <v>0.0967299</v>
      </c>
      <c r="GK285">
        <v>0.0969249</v>
      </c>
      <c r="GL285">
        <v>23515.1</v>
      </c>
      <c r="GM285">
        <v>22212.7</v>
      </c>
      <c r="GN285">
        <v>23068.2</v>
      </c>
      <c r="GO285">
        <v>23747.3</v>
      </c>
      <c r="GP285">
        <v>35513.9</v>
      </c>
      <c r="GQ285">
        <v>35495.7</v>
      </c>
      <c r="GR285">
        <v>41591</v>
      </c>
      <c r="GS285">
        <v>42346</v>
      </c>
      <c r="GT285">
        <v>1.90185</v>
      </c>
      <c r="GU285">
        <v>1.79883</v>
      </c>
      <c r="GV285">
        <v>0.085339</v>
      </c>
      <c r="GW285">
        <v>0</v>
      </c>
      <c r="GX285">
        <v>28.6333</v>
      </c>
      <c r="GY285">
        <v>999.9</v>
      </c>
      <c r="GZ285">
        <v>55.219</v>
      </c>
      <c r="HA285">
        <v>30.534</v>
      </c>
      <c r="HB285">
        <v>27.0048</v>
      </c>
      <c r="HC285">
        <v>54.3555</v>
      </c>
      <c r="HD285">
        <v>39.9359</v>
      </c>
      <c r="HE285">
        <v>1</v>
      </c>
      <c r="HF285">
        <v>0.052063</v>
      </c>
      <c r="HG285">
        <v>-1.57738</v>
      </c>
      <c r="HH285">
        <v>20.2301</v>
      </c>
      <c r="HI285">
        <v>5.23481</v>
      </c>
      <c r="HJ285">
        <v>11.992</v>
      </c>
      <c r="HK285">
        <v>4.95575</v>
      </c>
      <c r="HL285">
        <v>3.304</v>
      </c>
      <c r="HM285">
        <v>999.9</v>
      </c>
      <c r="HN285">
        <v>9999</v>
      </c>
      <c r="HO285">
        <v>9999</v>
      </c>
      <c r="HP285">
        <v>9999</v>
      </c>
      <c r="HQ285">
        <v>1.86852</v>
      </c>
      <c r="HR285">
        <v>1.86426</v>
      </c>
      <c r="HS285">
        <v>1.8718</v>
      </c>
      <c r="HT285">
        <v>1.86274</v>
      </c>
      <c r="HU285">
        <v>1.86213</v>
      </c>
      <c r="HV285">
        <v>1.86857</v>
      </c>
      <c r="HW285">
        <v>1.85871</v>
      </c>
      <c r="HX285">
        <v>1.86508</v>
      </c>
      <c r="HY285">
        <v>5</v>
      </c>
      <c r="HZ285">
        <v>0</v>
      </c>
      <c r="IA285">
        <v>0</v>
      </c>
      <c r="IB285">
        <v>0</v>
      </c>
      <c r="IC285" t="s">
        <v>426</v>
      </c>
      <c r="ID285" t="s">
        <v>427</v>
      </c>
      <c r="IE285" t="s">
        <v>428</v>
      </c>
      <c r="IF285" t="s">
        <v>428</v>
      </c>
      <c r="IG285" t="s">
        <v>428</v>
      </c>
      <c r="IH285" t="s">
        <v>428</v>
      </c>
      <c r="II285">
        <v>0</v>
      </c>
      <c r="IJ285">
        <v>100</v>
      </c>
      <c r="IK285">
        <v>100</v>
      </c>
      <c r="IL285">
        <v>5.698</v>
      </c>
      <c r="IM285">
        <v>0.3113</v>
      </c>
      <c r="IN285">
        <v>4.24591870636989</v>
      </c>
      <c r="IO285">
        <v>0.00406324532283829</v>
      </c>
      <c r="IP285">
        <v>-1.45373754250553e-06</v>
      </c>
      <c r="IQ285">
        <v>2.45784242640463e-10</v>
      </c>
      <c r="IR285">
        <v>0.0444475935836347</v>
      </c>
      <c r="IS285">
        <v>0.00491888386651684</v>
      </c>
      <c r="IT285">
        <v>0.000226889049496401</v>
      </c>
      <c r="IU285">
        <v>4.01595507822366e-06</v>
      </c>
      <c r="IV285">
        <v>-0</v>
      </c>
      <c r="IW285">
        <v>2035</v>
      </c>
      <c r="IX285">
        <v>2</v>
      </c>
      <c r="IY285">
        <v>30</v>
      </c>
      <c r="IZ285">
        <v>187618.3</v>
      </c>
      <c r="JA285">
        <v>187618.2</v>
      </c>
      <c r="JB285">
        <v>0.966797</v>
      </c>
      <c r="JC285">
        <v>2.39868</v>
      </c>
      <c r="JD285">
        <v>1.49902</v>
      </c>
      <c r="JE285">
        <v>2.32666</v>
      </c>
      <c r="JF285">
        <v>1.54419</v>
      </c>
      <c r="JG285">
        <v>2.31079</v>
      </c>
      <c r="JH285">
        <v>36.0347</v>
      </c>
      <c r="JI285">
        <v>24.1575</v>
      </c>
      <c r="JJ285">
        <v>18</v>
      </c>
      <c r="JK285">
        <v>545.439</v>
      </c>
      <c r="JL285">
        <v>423.131</v>
      </c>
      <c r="JM285">
        <v>31.9523</v>
      </c>
      <c r="JN285">
        <v>28.2793</v>
      </c>
      <c r="JO285">
        <v>30.0002</v>
      </c>
      <c r="JP285">
        <v>28.0974</v>
      </c>
      <c r="JQ285">
        <v>28.1199</v>
      </c>
      <c r="JR285">
        <v>19.3908</v>
      </c>
      <c r="JS285">
        <v>30.1594</v>
      </c>
      <c r="JT285">
        <v>69.1701</v>
      </c>
      <c r="JU285">
        <v>31.9309</v>
      </c>
      <c r="JV285">
        <v>420</v>
      </c>
      <c r="JW285">
        <v>22.5748</v>
      </c>
      <c r="JX285">
        <v>93.2139</v>
      </c>
      <c r="JY285">
        <v>98.692</v>
      </c>
    </row>
    <row r="286" spans="1:285">
      <c r="A286">
        <v>270</v>
      </c>
      <c r="B286">
        <v>1758506804.1</v>
      </c>
      <c r="C286">
        <v>3562</v>
      </c>
      <c r="D286" t="s">
        <v>971</v>
      </c>
      <c r="E286" t="s">
        <v>972</v>
      </c>
      <c r="F286">
        <v>5</v>
      </c>
      <c r="G286" t="s">
        <v>419</v>
      </c>
      <c r="H286" t="s">
        <v>944</v>
      </c>
      <c r="I286" t="s">
        <v>421</v>
      </c>
      <c r="J286">
        <v>1758506801.1</v>
      </c>
      <c r="K286">
        <f>(L286)/1000</f>
        <v>0</v>
      </c>
      <c r="L286">
        <f>1000*DL286*AJ286*(DH286-DI286)/(100*DA286*(1000-AJ286*DH286))</f>
        <v>0</v>
      </c>
      <c r="M286">
        <f>DL286*AJ286*(DG286-DF286*(1000-AJ286*DI286)/(1000-AJ286*DH286))/(100*DA286)</f>
        <v>0</v>
      </c>
      <c r="N286">
        <f>DF286 - IF(AJ286&gt;1, M286*DA286*100.0/(AL286), 0)</f>
        <v>0</v>
      </c>
      <c r="O286">
        <f>((U286-K286/2)*N286-M286)/(U286+K286/2)</f>
        <v>0</v>
      </c>
      <c r="P286">
        <f>O286*(DM286+DN286)/1000.0</f>
        <v>0</v>
      </c>
      <c r="Q286">
        <f>(DF286 - IF(AJ286&gt;1, M286*DA286*100.0/(AL286), 0))*(DM286+DN286)/1000.0</f>
        <v>0</v>
      </c>
      <c r="R286">
        <f>2.0/((1/T286-1/S286)+SIGN(T286)*SQRT((1/T286-1/S286)*(1/T286-1/S286) + 4*DB286/((DB286+1)*(DB286+1))*(2*1/T286*1/S286-1/S286*1/S286)))</f>
        <v>0</v>
      </c>
      <c r="S286">
        <f>IF(LEFT(DC286,1)&lt;&gt;"0",IF(LEFT(DC286,1)="1",3.0,DD286),$D$5+$E$5*(DT286*DM286/($K$5*1000))+$F$5*(DT286*DM286/($K$5*1000))*MAX(MIN(DA286,$J$5),$I$5)*MAX(MIN(DA286,$J$5),$I$5)+$G$5*MAX(MIN(DA286,$J$5),$I$5)*(DT286*DM286/($K$5*1000))+$H$5*(DT286*DM286/($K$5*1000))*(DT286*DM286/($K$5*1000)))</f>
        <v>0</v>
      </c>
      <c r="T286">
        <f>K286*(1000-(1000*0.61365*exp(17.502*X286/(240.97+X286))/(DM286+DN286)+DH286)/2)/(1000*0.61365*exp(17.502*X286/(240.97+X286))/(DM286+DN286)-DH286)</f>
        <v>0</v>
      </c>
      <c r="U286">
        <f>1/((DB286+1)/(R286/1.6)+1/(S286/1.37)) + DB286/((DB286+1)/(R286/1.6) + DB286/(S286/1.37))</f>
        <v>0</v>
      </c>
      <c r="V286">
        <f>(CW286*CZ286)</f>
        <v>0</v>
      </c>
      <c r="W286">
        <f>(DO286+(V286+2*0.95*5.67E-8*(((DO286+$B$7)+273)^4-(DO286+273)^4)-44100*K286)/(1.84*29.3*S286+8*0.95*5.67E-8*(DO286+273)^3))</f>
        <v>0</v>
      </c>
      <c r="X286">
        <f>($C$7*DP286+$D$7*DQ286+$E$7*W286)</f>
        <v>0</v>
      </c>
      <c r="Y286">
        <f>0.61365*exp(17.502*X286/(240.97+X286))</f>
        <v>0</v>
      </c>
      <c r="Z286">
        <f>(AA286/AB286*100)</f>
        <v>0</v>
      </c>
      <c r="AA286">
        <f>DH286*(DM286+DN286)/1000</f>
        <v>0</v>
      </c>
      <c r="AB286">
        <f>0.61365*exp(17.502*DO286/(240.97+DO286))</f>
        <v>0</v>
      </c>
      <c r="AC286">
        <f>(Y286-DH286*(DM286+DN286)/1000)</f>
        <v>0</v>
      </c>
      <c r="AD286">
        <f>(-K286*44100)</f>
        <v>0</v>
      </c>
      <c r="AE286">
        <f>2*29.3*S286*0.92*(DO286-X286)</f>
        <v>0</v>
      </c>
      <c r="AF286">
        <f>2*0.95*5.67E-8*(((DO286+$B$7)+273)^4-(X286+273)^4)</f>
        <v>0</v>
      </c>
      <c r="AG286">
        <f>V286+AF286+AD286+AE286</f>
        <v>0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MAX(0,($B$13+$C$13*DT286)/(1+$D$13*DT286)*DM286/(DO286+273)*$E$13)</f>
        <v>0</v>
      </c>
      <c r="AM286" t="s">
        <v>422</v>
      </c>
      <c r="AN286" t="s">
        <v>422</v>
      </c>
      <c r="AO286">
        <v>0</v>
      </c>
      <c r="AP286">
        <v>0</v>
      </c>
      <c r="AQ286">
        <f>1-AO286/AP286</f>
        <v>0</v>
      </c>
      <c r="AR286">
        <v>0</v>
      </c>
      <c r="AS286" t="s">
        <v>422</v>
      </c>
      <c r="AT286" t="s">
        <v>422</v>
      </c>
      <c r="AU286">
        <v>0</v>
      </c>
      <c r="AV286">
        <v>0</v>
      </c>
      <c r="AW286">
        <f>1-AU286/AV286</f>
        <v>0</v>
      </c>
      <c r="AX286">
        <v>0.5</v>
      </c>
      <c r="AY286">
        <f>CX286</f>
        <v>0</v>
      </c>
      <c r="AZ286">
        <f>M286</f>
        <v>0</v>
      </c>
      <c r="BA286">
        <f>AW286*AX286*AY286</f>
        <v>0</v>
      </c>
      <c r="BB286">
        <f>(AZ286-AR286)/AY286</f>
        <v>0</v>
      </c>
      <c r="BC286">
        <f>(AP286-AV286)/AV286</f>
        <v>0</v>
      </c>
      <c r="BD286">
        <f>AO286/(AQ286+AO286/AV286)</f>
        <v>0</v>
      </c>
      <c r="BE286" t="s">
        <v>422</v>
      </c>
      <c r="BF286">
        <v>0</v>
      </c>
      <c r="BG286">
        <f>IF(BF286&lt;&gt;0, BF286, BD286)</f>
        <v>0</v>
      </c>
      <c r="BH286">
        <f>1-BG286/AV286</f>
        <v>0</v>
      </c>
      <c r="BI286">
        <f>(AV286-AU286)/(AV286-BG286)</f>
        <v>0</v>
      </c>
      <c r="BJ286">
        <f>(AP286-AV286)/(AP286-BG286)</f>
        <v>0</v>
      </c>
      <c r="BK286">
        <f>(AV286-AU286)/(AV286-AO286)</f>
        <v>0</v>
      </c>
      <c r="BL286">
        <f>(AP286-AV286)/(AP286-AO286)</f>
        <v>0</v>
      </c>
      <c r="BM286">
        <f>(BI286*BG286/AU286)</f>
        <v>0</v>
      </c>
      <c r="BN286">
        <f>(1-BM286)</f>
        <v>0</v>
      </c>
      <c r="CW286">
        <f>$B$11*DU286+$C$11*DV286+$F$11*EG286*(1-EJ286)</f>
        <v>0</v>
      </c>
      <c r="CX286">
        <f>CW286*CY286</f>
        <v>0</v>
      </c>
      <c r="CY286">
        <f>($B$11*$D$9+$C$11*$D$9+$F$11*((ET286+EL286)/MAX(ET286+EL286+EU286, 0.1)*$I$9+EU286/MAX(ET286+EL286+EU286, 0.1)*$J$9))/($B$11+$C$11+$F$11)</f>
        <v>0</v>
      </c>
      <c r="CZ286">
        <f>($B$11*$K$9+$C$11*$K$9+$F$11*((ET286+EL286)/MAX(ET286+EL286+EU286, 0.1)*$P$9+EU286/MAX(ET286+EL286+EU286, 0.1)*$Q$9))/($B$11+$C$11+$F$11)</f>
        <v>0</v>
      </c>
      <c r="DA286">
        <v>3.93</v>
      </c>
      <c r="DB286">
        <v>0.5</v>
      </c>
      <c r="DC286" t="s">
        <v>423</v>
      </c>
      <c r="DD286">
        <v>2</v>
      </c>
      <c r="DE286">
        <v>1758506801.1</v>
      </c>
      <c r="DF286">
        <v>420.313333333333</v>
      </c>
      <c r="DG286">
        <v>420.083</v>
      </c>
      <c r="DH286">
        <v>22.6002666666667</v>
      </c>
      <c r="DI286">
        <v>22.5274</v>
      </c>
      <c r="DJ286">
        <v>414.615</v>
      </c>
      <c r="DK286">
        <v>22.289</v>
      </c>
      <c r="DL286">
        <v>499.993333333333</v>
      </c>
      <c r="DM286">
        <v>89.8259666666667</v>
      </c>
      <c r="DN286">
        <v>0.0349672333333333</v>
      </c>
      <c r="DO286">
        <v>31.1682</v>
      </c>
      <c r="DP286">
        <v>30.0258666666667</v>
      </c>
      <c r="DQ286">
        <v>999.9</v>
      </c>
      <c r="DR286">
        <v>0</v>
      </c>
      <c r="DS286">
        <v>0</v>
      </c>
      <c r="DT286">
        <v>9992.29333333333</v>
      </c>
      <c r="DU286">
        <v>0</v>
      </c>
      <c r="DV286">
        <v>0.556418</v>
      </c>
      <c r="DW286">
        <v>0.230062</v>
      </c>
      <c r="DX286">
        <v>430.032333333333</v>
      </c>
      <c r="DY286">
        <v>429.764666666667</v>
      </c>
      <c r="DZ286">
        <v>0.0728391</v>
      </c>
      <c r="EA286">
        <v>420.083</v>
      </c>
      <c r="EB286">
        <v>22.5274</v>
      </c>
      <c r="EC286">
        <v>2.03009</v>
      </c>
      <c r="ED286">
        <v>2.02355</v>
      </c>
      <c r="EE286">
        <v>17.681</v>
      </c>
      <c r="EF286">
        <v>17.6298</v>
      </c>
      <c r="EG286">
        <v>0.00500016</v>
      </c>
      <c r="EH286">
        <v>0</v>
      </c>
      <c r="EI286">
        <v>0</v>
      </c>
      <c r="EJ286">
        <v>0</v>
      </c>
      <c r="EK286">
        <v>637.3</v>
      </c>
      <c r="EL286">
        <v>0.00500016</v>
      </c>
      <c r="EM286">
        <v>-24.4</v>
      </c>
      <c r="EN286">
        <v>-1.8</v>
      </c>
      <c r="EO286">
        <v>37.562</v>
      </c>
      <c r="EP286">
        <v>41.625</v>
      </c>
      <c r="EQ286">
        <v>39.687</v>
      </c>
      <c r="ER286">
        <v>41.75</v>
      </c>
      <c r="ES286">
        <v>40.937</v>
      </c>
      <c r="ET286">
        <v>0</v>
      </c>
      <c r="EU286">
        <v>0</v>
      </c>
      <c r="EV286">
        <v>0</v>
      </c>
      <c r="EW286">
        <v>1758506806.4</v>
      </c>
      <c r="EX286">
        <v>0</v>
      </c>
      <c r="EY286">
        <v>639.204</v>
      </c>
      <c r="EZ286">
        <v>-9.87692340497187</v>
      </c>
      <c r="FA286">
        <v>-2.55384596386377</v>
      </c>
      <c r="FB286">
        <v>-27.604</v>
      </c>
      <c r="FC286">
        <v>15</v>
      </c>
      <c r="FD286">
        <v>0</v>
      </c>
      <c r="FE286" t="s">
        <v>424</v>
      </c>
      <c r="FF286">
        <v>1747249705.1</v>
      </c>
      <c r="FG286">
        <v>1747249711.1</v>
      </c>
      <c r="FH286">
        <v>0</v>
      </c>
      <c r="FI286">
        <v>0.871</v>
      </c>
      <c r="FJ286">
        <v>0.066</v>
      </c>
      <c r="FK286">
        <v>5.486</v>
      </c>
      <c r="FL286">
        <v>0.145</v>
      </c>
      <c r="FM286">
        <v>420</v>
      </c>
      <c r="FN286">
        <v>16</v>
      </c>
      <c r="FO286">
        <v>0.27</v>
      </c>
      <c r="FP286">
        <v>0.16</v>
      </c>
      <c r="FQ286">
        <v>0.264834566666667</v>
      </c>
      <c r="FR286">
        <v>0.0605420259740258</v>
      </c>
      <c r="FS286">
        <v>0.0788096568029176</v>
      </c>
      <c r="FT286">
        <v>1</v>
      </c>
      <c r="FU286">
        <v>639.164705882353</v>
      </c>
      <c r="FV286">
        <v>1.18563759249965</v>
      </c>
      <c r="FW286">
        <v>6.16645967419676</v>
      </c>
      <c r="FX286">
        <v>-1</v>
      </c>
      <c r="FY286">
        <v>0.0759063047619048</v>
      </c>
      <c r="FZ286">
        <v>-0.0210896259740258</v>
      </c>
      <c r="GA286">
        <v>0.002354868643688</v>
      </c>
      <c r="GB286">
        <v>1</v>
      </c>
      <c r="GC286">
        <v>2</v>
      </c>
      <c r="GD286">
        <v>2</v>
      </c>
      <c r="GE286" t="s">
        <v>443</v>
      </c>
      <c r="GF286">
        <v>3.12571</v>
      </c>
      <c r="GG286">
        <v>2.66094</v>
      </c>
      <c r="GH286">
        <v>0.0883639</v>
      </c>
      <c r="GI286">
        <v>0.0892026</v>
      </c>
      <c r="GJ286">
        <v>0.0967174</v>
      </c>
      <c r="GK286">
        <v>0.0969198</v>
      </c>
      <c r="GL286">
        <v>23515.1</v>
      </c>
      <c r="GM286">
        <v>22212.7</v>
      </c>
      <c r="GN286">
        <v>23068.1</v>
      </c>
      <c r="GO286">
        <v>23747.2</v>
      </c>
      <c r="GP286">
        <v>35514.2</v>
      </c>
      <c r="GQ286">
        <v>35495.7</v>
      </c>
      <c r="GR286">
        <v>41590.7</v>
      </c>
      <c r="GS286">
        <v>42345.7</v>
      </c>
      <c r="GT286">
        <v>1.90165</v>
      </c>
      <c r="GU286">
        <v>1.7989</v>
      </c>
      <c r="GV286">
        <v>0.0850819</v>
      </c>
      <c r="GW286">
        <v>0</v>
      </c>
      <c r="GX286">
        <v>28.6339</v>
      </c>
      <c r="GY286">
        <v>999.9</v>
      </c>
      <c r="GZ286">
        <v>55.195</v>
      </c>
      <c r="HA286">
        <v>30.534</v>
      </c>
      <c r="HB286">
        <v>26.995</v>
      </c>
      <c r="HC286">
        <v>53.9155</v>
      </c>
      <c r="HD286">
        <v>40.0721</v>
      </c>
      <c r="HE286">
        <v>1</v>
      </c>
      <c r="HF286">
        <v>0.0521468</v>
      </c>
      <c r="HG286">
        <v>-1.55467</v>
      </c>
      <c r="HH286">
        <v>20.2304</v>
      </c>
      <c r="HI286">
        <v>5.23496</v>
      </c>
      <c r="HJ286">
        <v>11.992</v>
      </c>
      <c r="HK286">
        <v>4.95585</v>
      </c>
      <c r="HL286">
        <v>3.304</v>
      </c>
      <c r="HM286">
        <v>999.9</v>
      </c>
      <c r="HN286">
        <v>9999</v>
      </c>
      <c r="HO286">
        <v>9999</v>
      </c>
      <c r="HP286">
        <v>9999</v>
      </c>
      <c r="HQ286">
        <v>1.8685</v>
      </c>
      <c r="HR286">
        <v>1.86426</v>
      </c>
      <c r="HS286">
        <v>1.8718</v>
      </c>
      <c r="HT286">
        <v>1.86273</v>
      </c>
      <c r="HU286">
        <v>1.86215</v>
      </c>
      <c r="HV286">
        <v>1.86858</v>
      </c>
      <c r="HW286">
        <v>1.85873</v>
      </c>
      <c r="HX286">
        <v>1.86509</v>
      </c>
      <c r="HY286">
        <v>5</v>
      </c>
      <c r="HZ286">
        <v>0</v>
      </c>
      <c r="IA286">
        <v>0</v>
      </c>
      <c r="IB286">
        <v>0</v>
      </c>
      <c r="IC286" t="s">
        <v>426</v>
      </c>
      <c r="ID286" t="s">
        <v>427</v>
      </c>
      <c r="IE286" t="s">
        <v>428</v>
      </c>
      <c r="IF286" t="s">
        <v>428</v>
      </c>
      <c r="IG286" t="s">
        <v>428</v>
      </c>
      <c r="IH286" t="s">
        <v>428</v>
      </c>
      <c r="II286">
        <v>0</v>
      </c>
      <c r="IJ286">
        <v>100</v>
      </c>
      <c r="IK286">
        <v>100</v>
      </c>
      <c r="IL286">
        <v>5.698</v>
      </c>
      <c r="IM286">
        <v>0.3112</v>
      </c>
      <c r="IN286">
        <v>4.24591870636989</v>
      </c>
      <c r="IO286">
        <v>0.00406324532283829</v>
      </c>
      <c r="IP286">
        <v>-1.45373754250553e-06</v>
      </c>
      <c r="IQ286">
        <v>2.45784242640463e-10</v>
      </c>
      <c r="IR286">
        <v>0.0444475935836347</v>
      </c>
      <c r="IS286">
        <v>0.00491888386651684</v>
      </c>
      <c r="IT286">
        <v>0.000226889049496401</v>
      </c>
      <c r="IU286">
        <v>4.01595507822366e-06</v>
      </c>
      <c r="IV286">
        <v>-0</v>
      </c>
      <c r="IW286">
        <v>2035</v>
      </c>
      <c r="IX286">
        <v>2</v>
      </c>
      <c r="IY286">
        <v>30</v>
      </c>
      <c r="IZ286">
        <v>187618.3</v>
      </c>
      <c r="JA286">
        <v>187618.2</v>
      </c>
      <c r="JB286">
        <v>0.966797</v>
      </c>
      <c r="JC286">
        <v>2.39136</v>
      </c>
      <c r="JD286">
        <v>1.4978</v>
      </c>
      <c r="JE286">
        <v>2.32666</v>
      </c>
      <c r="JF286">
        <v>1.54419</v>
      </c>
      <c r="JG286">
        <v>2.35474</v>
      </c>
      <c r="JH286">
        <v>36.0347</v>
      </c>
      <c r="JI286">
        <v>24.1663</v>
      </c>
      <c r="JJ286">
        <v>18</v>
      </c>
      <c r="JK286">
        <v>545.309</v>
      </c>
      <c r="JL286">
        <v>423.175</v>
      </c>
      <c r="JM286">
        <v>31.9426</v>
      </c>
      <c r="JN286">
        <v>28.2793</v>
      </c>
      <c r="JO286">
        <v>30.0003</v>
      </c>
      <c r="JP286">
        <v>28.0974</v>
      </c>
      <c r="JQ286">
        <v>28.1199</v>
      </c>
      <c r="JR286">
        <v>19.3888</v>
      </c>
      <c r="JS286">
        <v>30.1594</v>
      </c>
      <c r="JT286">
        <v>69.1701</v>
      </c>
      <c r="JU286">
        <v>31.9309</v>
      </c>
      <c r="JV286">
        <v>420</v>
      </c>
      <c r="JW286">
        <v>22.5748</v>
      </c>
      <c r="JX286">
        <v>93.2134</v>
      </c>
      <c r="JY286">
        <v>98.6916</v>
      </c>
    </row>
    <row r="287" spans="1:285">
      <c r="A287">
        <v>271</v>
      </c>
      <c r="B287">
        <v>1758506806.1</v>
      </c>
      <c r="C287">
        <v>3564</v>
      </c>
      <c r="D287" t="s">
        <v>973</v>
      </c>
      <c r="E287" t="s">
        <v>974</v>
      </c>
      <c r="F287">
        <v>5</v>
      </c>
      <c r="G287" t="s">
        <v>419</v>
      </c>
      <c r="H287" t="s">
        <v>944</v>
      </c>
      <c r="I287" t="s">
        <v>421</v>
      </c>
      <c r="J287">
        <v>1758506803.1</v>
      </c>
      <c r="K287">
        <f>(L287)/1000</f>
        <v>0</v>
      </c>
      <c r="L287">
        <f>1000*DL287*AJ287*(DH287-DI287)/(100*DA287*(1000-AJ287*DH287))</f>
        <v>0</v>
      </c>
      <c r="M287">
        <f>DL287*AJ287*(DG287-DF287*(1000-AJ287*DI287)/(1000-AJ287*DH287))/(100*DA287)</f>
        <v>0</v>
      </c>
      <c r="N287">
        <f>DF287 - IF(AJ287&gt;1, M287*DA287*100.0/(AL287), 0)</f>
        <v>0</v>
      </c>
      <c r="O287">
        <f>((U287-K287/2)*N287-M287)/(U287+K287/2)</f>
        <v>0</v>
      </c>
      <c r="P287">
        <f>O287*(DM287+DN287)/1000.0</f>
        <v>0</v>
      </c>
      <c r="Q287">
        <f>(DF287 - IF(AJ287&gt;1, M287*DA287*100.0/(AL287), 0))*(DM287+DN287)/1000.0</f>
        <v>0</v>
      </c>
      <c r="R287">
        <f>2.0/((1/T287-1/S287)+SIGN(T287)*SQRT((1/T287-1/S287)*(1/T287-1/S287) + 4*DB287/((DB287+1)*(DB287+1))*(2*1/T287*1/S287-1/S287*1/S287)))</f>
        <v>0</v>
      </c>
      <c r="S287">
        <f>IF(LEFT(DC287,1)&lt;&gt;"0",IF(LEFT(DC287,1)="1",3.0,DD287),$D$5+$E$5*(DT287*DM287/($K$5*1000))+$F$5*(DT287*DM287/($K$5*1000))*MAX(MIN(DA287,$J$5),$I$5)*MAX(MIN(DA287,$J$5),$I$5)+$G$5*MAX(MIN(DA287,$J$5),$I$5)*(DT287*DM287/($K$5*1000))+$H$5*(DT287*DM287/($K$5*1000))*(DT287*DM287/($K$5*1000)))</f>
        <v>0</v>
      </c>
      <c r="T287">
        <f>K287*(1000-(1000*0.61365*exp(17.502*X287/(240.97+X287))/(DM287+DN287)+DH287)/2)/(1000*0.61365*exp(17.502*X287/(240.97+X287))/(DM287+DN287)-DH287)</f>
        <v>0</v>
      </c>
      <c r="U287">
        <f>1/((DB287+1)/(R287/1.6)+1/(S287/1.37)) + DB287/((DB287+1)/(R287/1.6) + DB287/(S287/1.37))</f>
        <v>0</v>
      </c>
      <c r="V287">
        <f>(CW287*CZ287)</f>
        <v>0</v>
      </c>
      <c r="W287">
        <f>(DO287+(V287+2*0.95*5.67E-8*(((DO287+$B$7)+273)^4-(DO287+273)^4)-44100*K287)/(1.84*29.3*S287+8*0.95*5.67E-8*(DO287+273)^3))</f>
        <v>0</v>
      </c>
      <c r="X287">
        <f>($C$7*DP287+$D$7*DQ287+$E$7*W287)</f>
        <v>0</v>
      </c>
      <c r="Y287">
        <f>0.61365*exp(17.502*X287/(240.97+X287))</f>
        <v>0</v>
      </c>
      <c r="Z287">
        <f>(AA287/AB287*100)</f>
        <v>0</v>
      </c>
      <c r="AA287">
        <f>DH287*(DM287+DN287)/1000</f>
        <v>0</v>
      </c>
      <c r="AB287">
        <f>0.61365*exp(17.502*DO287/(240.97+DO287))</f>
        <v>0</v>
      </c>
      <c r="AC287">
        <f>(Y287-DH287*(DM287+DN287)/1000)</f>
        <v>0</v>
      </c>
      <c r="AD287">
        <f>(-K287*44100)</f>
        <v>0</v>
      </c>
      <c r="AE287">
        <f>2*29.3*S287*0.92*(DO287-X287)</f>
        <v>0</v>
      </c>
      <c r="AF287">
        <f>2*0.95*5.67E-8*(((DO287+$B$7)+273)^4-(X287+273)^4)</f>
        <v>0</v>
      </c>
      <c r="AG287">
        <f>V287+AF287+AD287+AE287</f>
        <v>0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MAX(0,($B$13+$C$13*DT287)/(1+$D$13*DT287)*DM287/(DO287+273)*$E$13)</f>
        <v>0</v>
      </c>
      <c r="AM287" t="s">
        <v>422</v>
      </c>
      <c r="AN287" t="s">
        <v>422</v>
      </c>
      <c r="AO287">
        <v>0</v>
      </c>
      <c r="AP287">
        <v>0</v>
      </c>
      <c r="AQ287">
        <f>1-AO287/AP287</f>
        <v>0</v>
      </c>
      <c r="AR287">
        <v>0</v>
      </c>
      <c r="AS287" t="s">
        <v>422</v>
      </c>
      <c r="AT287" t="s">
        <v>422</v>
      </c>
      <c r="AU287">
        <v>0</v>
      </c>
      <c r="AV287">
        <v>0</v>
      </c>
      <c r="AW287">
        <f>1-AU287/AV287</f>
        <v>0</v>
      </c>
      <c r="AX287">
        <v>0.5</v>
      </c>
      <c r="AY287">
        <f>CX287</f>
        <v>0</v>
      </c>
      <c r="AZ287">
        <f>M287</f>
        <v>0</v>
      </c>
      <c r="BA287">
        <f>AW287*AX287*AY287</f>
        <v>0</v>
      </c>
      <c r="BB287">
        <f>(AZ287-AR287)/AY287</f>
        <v>0</v>
      </c>
      <c r="BC287">
        <f>(AP287-AV287)/AV287</f>
        <v>0</v>
      </c>
      <c r="BD287">
        <f>AO287/(AQ287+AO287/AV287)</f>
        <v>0</v>
      </c>
      <c r="BE287" t="s">
        <v>422</v>
      </c>
      <c r="BF287">
        <v>0</v>
      </c>
      <c r="BG287">
        <f>IF(BF287&lt;&gt;0, BF287, BD287)</f>
        <v>0</v>
      </c>
      <c r="BH287">
        <f>1-BG287/AV287</f>
        <v>0</v>
      </c>
      <c r="BI287">
        <f>(AV287-AU287)/(AV287-BG287)</f>
        <v>0</v>
      </c>
      <c r="BJ287">
        <f>(AP287-AV287)/(AP287-BG287)</f>
        <v>0</v>
      </c>
      <c r="BK287">
        <f>(AV287-AU287)/(AV287-AO287)</f>
        <v>0</v>
      </c>
      <c r="BL287">
        <f>(AP287-AV287)/(AP287-AO287)</f>
        <v>0</v>
      </c>
      <c r="BM287">
        <f>(BI287*BG287/AU287)</f>
        <v>0</v>
      </c>
      <c r="BN287">
        <f>(1-BM287)</f>
        <v>0</v>
      </c>
      <c r="CW287">
        <f>$B$11*DU287+$C$11*DV287+$F$11*EG287*(1-EJ287)</f>
        <v>0</v>
      </c>
      <c r="CX287">
        <f>CW287*CY287</f>
        <v>0</v>
      </c>
      <c r="CY287">
        <f>($B$11*$D$9+$C$11*$D$9+$F$11*((ET287+EL287)/MAX(ET287+EL287+EU287, 0.1)*$I$9+EU287/MAX(ET287+EL287+EU287, 0.1)*$J$9))/($B$11+$C$11+$F$11)</f>
        <v>0</v>
      </c>
      <c r="CZ287">
        <f>($B$11*$K$9+$C$11*$K$9+$F$11*((ET287+EL287)/MAX(ET287+EL287+EU287, 0.1)*$P$9+EU287/MAX(ET287+EL287+EU287, 0.1)*$Q$9))/($B$11+$C$11+$F$11)</f>
        <v>0</v>
      </c>
      <c r="DA287">
        <v>3.93</v>
      </c>
      <c r="DB287">
        <v>0.5</v>
      </c>
      <c r="DC287" t="s">
        <v>423</v>
      </c>
      <c r="DD287">
        <v>2</v>
      </c>
      <c r="DE287">
        <v>1758506803.1</v>
      </c>
      <c r="DF287">
        <v>420.310333333333</v>
      </c>
      <c r="DG287">
        <v>420.056666666667</v>
      </c>
      <c r="DH287">
        <v>22.5986</v>
      </c>
      <c r="DI287">
        <v>22.5260666666667</v>
      </c>
      <c r="DJ287">
        <v>414.612</v>
      </c>
      <c r="DK287">
        <v>22.2873666666667</v>
      </c>
      <c r="DL287">
        <v>499.992666666667</v>
      </c>
      <c r="DM287">
        <v>89.8247</v>
      </c>
      <c r="DN287">
        <v>0.0351663333333333</v>
      </c>
      <c r="DO287">
        <v>31.1661666666667</v>
      </c>
      <c r="DP287">
        <v>30.0223</v>
      </c>
      <c r="DQ287">
        <v>999.9</v>
      </c>
      <c r="DR287">
        <v>0</v>
      </c>
      <c r="DS287">
        <v>0</v>
      </c>
      <c r="DT287">
        <v>9987.91666666667</v>
      </c>
      <c r="DU287">
        <v>0</v>
      </c>
      <c r="DV287">
        <v>0.556418</v>
      </c>
      <c r="DW287">
        <v>0.253458666666667</v>
      </c>
      <c r="DX287">
        <v>430.028666666667</v>
      </c>
      <c r="DY287">
        <v>429.737333333333</v>
      </c>
      <c r="DZ287">
        <v>0.0725097666666667</v>
      </c>
      <c r="EA287">
        <v>420.056666666667</v>
      </c>
      <c r="EB287">
        <v>22.5260666666667</v>
      </c>
      <c r="EC287">
        <v>2.02991</v>
      </c>
      <c r="ED287">
        <v>2.0234</v>
      </c>
      <c r="EE287">
        <v>17.6796</v>
      </c>
      <c r="EF287">
        <v>17.6286333333333</v>
      </c>
      <c r="EG287">
        <v>0.00500016</v>
      </c>
      <c r="EH287">
        <v>0</v>
      </c>
      <c r="EI287">
        <v>0</v>
      </c>
      <c r="EJ287">
        <v>0</v>
      </c>
      <c r="EK287">
        <v>638.066666666667</v>
      </c>
      <c r="EL287">
        <v>0.00500016</v>
      </c>
      <c r="EM287">
        <v>-20.4666666666667</v>
      </c>
      <c r="EN287">
        <v>-0.733333333333333</v>
      </c>
      <c r="EO287">
        <v>37.562</v>
      </c>
      <c r="EP287">
        <v>41.625</v>
      </c>
      <c r="EQ287">
        <v>39.687</v>
      </c>
      <c r="ER287">
        <v>41.75</v>
      </c>
      <c r="ES287">
        <v>40.937</v>
      </c>
      <c r="ET287">
        <v>0</v>
      </c>
      <c r="EU287">
        <v>0</v>
      </c>
      <c r="EV287">
        <v>0</v>
      </c>
      <c r="EW287">
        <v>1758506808.2</v>
      </c>
      <c r="EX287">
        <v>0</v>
      </c>
      <c r="EY287">
        <v>638.896153846154</v>
      </c>
      <c r="EZ287">
        <v>-1.98632497919233</v>
      </c>
      <c r="FA287">
        <v>0.423931822975493</v>
      </c>
      <c r="FB287">
        <v>-27.2230769230769</v>
      </c>
      <c r="FC287">
        <v>15</v>
      </c>
      <c r="FD287">
        <v>0</v>
      </c>
      <c r="FE287" t="s">
        <v>424</v>
      </c>
      <c r="FF287">
        <v>1747249705.1</v>
      </c>
      <c r="FG287">
        <v>1747249711.1</v>
      </c>
      <c r="FH287">
        <v>0</v>
      </c>
      <c r="FI287">
        <v>0.871</v>
      </c>
      <c r="FJ287">
        <v>0.066</v>
      </c>
      <c r="FK287">
        <v>5.486</v>
      </c>
      <c r="FL287">
        <v>0.145</v>
      </c>
      <c r="FM287">
        <v>420</v>
      </c>
      <c r="FN287">
        <v>16</v>
      </c>
      <c r="FO287">
        <v>0.27</v>
      </c>
      <c r="FP287">
        <v>0.16</v>
      </c>
      <c r="FQ287">
        <v>0.277372904761905</v>
      </c>
      <c r="FR287">
        <v>-0.263469740259741</v>
      </c>
      <c r="FS287">
        <v>0.0609018700259491</v>
      </c>
      <c r="FT287">
        <v>1</v>
      </c>
      <c r="FU287">
        <v>638.976470588235</v>
      </c>
      <c r="FV287">
        <v>0.00611137790482542</v>
      </c>
      <c r="FW287">
        <v>5.50732447177122</v>
      </c>
      <c r="FX287">
        <v>-1</v>
      </c>
      <c r="FY287">
        <v>0.0753162952380952</v>
      </c>
      <c r="FZ287">
        <v>-0.0217653038961038</v>
      </c>
      <c r="GA287">
        <v>0.00241522469140603</v>
      </c>
      <c r="GB287">
        <v>1</v>
      </c>
      <c r="GC287">
        <v>2</v>
      </c>
      <c r="GD287">
        <v>2</v>
      </c>
      <c r="GE287" t="s">
        <v>443</v>
      </c>
      <c r="GF287">
        <v>3.12572</v>
      </c>
      <c r="GG287">
        <v>2.66087</v>
      </c>
      <c r="GH287">
        <v>0.0883711</v>
      </c>
      <c r="GI287">
        <v>0.0891956</v>
      </c>
      <c r="GJ287">
        <v>0.0967162</v>
      </c>
      <c r="GK287">
        <v>0.0969208</v>
      </c>
      <c r="GL287">
        <v>23515.3</v>
      </c>
      <c r="GM287">
        <v>22212.5</v>
      </c>
      <c r="GN287">
        <v>23068.5</v>
      </c>
      <c r="GO287">
        <v>23746.9</v>
      </c>
      <c r="GP287">
        <v>35514.4</v>
      </c>
      <c r="GQ287">
        <v>35495.5</v>
      </c>
      <c r="GR287">
        <v>41590.8</v>
      </c>
      <c r="GS287">
        <v>42345.5</v>
      </c>
      <c r="GT287">
        <v>1.9017</v>
      </c>
      <c r="GU287">
        <v>1.79885</v>
      </c>
      <c r="GV287">
        <v>0.0848733</v>
      </c>
      <c r="GW287">
        <v>0</v>
      </c>
      <c r="GX287">
        <v>28.6339</v>
      </c>
      <c r="GY287">
        <v>999.9</v>
      </c>
      <c r="GZ287">
        <v>55.195</v>
      </c>
      <c r="HA287">
        <v>30.534</v>
      </c>
      <c r="HB287">
        <v>26.9928</v>
      </c>
      <c r="HC287">
        <v>53.8655</v>
      </c>
      <c r="HD287">
        <v>40.1723</v>
      </c>
      <c r="HE287">
        <v>1</v>
      </c>
      <c r="HF287">
        <v>0.0521951</v>
      </c>
      <c r="HG287">
        <v>-1.57175</v>
      </c>
      <c r="HH287">
        <v>20.2304</v>
      </c>
      <c r="HI287">
        <v>5.23481</v>
      </c>
      <c r="HJ287">
        <v>11.992</v>
      </c>
      <c r="HK287">
        <v>4.9559</v>
      </c>
      <c r="HL287">
        <v>3.304</v>
      </c>
      <c r="HM287">
        <v>999.9</v>
      </c>
      <c r="HN287">
        <v>9999</v>
      </c>
      <c r="HO287">
        <v>9999</v>
      </c>
      <c r="HP287">
        <v>9999</v>
      </c>
      <c r="HQ287">
        <v>1.8685</v>
      </c>
      <c r="HR287">
        <v>1.86426</v>
      </c>
      <c r="HS287">
        <v>1.8718</v>
      </c>
      <c r="HT287">
        <v>1.8627</v>
      </c>
      <c r="HU287">
        <v>1.86215</v>
      </c>
      <c r="HV287">
        <v>1.86857</v>
      </c>
      <c r="HW287">
        <v>1.85871</v>
      </c>
      <c r="HX287">
        <v>1.86509</v>
      </c>
      <c r="HY287">
        <v>5</v>
      </c>
      <c r="HZ287">
        <v>0</v>
      </c>
      <c r="IA287">
        <v>0</v>
      </c>
      <c r="IB287">
        <v>0</v>
      </c>
      <c r="IC287" t="s">
        <v>426</v>
      </c>
      <c r="ID287" t="s">
        <v>427</v>
      </c>
      <c r="IE287" t="s">
        <v>428</v>
      </c>
      <c r="IF287" t="s">
        <v>428</v>
      </c>
      <c r="IG287" t="s">
        <v>428</v>
      </c>
      <c r="IH287" t="s">
        <v>428</v>
      </c>
      <c r="II287">
        <v>0</v>
      </c>
      <c r="IJ287">
        <v>100</v>
      </c>
      <c r="IK287">
        <v>100</v>
      </c>
      <c r="IL287">
        <v>5.698</v>
      </c>
      <c r="IM287">
        <v>0.3112</v>
      </c>
      <c r="IN287">
        <v>4.24591870636989</v>
      </c>
      <c r="IO287">
        <v>0.00406324532283829</v>
      </c>
      <c r="IP287">
        <v>-1.45373754250553e-06</v>
      </c>
      <c r="IQ287">
        <v>2.45784242640463e-10</v>
      </c>
      <c r="IR287">
        <v>0.0444475935836347</v>
      </c>
      <c r="IS287">
        <v>0.00491888386651684</v>
      </c>
      <c r="IT287">
        <v>0.000226889049496401</v>
      </c>
      <c r="IU287">
        <v>4.01595507822366e-06</v>
      </c>
      <c r="IV287">
        <v>-0</v>
      </c>
      <c r="IW287">
        <v>2035</v>
      </c>
      <c r="IX287">
        <v>2</v>
      </c>
      <c r="IY287">
        <v>30</v>
      </c>
      <c r="IZ287">
        <v>187618.4</v>
      </c>
      <c r="JA287">
        <v>187618.2</v>
      </c>
      <c r="JB287">
        <v>0.966797</v>
      </c>
      <c r="JC287">
        <v>2.3938</v>
      </c>
      <c r="JD287">
        <v>1.4978</v>
      </c>
      <c r="JE287">
        <v>2.32666</v>
      </c>
      <c r="JF287">
        <v>1.54419</v>
      </c>
      <c r="JG287">
        <v>2.38647</v>
      </c>
      <c r="JH287">
        <v>36.0347</v>
      </c>
      <c r="JI287">
        <v>24.1663</v>
      </c>
      <c r="JJ287">
        <v>18</v>
      </c>
      <c r="JK287">
        <v>545.342</v>
      </c>
      <c r="JL287">
        <v>423.145</v>
      </c>
      <c r="JM287">
        <v>31.9302</v>
      </c>
      <c r="JN287">
        <v>28.2794</v>
      </c>
      <c r="JO287">
        <v>30.0002</v>
      </c>
      <c r="JP287">
        <v>28.0974</v>
      </c>
      <c r="JQ287">
        <v>28.1199</v>
      </c>
      <c r="JR287">
        <v>19.3904</v>
      </c>
      <c r="JS287">
        <v>30.1594</v>
      </c>
      <c r="JT287">
        <v>69.1701</v>
      </c>
      <c r="JU287">
        <v>31.9111</v>
      </c>
      <c r="JV287">
        <v>420</v>
      </c>
      <c r="JW287">
        <v>22.5748</v>
      </c>
      <c r="JX287">
        <v>93.2141</v>
      </c>
      <c r="JY287">
        <v>98.6907</v>
      </c>
    </row>
    <row r="288" spans="1:285">
      <c r="A288">
        <v>272</v>
      </c>
      <c r="B288">
        <v>1758506808.1</v>
      </c>
      <c r="C288">
        <v>3566</v>
      </c>
      <c r="D288" t="s">
        <v>975</v>
      </c>
      <c r="E288" t="s">
        <v>976</v>
      </c>
      <c r="F288">
        <v>5</v>
      </c>
      <c r="G288" t="s">
        <v>419</v>
      </c>
      <c r="H288" t="s">
        <v>944</v>
      </c>
      <c r="I288" t="s">
        <v>421</v>
      </c>
      <c r="J288">
        <v>1758506805.1</v>
      </c>
      <c r="K288">
        <f>(L288)/1000</f>
        <v>0</v>
      </c>
      <c r="L288">
        <f>1000*DL288*AJ288*(DH288-DI288)/(100*DA288*(1000-AJ288*DH288))</f>
        <v>0</v>
      </c>
      <c r="M288">
        <f>DL288*AJ288*(DG288-DF288*(1000-AJ288*DI288)/(1000-AJ288*DH288))/(100*DA288)</f>
        <v>0</v>
      </c>
      <c r="N288">
        <f>DF288 - IF(AJ288&gt;1, M288*DA288*100.0/(AL288), 0)</f>
        <v>0</v>
      </c>
      <c r="O288">
        <f>((U288-K288/2)*N288-M288)/(U288+K288/2)</f>
        <v>0</v>
      </c>
      <c r="P288">
        <f>O288*(DM288+DN288)/1000.0</f>
        <v>0</v>
      </c>
      <c r="Q288">
        <f>(DF288 - IF(AJ288&gt;1, M288*DA288*100.0/(AL288), 0))*(DM288+DN288)/1000.0</f>
        <v>0</v>
      </c>
      <c r="R288">
        <f>2.0/((1/T288-1/S288)+SIGN(T288)*SQRT((1/T288-1/S288)*(1/T288-1/S288) + 4*DB288/((DB288+1)*(DB288+1))*(2*1/T288*1/S288-1/S288*1/S288)))</f>
        <v>0</v>
      </c>
      <c r="S288">
        <f>IF(LEFT(DC288,1)&lt;&gt;"0",IF(LEFT(DC288,1)="1",3.0,DD288),$D$5+$E$5*(DT288*DM288/($K$5*1000))+$F$5*(DT288*DM288/($K$5*1000))*MAX(MIN(DA288,$J$5),$I$5)*MAX(MIN(DA288,$J$5),$I$5)+$G$5*MAX(MIN(DA288,$J$5),$I$5)*(DT288*DM288/($K$5*1000))+$H$5*(DT288*DM288/($K$5*1000))*(DT288*DM288/($K$5*1000)))</f>
        <v>0</v>
      </c>
      <c r="T288">
        <f>K288*(1000-(1000*0.61365*exp(17.502*X288/(240.97+X288))/(DM288+DN288)+DH288)/2)/(1000*0.61365*exp(17.502*X288/(240.97+X288))/(DM288+DN288)-DH288)</f>
        <v>0</v>
      </c>
      <c r="U288">
        <f>1/((DB288+1)/(R288/1.6)+1/(S288/1.37)) + DB288/((DB288+1)/(R288/1.6) + DB288/(S288/1.37))</f>
        <v>0</v>
      </c>
      <c r="V288">
        <f>(CW288*CZ288)</f>
        <v>0</v>
      </c>
      <c r="W288">
        <f>(DO288+(V288+2*0.95*5.67E-8*(((DO288+$B$7)+273)^4-(DO288+273)^4)-44100*K288)/(1.84*29.3*S288+8*0.95*5.67E-8*(DO288+273)^3))</f>
        <v>0</v>
      </c>
      <c r="X288">
        <f>($C$7*DP288+$D$7*DQ288+$E$7*W288)</f>
        <v>0</v>
      </c>
      <c r="Y288">
        <f>0.61365*exp(17.502*X288/(240.97+X288))</f>
        <v>0</v>
      </c>
      <c r="Z288">
        <f>(AA288/AB288*100)</f>
        <v>0</v>
      </c>
      <c r="AA288">
        <f>DH288*(DM288+DN288)/1000</f>
        <v>0</v>
      </c>
      <c r="AB288">
        <f>0.61365*exp(17.502*DO288/(240.97+DO288))</f>
        <v>0</v>
      </c>
      <c r="AC288">
        <f>(Y288-DH288*(DM288+DN288)/1000)</f>
        <v>0</v>
      </c>
      <c r="AD288">
        <f>(-K288*44100)</f>
        <v>0</v>
      </c>
      <c r="AE288">
        <f>2*29.3*S288*0.92*(DO288-X288)</f>
        <v>0</v>
      </c>
      <c r="AF288">
        <f>2*0.95*5.67E-8*(((DO288+$B$7)+273)^4-(X288+273)^4)</f>
        <v>0</v>
      </c>
      <c r="AG288">
        <f>V288+AF288+AD288+AE288</f>
        <v>0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MAX(0,($B$13+$C$13*DT288)/(1+$D$13*DT288)*DM288/(DO288+273)*$E$13)</f>
        <v>0</v>
      </c>
      <c r="AM288" t="s">
        <v>422</v>
      </c>
      <c r="AN288" t="s">
        <v>422</v>
      </c>
      <c r="AO288">
        <v>0</v>
      </c>
      <c r="AP288">
        <v>0</v>
      </c>
      <c r="AQ288">
        <f>1-AO288/AP288</f>
        <v>0</v>
      </c>
      <c r="AR288">
        <v>0</v>
      </c>
      <c r="AS288" t="s">
        <v>422</v>
      </c>
      <c r="AT288" t="s">
        <v>422</v>
      </c>
      <c r="AU288">
        <v>0</v>
      </c>
      <c r="AV288">
        <v>0</v>
      </c>
      <c r="AW288">
        <f>1-AU288/AV288</f>
        <v>0</v>
      </c>
      <c r="AX288">
        <v>0.5</v>
      </c>
      <c r="AY288">
        <f>CX288</f>
        <v>0</v>
      </c>
      <c r="AZ288">
        <f>M288</f>
        <v>0</v>
      </c>
      <c r="BA288">
        <f>AW288*AX288*AY288</f>
        <v>0</v>
      </c>
      <c r="BB288">
        <f>(AZ288-AR288)/AY288</f>
        <v>0</v>
      </c>
      <c r="BC288">
        <f>(AP288-AV288)/AV288</f>
        <v>0</v>
      </c>
      <c r="BD288">
        <f>AO288/(AQ288+AO288/AV288)</f>
        <v>0</v>
      </c>
      <c r="BE288" t="s">
        <v>422</v>
      </c>
      <c r="BF288">
        <v>0</v>
      </c>
      <c r="BG288">
        <f>IF(BF288&lt;&gt;0, BF288, BD288)</f>
        <v>0</v>
      </c>
      <c r="BH288">
        <f>1-BG288/AV288</f>
        <v>0</v>
      </c>
      <c r="BI288">
        <f>(AV288-AU288)/(AV288-BG288)</f>
        <v>0</v>
      </c>
      <c r="BJ288">
        <f>(AP288-AV288)/(AP288-BG288)</f>
        <v>0</v>
      </c>
      <c r="BK288">
        <f>(AV288-AU288)/(AV288-AO288)</f>
        <v>0</v>
      </c>
      <c r="BL288">
        <f>(AP288-AV288)/(AP288-AO288)</f>
        <v>0</v>
      </c>
      <c r="BM288">
        <f>(BI288*BG288/AU288)</f>
        <v>0</v>
      </c>
      <c r="BN288">
        <f>(1-BM288)</f>
        <v>0</v>
      </c>
      <c r="CW288">
        <f>$B$11*DU288+$C$11*DV288+$F$11*EG288*(1-EJ288)</f>
        <v>0</v>
      </c>
      <c r="CX288">
        <f>CW288*CY288</f>
        <v>0</v>
      </c>
      <c r="CY288">
        <f>($B$11*$D$9+$C$11*$D$9+$F$11*((ET288+EL288)/MAX(ET288+EL288+EU288, 0.1)*$I$9+EU288/MAX(ET288+EL288+EU288, 0.1)*$J$9))/($B$11+$C$11+$F$11)</f>
        <v>0</v>
      </c>
      <c r="CZ288">
        <f>($B$11*$K$9+$C$11*$K$9+$F$11*((ET288+EL288)/MAX(ET288+EL288+EU288, 0.1)*$P$9+EU288/MAX(ET288+EL288+EU288, 0.1)*$Q$9))/($B$11+$C$11+$F$11)</f>
        <v>0</v>
      </c>
      <c r="DA288">
        <v>3.93</v>
      </c>
      <c r="DB288">
        <v>0.5</v>
      </c>
      <c r="DC288" t="s">
        <v>423</v>
      </c>
      <c r="DD288">
        <v>2</v>
      </c>
      <c r="DE288">
        <v>1758506805.1</v>
      </c>
      <c r="DF288">
        <v>420.326333333333</v>
      </c>
      <c r="DG288">
        <v>420.029666666667</v>
      </c>
      <c r="DH288">
        <v>22.5970333333333</v>
      </c>
      <c r="DI288">
        <v>22.5253666666667</v>
      </c>
      <c r="DJ288">
        <v>414.628333333333</v>
      </c>
      <c r="DK288">
        <v>22.2858333333333</v>
      </c>
      <c r="DL288">
        <v>499.920666666667</v>
      </c>
      <c r="DM288">
        <v>89.8238</v>
      </c>
      <c r="DN288">
        <v>0.0353546666666667</v>
      </c>
      <c r="DO288">
        <v>31.1639</v>
      </c>
      <c r="DP288">
        <v>30.0182</v>
      </c>
      <c r="DQ288">
        <v>999.9</v>
      </c>
      <c r="DR288">
        <v>0</v>
      </c>
      <c r="DS288">
        <v>0</v>
      </c>
      <c r="DT288">
        <v>9986.46</v>
      </c>
      <c r="DU288">
        <v>0</v>
      </c>
      <c r="DV288">
        <v>0.556418</v>
      </c>
      <c r="DW288">
        <v>0.296712</v>
      </c>
      <c r="DX288">
        <v>430.044333333333</v>
      </c>
      <c r="DY288">
        <v>429.709333333333</v>
      </c>
      <c r="DZ288">
        <v>0.0716928</v>
      </c>
      <c r="EA288">
        <v>420.029666666667</v>
      </c>
      <c r="EB288">
        <v>22.5253666666667</v>
      </c>
      <c r="EC288">
        <v>2.02975</v>
      </c>
      <c r="ED288">
        <v>2.02331333333333</v>
      </c>
      <c r="EE288">
        <v>17.6783666666667</v>
      </c>
      <c r="EF288">
        <v>17.6279666666667</v>
      </c>
      <c r="EG288">
        <v>0.00500016</v>
      </c>
      <c r="EH288">
        <v>0</v>
      </c>
      <c r="EI288">
        <v>0</v>
      </c>
      <c r="EJ288">
        <v>0</v>
      </c>
      <c r="EK288">
        <v>639.366666666667</v>
      </c>
      <c r="EL288">
        <v>0.00500016</v>
      </c>
      <c r="EM288">
        <v>-19.6666666666667</v>
      </c>
      <c r="EN288">
        <v>-0.866666666666667</v>
      </c>
      <c r="EO288">
        <v>37.562</v>
      </c>
      <c r="EP288">
        <v>41.625</v>
      </c>
      <c r="EQ288">
        <v>39.687</v>
      </c>
      <c r="ER288">
        <v>41.75</v>
      </c>
      <c r="ES288">
        <v>40.9163333333333</v>
      </c>
      <c r="ET288">
        <v>0</v>
      </c>
      <c r="EU288">
        <v>0</v>
      </c>
      <c r="EV288">
        <v>0</v>
      </c>
      <c r="EW288">
        <v>1758506810</v>
      </c>
      <c r="EX288">
        <v>0</v>
      </c>
      <c r="EY288">
        <v>638.576</v>
      </c>
      <c r="EZ288">
        <v>-11.5230770792028</v>
      </c>
      <c r="FA288">
        <v>14.1692311000543</v>
      </c>
      <c r="FB288">
        <v>-26.804</v>
      </c>
      <c r="FC288">
        <v>15</v>
      </c>
      <c r="FD288">
        <v>0</v>
      </c>
      <c r="FE288" t="s">
        <v>424</v>
      </c>
      <c r="FF288">
        <v>1747249705.1</v>
      </c>
      <c r="FG288">
        <v>1747249711.1</v>
      </c>
      <c r="FH288">
        <v>0</v>
      </c>
      <c r="FI288">
        <v>0.871</v>
      </c>
      <c r="FJ288">
        <v>0.066</v>
      </c>
      <c r="FK288">
        <v>5.486</v>
      </c>
      <c r="FL288">
        <v>0.145</v>
      </c>
      <c r="FM288">
        <v>420</v>
      </c>
      <c r="FN288">
        <v>16</v>
      </c>
      <c r="FO288">
        <v>0.27</v>
      </c>
      <c r="FP288">
        <v>0.16</v>
      </c>
      <c r="FQ288">
        <v>0.286529619047619</v>
      </c>
      <c r="FR288">
        <v>-0.353132415584416</v>
      </c>
      <c r="FS288">
        <v>0.0553223212769848</v>
      </c>
      <c r="FT288">
        <v>1</v>
      </c>
      <c r="FU288">
        <v>639.170588235294</v>
      </c>
      <c r="FV288">
        <v>-3.51718887823025</v>
      </c>
      <c r="FW288">
        <v>5.41172634257501</v>
      </c>
      <c r="FX288">
        <v>-1</v>
      </c>
      <c r="FY288">
        <v>0.0745423666666667</v>
      </c>
      <c r="FZ288">
        <v>-0.0206546961038962</v>
      </c>
      <c r="GA288">
        <v>0.00230039136904868</v>
      </c>
      <c r="GB288">
        <v>1</v>
      </c>
      <c r="GC288">
        <v>2</v>
      </c>
      <c r="GD288">
        <v>2</v>
      </c>
      <c r="GE288" t="s">
        <v>443</v>
      </c>
      <c r="GF288">
        <v>3.12574</v>
      </c>
      <c r="GG288">
        <v>2.66091</v>
      </c>
      <c r="GH288">
        <v>0.0883753</v>
      </c>
      <c r="GI288">
        <v>0.0891923</v>
      </c>
      <c r="GJ288">
        <v>0.0967169</v>
      </c>
      <c r="GK288">
        <v>0.096923</v>
      </c>
      <c r="GL288">
        <v>23515.3</v>
      </c>
      <c r="GM288">
        <v>22212.3</v>
      </c>
      <c r="GN288">
        <v>23068.6</v>
      </c>
      <c r="GO288">
        <v>23746.6</v>
      </c>
      <c r="GP288">
        <v>35514.5</v>
      </c>
      <c r="GQ288">
        <v>35494.9</v>
      </c>
      <c r="GR288">
        <v>41591.1</v>
      </c>
      <c r="GS288">
        <v>42344.9</v>
      </c>
      <c r="GT288">
        <v>1.9016</v>
      </c>
      <c r="GU288">
        <v>1.79888</v>
      </c>
      <c r="GV288">
        <v>0.0845641</v>
      </c>
      <c r="GW288">
        <v>0</v>
      </c>
      <c r="GX288">
        <v>28.6332</v>
      </c>
      <c r="GY288">
        <v>999.9</v>
      </c>
      <c r="GZ288">
        <v>55.195</v>
      </c>
      <c r="HA288">
        <v>30.534</v>
      </c>
      <c r="HB288">
        <v>26.9908</v>
      </c>
      <c r="HC288">
        <v>54.1155</v>
      </c>
      <c r="HD288">
        <v>40.1162</v>
      </c>
      <c r="HE288">
        <v>1</v>
      </c>
      <c r="HF288">
        <v>0.0522561</v>
      </c>
      <c r="HG288">
        <v>-1.57256</v>
      </c>
      <c r="HH288">
        <v>20.2304</v>
      </c>
      <c r="HI288">
        <v>5.23496</v>
      </c>
      <c r="HJ288">
        <v>11.992</v>
      </c>
      <c r="HK288">
        <v>4.9557</v>
      </c>
      <c r="HL288">
        <v>3.304</v>
      </c>
      <c r="HM288">
        <v>999.9</v>
      </c>
      <c r="HN288">
        <v>9999</v>
      </c>
      <c r="HO288">
        <v>9999</v>
      </c>
      <c r="HP288">
        <v>9999</v>
      </c>
      <c r="HQ288">
        <v>1.86851</v>
      </c>
      <c r="HR288">
        <v>1.86424</v>
      </c>
      <c r="HS288">
        <v>1.8718</v>
      </c>
      <c r="HT288">
        <v>1.86271</v>
      </c>
      <c r="HU288">
        <v>1.86213</v>
      </c>
      <c r="HV288">
        <v>1.86856</v>
      </c>
      <c r="HW288">
        <v>1.85869</v>
      </c>
      <c r="HX288">
        <v>1.86508</v>
      </c>
      <c r="HY288">
        <v>5</v>
      </c>
      <c r="HZ288">
        <v>0</v>
      </c>
      <c r="IA288">
        <v>0</v>
      </c>
      <c r="IB288">
        <v>0</v>
      </c>
      <c r="IC288" t="s">
        <v>426</v>
      </c>
      <c r="ID288" t="s">
        <v>427</v>
      </c>
      <c r="IE288" t="s">
        <v>428</v>
      </c>
      <c r="IF288" t="s">
        <v>428</v>
      </c>
      <c r="IG288" t="s">
        <v>428</v>
      </c>
      <c r="IH288" t="s">
        <v>428</v>
      </c>
      <c r="II288">
        <v>0</v>
      </c>
      <c r="IJ288">
        <v>100</v>
      </c>
      <c r="IK288">
        <v>100</v>
      </c>
      <c r="IL288">
        <v>5.698</v>
      </c>
      <c r="IM288">
        <v>0.3112</v>
      </c>
      <c r="IN288">
        <v>4.24591870636989</v>
      </c>
      <c r="IO288">
        <v>0.00406324532283829</v>
      </c>
      <c r="IP288">
        <v>-1.45373754250553e-06</v>
      </c>
      <c r="IQ288">
        <v>2.45784242640463e-10</v>
      </c>
      <c r="IR288">
        <v>0.0444475935836347</v>
      </c>
      <c r="IS288">
        <v>0.00491888386651684</v>
      </c>
      <c r="IT288">
        <v>0.000226889049496401</v>
      </c>
      <c r="IU288">
        <v>4.01595507822366e-06</v>
      </c>
      <c r="IV288">
        <v>-0</v>
      </c>
      <c r="IW288">
        <v>2035</v>
      </c>
      <c r="IX288">
        <v>2</v>
      </c>
      <c r="IY288">
        <v>30</v>
      </c>
      <c r="IZ288">
        <v>187618.4</v>
      </c>
      <c r="JA288">
        <v>187618.3</v>
      </c>
      <c r="JB288">
        <v>0.966797</v>
      </c>
      <c r="JC288">
        <v>2.40845</v>
      </c>
      <c r="JD288">
        <v>1.49902</v>
      </c>
      <c r="JE288">
        <v>2.32666</v>
      </c>
      <c r="JF288">
        <v>1.54419</v>
      </c>
      <c r="JG288">
        <v>2.29248</v>
      </c>
      <c r="JH288">
        <v>36.0347</v>
      </c>
      <c r="JI288">
        <v>24.1575</v>
      </c>
      <c r="JJ288">
        <v>18</v>
      </c>
      <c r="JK288">
        <v>545.277</v>
      </c>
      <c r="JL288">
        <v>423.16</v>
      </c>
      <c r="JM288">
        <v>31.9204</v>
      </c>
      <c r="JN288">
        <v>28.2806</v>
      </c>
      <c r="JO288">
        <v>30.0002</v>
      </c>
      <c r="JP288">
        <v>28.0975</v>
      </c>
      <c r="JQ288">
        <v>28.1199</v>
      </c>
      <c r="JR288">
        <v>19.3898</v>
      </c>
      <c r="JS288">
        <v>30.1594</v>
      </c>
      <c r="JT288">
        <v>69.1701</v>
      </c>
      <c r="JU288">
        <v>31.9111</v>
      </c>
      <c r="JV288">
        <v>420</v>
      </c>
      <c r="JW288">
        <v>22.5748</v>
      </c>
      <c r="JX288">
        <v>93.2147</v>
      </c>
      <c r="JY288">
        <v>98.6894</v>
      </c>
    </row>
    <row r="289" spans="1:285">
      <c r="A289">
        <v>273</v>
      </c>
      <c r="B289">
        <v>1758506810.1</v>
      </c>
      <c r="C289">
        <v>3568</v>
      </c>
      <c r="D289" t="s">
        <v>977</v>
      </c>
      <c r="E289" t="s">
        <v>978</v>
      </c>
      <c r="F289">
        <v>5</v>
      </c>
      <c r="G289" t="s">
        <v>419</v>
      </c>
      <c r="H289" t="s">
        <v>944</v>
      </c>
      <c r="I289" t="s">
        <v>421</v>
      </c>
      <c r="J289">
        <v>1758506807.1</v>
      </c>
      <c r="K289">
        <f>(L289)/1000</f>
        <v>0</v>
      </c>
      <c r="L289">
        <f>1000*DL289*AJ289*(DH289-DI289)/(100*DA289*(1000-AJ289*DH289))</f>
        <v>0</v>
      </c>
      <c r="M289">
        <f>DL289*AJ289*(DG289-DF289*(1000-AJ289*DI289)/(1000-AJ289*DH289))/(100*DA289)</f>
        <v>0</v>
      </c>
      <c r="N289">
        <f>DF289 - IF(AJ289&gt;1, M289*DA289*100.0/(AL289), 0)</f>
        <v>0</v>
      </c>
      <c r="O289">
        <f>((U289-K289/2)*N289-M289)/(U289+K289/2)</f>
        <v>0</v>
      </c>
      <c r="P289">
        <f>O289*(DM289+DN289)/1000.0</f>
        <v>0</v>
      </c>
      <c r="Q289">
        <f>(DF289 - IF(AJ289&gt;1, M289*DA289*100.0/(AL289), 0))*(DM289+DN289)/1000.0</f>
        <v>0</v>
      </c>
      <c r="R289">
        <f>2.0/((1/T289-1/S289)+SIGN(T289)*SQRT((1/T289-1/S289)*(1/T289-1/S289) + 4*DB289/((DB289+1)*(DB289+1))*(2*1/T289*1/S289-1/S289*1/S289)))</f>
        <v>0</v>
      </c>
      <c r="S289">
        <f>IF(LEFT(DC289,1)&lt;&gt;"0",IF(LEFT(DC289,1)="1",3.0,DD289),$D$5+$E$5*(DT289*DM289/($K$5*1000))+$F$5*(DT289*DM289/($K$5*1000))*MAX(MIN(DA289,$J$5),$I$5)*MAX(MIN(DA289,$J$5),$I$5)+$G$5*MAX(MIN(DA289,$J$5),$I$5)*(DT289*DM289/($K$5*1000))+$H$5*(DT289*DM289/($K$5*1000))*(DT289*DM289/($K$5*1000)))</f>
        <v>0</v>
      </c>
      <c r="T289">
        <f>K289*(1000-(1000*0.61365*exp(17.502*X289/(240.97+X289))/(DM289+DN289)+DH289)/2)/(1000*0.61365*exp(17.502*X289/(240.97+X289))/(DM289+DN289)-DH289)</f>
        <v>0</v>
      </c>
      <c r="U289">
        <f>1/((DB289+1)/(R289/1.6)+1/(S289/1.37)) + DB289/((DB289+1)/(R289/1.6) + DB289/(S289/1.37))</f>
        <v>0</v>
      </c>
      <c r="V289">
        <f>(CW289*CZ289)</f>
        <v>0</v>
      </c>
      <c r="W289">
        <f>(DO289+(V289+2*0.95*5.67E-8*(((DO289+$B$7)+273)^4-(DO289+273)^4)-44100*K289)/(1.84*29.3*S289+8*0.95*5.67E-8*(DO289+273)^3))</f>
        <v>0</v>
      </c>
      <c r="X289">
        <f>($C$7*DP289+$D$7*DQ289+$E$7*W289)</f>
        <v>0</v>
      </c>
      <c r="Y289">
        <f>0.61365*exp(17.502*X289/(240.97+X289))</f>
        <v>0</v>
      </c>
      <c r="Z289">
        <f>(AA289/AB289*100)</f>
        <v>0</v>
      </c>
      <c r="AA289">
        <f>DH289*(DM289+DN289)/1000</f>
        <v>0</v>
      </c>
      <c r="AB289">
        <f>0.61365*exp(17.502*DO289/(240.97+DO289))</f>
        <v>0</v>
      </c>
      <c r="AC289">
        <f>(Y289-DH289*(DM289+DN289)/1000)</f>
        <v>0</v>
      </c>
      <c r="AD289">
        <f>(-K289*44100)</f>
        <v>0</v>
      </c>
      <c r="AE289">
        <f>2*29.3*S289*0.92*(DO289-X289)</f>
        <v>0</v>
      </c>
      <c r="AF289">
        <f>2*0.95*5.67E-8*(((DO289+$B$7)+273)^4-(X289+273)^4)</f>
        <v>0</v>
      </c>
      <c r="AG289">
        <f>V289+AF289+AD289+AE289</f>
        <v>0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MAX(0,($B$13+$C$13*DT289)/(1+$D$13*DT289)*DM289/(DO289+273)*$E$13)</f>
        <v>0</v>
      </c>
      <c r="AM289" t="s">
        <v>422</v>
      </c>
      <c r="AN289" t="s">
        <v>422</v>
      </c>
      <c r="AO289">
        <v>0</v>
      </c>
      <c r="AP289">
        <v>0</v>
      </c>
      <c r="AQ289">
        <f>1-AO289/AP289</f>
        <v>0</v>
      </c>
      <c r="AR289">
        <v>0</v>
      </c>
      <c r="AS289" t="s">
        <v>422</v>
      </c>
      <c r="AT289" t="s">
        <v>422</v>
      </c>
      <c r="AU289">
        <v>0</v>
      </c>
      <c r="AV289">
        <v>0</v>
      </c>
      <c r="AW289">
        <f>1-AU289/AV289</f>
        <v>0</v>
      </c>
      <c r="AX289">
        <v>0.5</v>
      </c>
      <c r="AY289">
        <f>CX289</f>
        <v>0</v>
      </c>
      <c r="AZ289">
        <f>M289</f>
        <v>0</v>
      </c>
      <c r="BA289">
        <f>AW289*AX289*AY289</f>
        <v>0</v>
      </c>
      <c r="BB289">
        <f>(AZ289-AR289)/AY289</f>
        <v>0</v>
      </c>
      <c r="BC289">
        <f>(AP289-AV289)/AV289</f>
        <v>0</v>
      </c>
      <c r="BD289">
        <f>AO289/(AQ289+AO289/AV289)</f>
        <v>0</v>
      </c>
      <c r="BE289" t="s">
        <v>422</v>
      </c>
      <c r="BF289">
        <v>0</v>
      </c>
      <c r="BG289">
        <f>IF(BF289&lt;&gt;0, BF289, BD289)</f>
        <v>0</v>
      </c>
      <c r="BH289">
        <f>1-BG289/AV289</f>
        <v>0</v>
      </c>
      <c r="BI289">
        <f>(AV289-AU289)/(AV289-BG289)</f>
        <v>0</v>
      </c>
      <c r="BJ289">
        <f>(AP289-AV289)/(AP289-BG289)</f>
        <v>0</v>
      </c>
      <c r="BK289">
        <f>(AV289-AU289)/(AV289-AO289)</f>
        <v>0</v>
      </c>
      <c r="BL289">
        <f>(AP289-AV289)/(AP289-AO289)</f>
        <v>0</v>
      </c>
      <c r="BM289">
        <f>(BI289*BG289/AU289)</f>
        <v>0</v>
      </c>
      <c r="BN289">
        <f>(1-BM289)</f>
        <v>0</v>
      </c>
      <c r="CW289">
        <f>$B$11*DU289+$C$11*DV289+$F$11*EG289*(1-EJ289)</f>
        <v>0</v>
      </c>
      <c r="CX289">
        <f>CW289*CY289</f>
        <v>0</v>
      </c>
      <c r="CY289">
        <f>($B$11*$D$9+$C$11*$D$9+$F$11*((ET289+EL289)/MAX(ET289+EL289+EU289, 0.1)*$I$9+EU289/MAX(ET289+EL289+EU289, 0.1)*$J$9))/($B$11+$C$11+$F$11)</f>
        <v>0</v>
      </c>
      <c r="CZ289">
        <f>($B$11*$K$9+$C$11*$K$9+$F$11*((ET289+EL289)/MAX(ET289+EL289+EU289, 0.1)*$P$9+EU289/MAX(ET289+EL289+EU289, 0.1)*$Q$9))/($B$11+$C$11+$F$11)</f>
        <v>0</v>
      </c>
      <c r="DA289">
        <v>3.93</v>
      </c>
      <c r="DB289">
        <v>0.5</v>
      </c>
      <c r="DC289" t="s">
        <v>423</v>
      </c>
      <c r="DD289">
        <v>2</v>
      </c>
      <c r="DE289">
        <v>1758506807.1</v>
      </c>
      <c r="DF289">
        <v>420.357333333333</v>
      </c>
      <c r="DG289">
        <v>420.018666666667</v>
      </c>
      <c r="DH289">
        <v>22.5951333333333</v>
      </c>
      <c r="DI289">
        <v>22.5253</v>
      </c>
      <c r="DJ289">
        <v>414.659333333333</v>
      </c>
      <c r="DK289">
        <v>22.2839666666667</v>
      </c>
      <c r="DL289">
        <v>499.911</v>
      </c>
      <c r="DM289">
        <v>89.8237</v>
      </c>
      <c r="DN289">
        <v>0.0352847666666667</v>
      </c>
      <c r="DO289">
        <v>31.1618</v>
      </c>
      <c r="DP289">
        <v>30.0124333333333</v>
      </c>
      <c r="DQ289">
        <v>999.9</v>
      </c>
      <c r="DR289">
        <v>0</v>
      </c>
      <c r="DS289">
        <v>0</v>
      </c>
      <c r="DT289">
        <v>10003.7433333333</v>
      </c>
      <c r="DU289">
        <v>0</v>
      </c>
      <c r="DV289">
        <v>0.556418</v>
      </c>
      <c r="DW289">
        <v>0.338653333333333</v>
      </c>
      <c r="DX289">
        <v>430.075</v>
      </c>
      <c r="DY289">
        <v>429.698</v>
      </c>
      <c r="DZ289">
        <v>0.0698687333333333</v>
      </c>
      <c r="EA289">
        <v>420.018666666667</v>
      </c>
      <c r="EB289">
        <v>22.5253</v>
      </c>
      <c r="EC289">
        <v>2.02958</v>
      </c>
      <c r="ED289">
        <v>2.02330333333333</v>
      </c>
      <c r="EE289">
        <v>17.677</v>
      </c>
      <c r="EF289">
        <v>17.6279</v>
      </c>
      <c r="EG289">
        <v>0.00500016</v>
      </c>
      <c r="EH289">
        <v>0</v>
      </c>
      <c r="EI289">
        <v>0</v>
      </c>
      <c r="EJ289">
        <v>0</v>
      </c>
      <c r="EK289">
        <v>639.5</v>
      </c>
      <c r="EL289">
        <v>0.00500016</v>
      </c>
      <c r="EM289">
        <v>-16.8333333333333</v>
      </c>
      <c r="EN289">
        <v>-0.566666666666667</v>
      </c>
      <c r="EO289">
        <v>37.562</v>
      </c>
      <c r="EP289">
        <v>41.625</v>
      </c>
      <c r="EQ289">
        <v>39.687</v>
      </c>
      <c r="ER289">
        <v>41.75</v>
      </c>
      <c r="ES289">
        <v>40.9163333333333</v>
      </c>
      <c r="ET289">
        <v>0</v>
      </c>
      <c r="EU289">
        <v>0</v>
      </c>
      <c r="EV289">
        <v>0</v>
      </c>
      <c r="EW289">
        <v>1758506812.4</v>
      </c>
      <c r="EX289">
        <v>0</v>
      </c>
      <c r="EY289">
        <v>638.532</v>
      </c>
      <c r="EZ289">
        <v>2.09999962800812</v>
      </c>
      <c r="FA289">
        <v>20.9076926325904</v>
      </c>
      <c r="FB289">
        <v>-26.812</v>
      </c>
      <c r="FC289">
        <v>15</v>
      </c>
      <c r="FD289">
        <v>0</v>
      </c>
      <c r="FE289" t="s">
        <v>424</v>
      </c>
      <c r="FF289">
        <v>1747249705.1</v>
      </c>
      <c r="FG289">
        <v>1747249711.1</v>
      </c>
      <c r="FH289">
        <v>0</v>
      </c>
      <c r="FI289">
        <v>0.871</v>
      </c>
      <c r="FJ289">
        <v>0.066</v>
      </c>
      <c r="FK289">
        <v>5.486</v>
      </c>
      <c r="FL289">
        <v>0.145</v>
      </c>
      <c r="FM289">
        <v>420</v>
      </c>
      <c r="FN289">
        <v>16</v>
      </c>
      <c r="FO289">
        <v>0.27</v>
      </c>
      <c r="FP289">
        <v>0.16</v>
      </c>
      <c r="FQ289">
        <v>0.289702</v>
      </c>
      <c r="FR289">
        <v>-0.119904</v>
      </c>
      <c r="FS289">
        <v>0.0592213980086188</v>
      </c>
      <c r="FT289">
        <v>1</v>
      </c>
      <c r="FU289">
        <v>638.797058823529</v>
      </c>
      <c r="FV289">
        <v>-7.21619571361646</v>
      </c>
      <c r="FW289">
        <v>5.48803432580788</v>
      </c>
      <c r="FX289">
        <v>-1</v>
      </c>
      <c r="FY289">
        <v>0.0736719761904762</v>
      </c>
      <c r="FZ289">
        <v>-0.0183978545454546</v>
      </c>
      <c r="GA289">
        <v>0.00202325015846257</v>
      </c>
      <c r="GB289">
        <v>1</v>
      </c>
      <c r="GC289">
        <v>2</v>
      </c>
      <c r="GD289">
        <v>2</v>
      </c>
      <c r="GE289" t="s">
        <v>443</v>
      </c>
      <c r="GF289">
        <v>3.12593</v>
      </c>
      <c r="GG289">
        <v>2.66094</v>
      </c>
      <c r="GH289">
        <v>0.0883719</v>
      </c>
      <c r="GI289">
        <v>0.0892027</v>
      </c>
      <c r="GJ289">
        <v>0.0967059</v>
      </c>
      <c r="GK289">
        <v>0.0969193</v>
      </c>
      <c r="GL289">
        <v>23515.2</v>
      </c>
      <c r="GM289">
        <v>22211.9</v>
      </c>
      <c r="GN289">
        <v>23068.4</v>
      </c>
      <c r="GO289">
        <v>23746.5</v>
      </c>
      <c r="GP289">
        <v>35515</v>
      </c>
      <c r="GQ289">
        <v>35494.8</v>
      </c>
      <c r="GR289">
        <v>41591.1</v>
      </c>
      <c r="GS289">
        <v>42344.6</v>
      </c>
      <c r="GT289">
        <v>1.90175</v>
      </c>
      <c r="GU289">
        <v>1.79848</v>
      </c>
      <c r="GV289">
        <v>0.0840984</v>
      </c>
      <c r="GW289">
        <v>0</v>
      </c>
      <c r="GX289">
        <v>28.6319</v>
      </c>
      <c r="GY289">
        <v>999.9</v>
      </c>
      <c r="GZ289">
        <v>55.195</v>
      </c>
      <c r="HA289">
        <v>30.524</v>
      </c>
      <c r="HB289">
        <v>26.9759</v>
      </c>
      <c r="HC289">
        <v>54.1555</v>
      </c>
      <c r="HD289">
        <v>39.976</v>
      </c>
      <c r="HE289">
        <v>1</v>
      </c>
      <c r="HF289">
        <v>0.0522866</v>
      </c>
      <c r="HG289">
        <v>-1.56584</v>
      </c>
      <c r="HH289">
        <v>20.2305</v>
      </c>
      <c r="HI289">
        <v>5.23496</v>
      </c>
      <c r="HJ289">
        <v>11.992</v>
      </c>
      <c r="HK289">
        <v>4.95565</v>
      </c>
      <c r="HL289">
        <v>3.304</v>
      </c>
      <c r="HM289">
        <v>999.9</v>
      </c>
      <c r="HN289">
        <v>9999</v>
      </c>
      <c r="HO289">
        <v>9999</v>
      </c>
      <c r="HP289">
        <v>9999</v>
      </c>
      <c r="HQ289">
        <v>1.86848</v>
      </c>
      <c r="HR289">
        <v>1.86424</v>
      </c>
      <c r="HS289">
        <v>1.8718</v>
      </c>
      <c r="HT289">
        <v>1.86273</v>
      </c>
      <c r="HU289">
        <v>1.86214</v>
      </c>
      <c r="HV289">
        <v>1.86856</v>
      </c>
      <c r="HW289">
        <v>1.85868</v>
      </c>
      <c r="HX289">
        <v>1.86508</v>
      </c>
      <c r="HY289">
        <v>5</v>
      </c>
      <c r="HZ289">
        <v>0</v>
      </c>
      <c r="IA289">
        <v>0</v>
      </c>
      <c r="IB289">
        <v>0</v>
      </c>
      <c r="IC289" t="s">
        <v>426</v>
      </c>
      <c r="ID289" t="s">
        <v>427</v>
      </c>
      <c r="IE289" t="s">
        <v>428</v>
      </c>
      <c r="IF289" t="s">
        <v>428</v>
      </c>
      <c r="IG289" t="s">
        <v>428</v>
      </c>
      <c r="IH289" t="s">
        <v>428</v>
      </c>
      <c r="II289">
        <v>0</v>
      </c>
      <c r="IJ289">
        <v>100</v>
      </c>
      <c r="IK289">
        <v>100</v>
      </c>
      <c r="IL289">
        <v>5.698</v>
      </c>
      <c r="IM289">
        <v>0.3111</v>
      </c>
      <c r="IN289">
        <v>4.24591870636989</v>
      </c>
      <c r="IO289">
        <v>0.00406324532283829</v>
      </c>
      <c r="IP289">
        <v>-1.45373754250553e-06</v>
      </c>
      <c r="IQ289">
        <v>2.45784242640463e-10</v>
      </c>
      <c r="IR289">
        <v>0.0444475935836347</v>
      </c>
      <c r="IS289">
        <v>0.00491888386651684</v>
      </c>
      <c r="IT289">
        <v>0.000226889049496401</v>
      </c>
      <c r="IU289">
        <v>4.01595507822366e-06</v>
      </c>
      <c r="IV289">
        <v>-0</v>
      </c>
      <c r="IW289">
        <v>2035</v>
      </c>
      <c r="IX289">
        <v>2</v>
      </c>
      <c r="IY289">
        <v>30</v>
      </c>
      <c r="IZ289">
        <v>187618.4</v>
      </c>
      <c r="JA289">
        <v>187618.3</v>
      </c>
      <c r="JB289">
        <v>0.966797</v>
      </c>
      <c r="JC289">
        <v>2.40112</v>
      </c>
      <c r="JD289">
        <v>1.49902</v>
      </c>
      <c r="JE289">
        <v>2.32666</v>
      </c>
      <c r="JF289">
        <v>1.54419</v>
      </c>
      <c r="JG289">
        <v>2.29248</v>
      </c>
      <c r="JH289">
        <v>36.0347</v>
      </c>
      <c r="JI289">
        <v>24.1488</v>
      </c>
      <c r="JJ289">
        <v>18</v>
      </c>
      <c r="JK289">
        <v>545.385</v>
      </c>
      <c r="JL289">
        <v>422.927</v>
      </c>
      <c r="JM289">
        <v>31.9119</v>
      </c>
      <c r="JN289">
        <v>28.2816</v>
      </c>
      <c r="JO289">
        <v>30.0003</v>
      </c>
      <c r="JP289">
        <v>28.0988</v>
      </c>
      <c r="JQ289">
        <v>28.1199</v>
      </c>
      <c r="JR289">
        <v>19.3878</v>
      </c>
      <c r="JS289">
        <v>30.1594</v>
      </c>
      <c r="JT289">
        <v>69.1701</v>
      </c>
      <c r="JU289">
        <v>31.9111</v>
      </c>
      <c r="JV289">
        <v>420</v>
      </c>
      <c r="JW289">
        <v>22.5784</v>
      </c>
      <c r="JX289">
        <v>93.2145</v>
      </c>
      <c r="JY289">
        <v>98.6888</v>
      </c>
    </row>
    <row r="290" spans="1:285">
      <c r="A290">
        <v>274</v>
      </c>
      <c r="B290">
        <v>1758506812.1</v>
      </c>
      <c r="C290">
        <v>3570</v>
      </c>
      <c r="D290" t="s">
        <v>979</v>
      </c>
      <c r="E290" t="s">
        <v>980</v>
      </c>
      <c r="F290">
        <v>5</v>
      </c>
      <c r="G290" t="s">
        <v>419</v>
      </c>
      <c r="H290" t="s">
        <v>944</v>
      </c>
      <c r="I290" t="s">
        <v>421</v>
      </c>
      <c r="J290">
        <v>1758506809.1</v>
      </c>
      <c r="K290">
        <f>(L290)/1000</f>
        <v>0</v>
      </c>
      <c r="L290">
        <f>1000*DL290*AJ290*(DH290-DI290)/(100*DA290*(1000-AJ290*DH290))</f>
        <v>0</v>
      </c>
      <c r="M290">
        <f>DL290*AJ290*(DG290-DF290*(1000-AJ290*DI290)/(1000-AJ290*DH290))/(100*DA290)</f>
        <v>0</v>
      </c>
      <c r="N290">
        <f>DF290 - IF(AJ290&gt;1, M290*DA290*100.0/(AL290), 0)</f>
        <v>0</v>
      </c>
      <c r="O290">
        <f>((U290-K290/2)*N290-M290)/(U290+K290/2)</f>
        <v>0</v>
      </c>
      <c r="P290">
        <f>O290*(DM290+DN290)/1000.0</f>
        <v>0</v>
      </c>
      <c r="Q290">
        <f>(DF290 - IF(AJ290&gt;1, M290*DA290*100.0/(AL290), 0))*(DM290+DN290)/1000.0</f>
        <v>0</v>
      </c>
      <c r="R290">
        <f>2.0/((1/T290-1/S290)+SIGN(T290)*SQRT((1/T290-1/S290)*(1/T290-1/S290) + 4*DB290/((DB290+1)*(DB290+1))*(2*1/T290*1/S290-1/S290*1/S290)))</f>
        <v>0</v>
      </c>
      <c r="S290">
        <f>IF(LEFT(DC290,1)&lt;&gt;"0",IF(LEFT(DC290,1)="1",3.0,DD290),$D$5+$E$5*(DT290*DM290/($K$5*1000))+$F$5*(DT290*DM290/($K$5*1000))*MAX(MIN(DA290,$J$5),$I$5)*MAX(MIN(DA290,$J$5),$I$5)+$G$5*MAX(MIN(DA290,$J$5),$I$5)*(DT290*DM290/($K$5*1000))+$H$5*(DT290*DM290/($K$5*1000))*(DT290*DM290/($K$5*1000)))</f>
        <v>0</v>
      </c>
      <c r="T290">
        <f>K290*(1000-(1000*0.61365*exp(17.502*X290/(240.97+X290))/(DM290+DN290)+DH290)/2)/(1000*0.61365*exp(17.502*X290/(240.97+X290))/(DM290+DN290)-DH290)</f>
        <v>0</v>
      </c>
      <c r="U290">
        <f>1/((DB290+1)/(R290/1.6)+1/(S290/1.37)) + DB290/((DB290+1)/(R290/1.6) + DB290/(S290/1.37))</f>
        <v>0</v>
      </c>
      <c r="V290">
        <f>(CW290*CZ290)</f>
        <v>0</v>
      </c>
      <c r="W290">
        <f>(DO290+(V290+2*0.95*5.67E-8*(((DO290+$B$7)+273)^4-(DO290+273)^4)-44100*K290)/(1.84*29.3*S290+8*0.95*5.67E-8*(DO290+273)^3))</f>
        <v>0</v>
      </c>
      <c r="X290">
        <f>($C$7*DP290+$D$7*DQ290+$E$7*W290)</f>
        <v>0</v>
      </c>
      <c r="Y290">
        <f>0.61365*exp(17.502*X290/(240.97+X290))</f>
        <v>0</v>
      </c>
      <c r="Z290">
        <f>(AA290/AB290*100)</f>
        <v>0</v>
      </c>
      <c r="AA290">
        <f>DH290*(DM290+DN290)/1000</f>
        <v>0</v>
      </c>
      <c r="AB290">
        <f>0.61365*exp(17.502*DO290/(240.97+DO290))</f>
        <v>0</v>
      </c>
      <c r="AC290">
        <f>(Y290-DH290*(DM290+DN290)/1000)</f>
        <v>0</v>
      </c>
      <c r="AD290">
        <f>(-K290*44100)</f>
        <v>0</v>
      </c>
      <c r="AE290">
        <f>2*29.3*S290*0.92*(DO290-X290)</f>
        <v>0</v>
      </c>
      <c r="AF290">
        <f>2*0.95*5.67E-8*(((DO290+$B$7)+273)^4-(X290+273)^4)</f>
        <v>0</v>
      </c>
      <c r="AG290">
        <f>V290+AF290+AD290+AE290</f>
        <v>0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MAX(0,($B$13+$C$13*DT290)/(1+$D$13*DT290)*DM290/(DO290+273)*$E$13)</f>
        <v>0</v>
      </c>
      <c r="AM290" t="s">
        <v>422</v>
      </c>
      <c r="AN290" t="s">
        <v>422</v>
      </c>
      <c r="AO290">
        <v>0</v>
      </c>
      <c r="AP290">
        <v>0</v>
      </c>
      <c r="AQ290">
        <f>1-AO290/AP290</f>
        <v>0</v>
      </c>
      <c r="AR290">
        <v>0</v>
      </c>
      <c r="AS290" t="s">
        <v>422</v>
      </c>
      <c r="AT290" t="s">
        <v>422</v>
      </c>
      <c r="AU290">
        <v>0</v>
      </c>
      <c r="AV290">
        <v>0</v>
      </c>
      <c r="AW290">
        <f>1-AU290/AV290</f>
        <v>0</v>
      </c>
      <c r="AX290">
        <v>0.5</v>
      </c>
      <c r="AY290">
        <f>CX290</f>
        <v>0</v>
      </c>
      <c r="AZ290">
        <f>M290</f>
        <v>0</v>
      </c>
      <c r="BA290">
        <f>AW290*AX290*AY290</f>
        <v>0</v>
      </c>
      <c r="BB290">
        <f>(AZ290-AR290)/AY290</f>
        <v>0</v>
      </c>
      <c r="BC290">
        <f>(AP290-AV290)/AV290</f>
        <v>0</v>
      </c>
      <c r="BD290">
        <f>AO290/(AQ290+AO290/AV290)</f>
        <v>0</v>
      </c>
      <c r="BE290" t="s">
        <v>422</v>
      </c>
      <c r="BF290">
        <v>0</v>
      </c>
      <c r="BG290">
        <f>IF(BF290&lt;&gt;0, BF290, BD290)</f>
        <v>0</v>
      </c>
      <c r="BH290">
        <f>1-BG290/AV290</f>
        <v>0</v>
      </c>
      <c r="BI290">
        <f>(AV290-AU290)/(AV290-BG290)</f>
        <v>0</v>
      </c>
      <c r="BJ290">
        <f>(AP290-AV290)/(AP290-BG290)</f>
        <v>0</v>
      </c>
      <c r="BK290">
        <f>(AV290-AU290)/(AV290-AO290)</f>
        <v>0</v>
      </c>
      <c r="BL290">
        <f>(AP290-AV290)/(AP290-AO290)</f>
        <v>0</v>
      </c>
      <c r="BM290">
        <f>(BI290*BG290/AU290)</f>
        <v>0</v>
      </c>
      <c r="BN290">
        <f>(1-BM290)</f>
        <v>0</v>
      </c>
      <c r="CW290">
        <f>$B$11*DU290+$C$11*DV290+$F$11*EG290*(1-EJ290)</f>
        <v>0</v>
      </c>
      <c r="CX290">
        <f>CW290*CY290</f>
        <v>0</v>
      </c>
      <c r="CY290">
        <f>($B$11*$D$9+$C$11*$D$9+$F$11*((ET290+EL290)/MAX(ET290+EL290+EU290, 0.1)*$I$9+EU290/MAX(ET290+EL290+EU290, 0.1)*$J$9))/($B$11+$C$11+$F$11)</f>
        <v>0</v>
      </c>
      <c r="CZ290">
        <f>($B$11*$K$9+$C$11*$K$9+$F$11*((ET290+EL290)/MAX(ET290+EL290+EU290, 0.1)*$P$9+EU290/MAX(ET290+EL290+EU290, 0.1)*$Q$9))/($B$11+$C$11+$F$11)</f>
        <v>0</v>
      </c>
      <c r="DA290">
        <v>3.93</v>
      </c>
      <c r="DB290">
        <v>0.5</v>
      </c>
      <c r="DC290" t="s">
        <v>423</v>
      </c>
      <c r="DD290">
        <v>2</v>
      </c>
      <c r="DE290">
        <v>1758506809.1</v>
      </c>
      <c r="DF290">
        <v>420.368</v>
      </c>
      <c r="DG290">
        <v>420.043</v>
      </c>
      <c r="DH290">
        <v>22.5933</v>
      </c>
      <c r="DI290">
        <v>22.5247333333333</v>
      </c>
      <c r="DJ290">
        <v>414.67</v>
      </c>
      <c r="DK290">
        <v>22.2821666666667</v>
      </c>
      <c r="DL290">
        <v>500.007333333333</v>
      </c>
      <c r="DM290">
        <v>89.8249666666667</v>
      </c>
      <c r="DN290">
        <v>0.0350891666666667</v>
      </c>
      <c r="DO290">
        <v>31.1593666666667</v>
      </c>
      <c r="DP290">
        <v>30.0067</v>
      </c>
      <c r="DQ290">
        <v>999.9</v>
      </c>
      <c r="DR290">
        <v>0</v>
      </c>
      <c r="DS290">
        <v>0</v>
      </c>
      <c r="DT290">
        <v>10019.16</v>
      </c>
      <c r="DU290">
        <v>0</v>
      </c>
      <c r="DV290">
        <v>0.556418</v>
      </c>
      <c r="DW290">
        <v>0.325022</v>
      </c>
      <c r="DX290">
        <v>430.085</v>
      </c>
      <c r="DY290">
        <v>429.722333333333</v>
      </c>
      <c r="DZ290">
        <v>0.06858</v>
      </c>
      <c r="EA290">
        <v>420.043</v>
      </c>
      <c r="EB290">
        <v>22.5247333333333</v>
      </c>
      <c r="EC290">
        <v>2.02944333333333</v>
      </c>
      <c r="ED290">
        <v>2.02328</v>
      </c>
      <c r="EE290">
        <v>17.6759333333333</v>
      </c>
      <c r="EF290">
        <v>17.6277333333333</v>
      </c>
      <c r="EG290">
        <v>0.00500016</v>
      </c>
      <c r="EH290">
        <v>0</v>
      </c>
      <c r="EI290">
        <v>0</v>
      </c>
      <c r="EJ290">
        <v>0</v>
      </c>
      <c r="EK290">
        <v>640.966666666667</v>
      </c>
      <c r="EL290">
        <v>0.00500016</v>
      </c>
      <c r="EM290">
        <v>-21.5333333333333</v>
      </c>
      <c r="EN290">
        <v>-1.76666666666667</v>
      </c>
      <c r="EO290">
        <v>37.562</v>
      </c>
      <c r="EP290">
        <v>41.625</v>
      </c>
      <c r="EQ290">
        <v>39.687</v>
      </c>
      <c r="ER290">
        <v>41.75</v>
      </c>
      <c r="ES290">
        <v>40.9163333333333</v>
      </c>
      <c r="ET290">
        <v>0</v>
      </c>
      <c r="EU290">
        <v>0</v>
      </c>
      <c r="EV290">
        <v>0</v>
      </c>
      <c r="EW290">
        <v>1758506814.2</v>
      </c>
      <c r="EX290">
        <v>0</v>
      </c>
      <c r="EY290">
        <v>638.903846153846</v>
      </c>
      <c r="EZ290">
        <v>10.3623927580273</v>
      </c>
      <c r="FA290">
        <v>1.78803451330805</v>
      </c>
      <c r="FB290">
        <v>-26.8115384615385</v>
      </c>
      <c r="FC290">
        <v>15</v>
      </c>
      <c r="FD290">
        <v>0</v>
      </c>
      <c r="FE290" t="s">
        <v>424</v>
      </c>
      <c r="FF290">
        <v>1747249705.1</v>
      </c>
      <c r="FG290">
        <v>1747249711.1</v>
      </c>
      <c r="FH290">
        <v>0</v>
      </c>
      <c r="FI290">
        <v>0.871</v>
      </c>
      <c r="FJ290">
        <v>0.066</v>
      </c>
      <c r="FK290">
        <v>5.486</v>
      </c>
      <c r="FL290">
        <v>0.145</v>
      </c>
      <c r="FM290">
        <v>420</v>
      </c>
      <c r="FN290">
        <v>16</v>
      </c>
      <c r="FO290">
        <v>0.27</v>
      </c>
      <c r="FP290">
        <v>0.16</v>
      </c>
      <c r="FQ290">
        <v>0.287177714285714</v>
      </c>
      <c r="FR290">
        <v>0.0456655324675327</v>
      </c>
      <c r="FS290">
        <v>0.0580047576941449</v>
      </c>
      <c r="FT290">
        <v>1</v>
      </c>
      <c r="FU290">
        <v>639.002941176471</v>
      </c>
      <c r="FV290">
        <v>-5.64553111218871</v>
      </c>
      <c r="FW290">
        <v>5.47053526223561</v>
      </c>
      <c r="FX290">
        <v>-1</v>
      </c>
      <c r="FY290">
        <v>0.0728914142857143</v>
      </c>
      <c r="FZ290">
        <v>-0.0228169012987012</v>
      </c>
      <c r="GA290">
        <v>0.00249167456701134</v>
      </c>
      <c r="GB290">
        <v>1</v>
      </c>
      <c r="GC290">
        <v>2</v>
      </c>
      <c r="GD290">
        <v>2</v>
      </c>
      <c r="GE290" t="s">
        <v>443</v>
      </c>
      <c r="GF290">
        <v>3.12605</v>
      </c>
      <c r="GG290">
        <v>2.66055</v>
      </c>
      <c r="GH290">
        <v>0.0883736</v>
      </c>
      <c r="GI290">
        <v>0.0892245</v>
      </c>
      <c r="GJ290">
        <v>0.0967001</v>
      </c>
      <c r="GK290">
        <v>0.0969169</v>
      </c>
      <c r="GL290">
        <v>23515.2</v>
      </c>
      <c r="GM290">
        <v>22211.5</v>
      </c>
      <c r="GN290">
        <v>23068.4</v>
      </c>
      <c r="GO290">
        <v>23746.6</v>
      </c>
      <c r="GP290">
        <v>35515.2</v>
      </c>
      <c r="GQ290">
        <v>35495</v>
      </c>
      <c r="GR290">
        <v>41591.1</v>
      </c>
      <c r="GS290">
        <v>42344.7</v>
      </c>
      <c r="GT290">
        <v>1.9019</v>
      </c>
      <c r="GU290">
        <v>1.79815</v>
      </c>
      <c r="GV290">
        <v>0.0840276</v>
      </c>
      <c r="GW290">
        <v>0</v>
      </c>
      <c r="GX290">
        <v>28.6313</v>
      </c>
      <c r="GY290">
        <v>999.9</v>
      </c>
      <c r="GZ290">
        <v>55.195</v>
      </c>
      <c r="HA290">
        <v>30.534</v>
      </c>
      <c r="HB290">
        <v>26.9893</v>
      </c>
      <c r="HC290">
        <v>54.0455</v>
      </c>
      <c r="HD290">
        <v>40.024</v>
      </c>
      <c r="HE290">
        <v>1</v>
      </c>
      <c r="HF290">
        <v>0.0523704</v>
      </c>
      <c r="HG290">
        <v>-1.59629</v>
      </c>
      <c r="HH290">
        <v>20.2302</v>
      </c>
      <c r="HI290">
        <v>5.23496</v>
      </c>
      <c r="HJ290">
        <v>11.992</v>
      </c>
      <c r="HK290">
        <v>4.9558</v>
      </c>
      <c r="HL290">
        <v>3.304</v>
      </c>
      <c r="HM290">
        <v>999.9</v>
      </c>
      <c r="HN290">
        <v>9999</v>
      </c>
      <c r="HO290">
        <v>9999</v>
      </c>
      <c r="HP290">
        <v>9999</v>
      </c>
      <c r="HQ290">
        <v>1.86847</v>
      </c>
      <c r="HR290">
        <v>1.86425</v>
      </c>
      <c r="HS290">
        <v>1.87181</v>
      </c>
      <c r="HT290">
        <v>1.86273</v>
      </c>
      <c r="HU290">
        <v>1.86215</v>
      </c>
      <c r="HV290">
        <v>1.86857</v>
      </c>
      <c r="HW290">
        <v>1.8587</v>
      </c>
      <c r="HX290">
        <v>1.86508</v>
      </c>
      <c r="HY290">
        <v>5</v>
      </c>
      <c r="HZ290">
        <v>0</v>
      </c>
      <c r="IA290">
        <v>0</v>
      </c>
      <c r="IB290">
        <v>0</v>
      </c>
      <c r="IC290" t="s">
        <v>426</v>
      </c>
      <c r="ID290" t="s">
        <v>427</v>
      </c>
      <c r="IE290" t="s">
        <v>428</v>
      </c>
      <c r="IF290" t="s">
        <v>428</v>
      </c>
      <c r="IG290" t="s">
        <v>428</v>
      </c>
      <c r="IH290" t="s">
        <v>428</v>
      </c>
      <c r="II290">
        <v>0</v>
      </c>
      <c r="IJ290">
        <v>100</v>
      </c>
      <c r="IK290">
        <v>100</v>
      </c>
      <c r="IL290">
        <v>5.698</v>
      </c>
      <c r="IM290">
        <v>0.311</v>
      </c>
      <c r="IN290">
        <v>4.24591870636989</v>
      </c>
      <c r="IO290">
        <v>0.00406324532283829</v>
      </c>
      <c r="IP290">
        <v>-1.45373754250553e-06</v>
      </c>
      <c r="IQ290">
        <v>2.45784242640463e-10</v>
      </c>
      <c r="IR290">
        <v>0.0444475935836347</v>
      </c>
      <c r="IS290">
        <v>0.00491888386651684</v>
      </c>
      <c r="IT290">
        <v>0.000226889049496401</v>
      </c>
      <c r="IU290">
        <v>4.01595507822366e-06</v>
      </c>
      <c r="IV290">
        <v>-0</v>
      </c>
      <c r="IW290">
        <v>2035</v>
      </c>
      <c r="IX290">
        <v>2</v>
      </c>
      <c r="IY290">
        <v>30</v>
      </c>
      <c r="IZ290">
        <v>187618.5</v>
      </c>
      <c r="JA290">
        <v>187618.4</v>
      </c>
      <c r="JB290">
        <v>0.965576</v>
      </c>
      <c r="JC290">
        <v>2.3938</v>
      </c>
      <c r="JD290">
        <v>1.4978</v>
      </c>
      <c r="JE290">
        <v>2.32666</v>
      </c>
      <c r="JF290">
        <v>1.54419</v>
      </c>
      <c r="JG290">
        <v>2.36084</v>
      </c>
      <c r="JH290">
        <v>36.0347</v>
      </c>
      <c r="JI290">
        <v>24.1663</v>
      </c>
      <c r="JJ290">
        <v>18</v>
      </c>
      <c r="JK290">
        <v>545.491</v>
      </c>
      <c r="JL290">
        <v>422.737</v>
      </c>
      <c r="JM290">
        <v>31.9044</v>
      </c>
      <c r="JN290">
        <v>28.2816</v>
      </c>
      <c r="JO290">
        <v>30.0003</v>
      </c>
      <c r="JP290">
        <v>28.0998</v>
      </c>
      <c r="JQ290">
        <v>28.1199</v>
      </c>
      <c r="JR290">
        <v>19.3819</v>
      </c>
      <c r="JS290">
        <v>30.1594</v>
      </c>
      <c r="JT290">
        <v>69.1701</v>
      </c>
      <c r="JU290">
        <v>31.9045</v>
      </c>
      <c r="JV290">
        <v>420</v>
      </c>
      <c r="JW290">
        <v>22.5757</v>
      </c>
      <c r="JX290">
        <v>93.2144</v>
      </c>
      <c r="JY290">
        <v>98.689</v>
      </c>
    </row>
    <row r="291" spans="1:285">
      <c r="A291">
        <v>275</v>
      </c>
      <c r="B291">
        <v>1758506814.1</v>
      </c>
      <c r="C291">
        <v>3572</v>
      </c>
      <c r="D291" t="s">
        <v>981</v>
      </c>
      <c r="E291" t="s">
        <v>982</v>
      </c>
      <c r="F291">
        <v>5</v>
      </c>
      <c r="G291" t="s">
        <v>419</v>
      </c>
      <c r="H291" t="s">
        <v>944</v>
      </c>
      <c r="I291" t="s">
        <v>421</v>
      </c>
      <c r="J291">
        <v>1758506811.1</v>
      </c>
      <c r="K291">
        <f>(L291)/1000</f>
        <v>0</v>
      </c>
      <c r="L291">
        <f>1000*DL291*AJ291*(DH291-DI291)/(100*DA291*(1000-AJ291*DH291))</f>
        <v>0</v>
      </c>
      <c r="M291">
        <f>DL291*AJ291*(DG291-DF291*(1000-AJ291*DI291)/(1000-AJ291*DH291))/(100*DA291)</f>
        <v>0</v>
      </c>
      <c r="N291">
        <f>DF291 - IF(AJ291&gt;1, M291*DA291*100.0/(AL291), 0)</f>
        <v>0</v>
      </c>
      <c r="O291">
        <f>((U291-K291/2)*N291-M291)/(U291+K291/2)</f>
        <v>0</v>
      </c>
      <c r="P291">
        <f>O291*(DM291+DN291)/1000.0</f>
        <v>0</v>
      </c>
      <c r="Q291">
        <f>(DF291 - IF(AJ291&gt;1, M291*DA291*100.0/(AL291), 0))*(DM291+DN291)/1000.0</f>
        <v>0</v>
      </c>
      <c r="R291">
        <f>2.0/((1/T291-1/S291)+SIGN(T291)*SQRT((1/T291-1/S291)*(1/T291-1/S291) + 4*DB291/((DB291+1)*(DB291+1))*(2*1/T291*1/S291-1/S291*1/S291)))</f>
        <v>0</v>
      </c>
      <c r="S291">
        <f>IF(LEFT(DC291,1)&lt;&gt;"0",IF(LEFT(DC291,1)="1",3.0,DD291),$D$5+$E$5*(DT291*DM291/($K$5*1000))+$F$5*(DT291*DM291/($K$5*1000))*MAX(MIN(DA291,$J$5),$I$5)*MAX(MIN(DA291,$J$5),$I$5)+$G$5*MAX(MIN(DA291,$J$5),$I$5)*(DT291*DM291/($K$5*1000))+$H$5*(DT291*DM291/($K$5*1000))*(DT291*DM291/($K$5*1000)))</f>
        <v>0</v>
      </c>
      <c r="T291">
        <f>K291*(1000-(1000*0.61365*exp(17.502*X291/(240.97+X291))/(DM291+DN291)+DH291)/2)/(1000*0.61365*exp(17.502*X291/(240.97+X291))/(DM291+DN291)-DH291)</f>
        <v>0</v>
      </c>
      <c r="U291">
        <f>1/((DB291+1)/(R291/1.6)+1/(S291/1.37)) + DB291/((DB291+1)/(R291/1.6) + DB291/(S291/1.37))</f>
        <v>0</v>
      </c>
      <c r="V291">
        <f>(CW291*CZ291)</f>
        <v>0</v>
      </c>
      <c r="W291">
        <f>(DO291+(V291+2*0.95*5.67E-8*(((DO291+$B$7)+273)^4-(DO291+273)^4)-44100*K291)/(1.84*29.3*S291+8*0.95*5.67E-8*(DO291+273)^3))</f>
        <v>0</v>
      </c>
      <c r="X291">
        <f>($C$7*DP291+$D$7*DQ291+$E$7*W291)</f>
        <v>0</v>
      </c>
      <c r="Y291">
        <f>0.61365*exp(17.502*X291/(240.97+X291))</f>
        <v>0</v>
      </c>
      <c r="Z291">
        <f>(AA291/AB291*100)</f>
        <v>0</v>
      </c>
      <c r="AA291">
        <f>DH291*(DM291+DN291)/1000</f>
        <v>0</v>
      </c>
      <c r="AB291">
        <f>0.61365*exp(17.502*DO291/(240.97+DO291))</f>
        <v>0</v>
      </c>
      <c r="AC291">
        <f>(Y291-DH291*(DM291+DN291)/1000)</f>
        <v>0</v>
      </c>
      <c r="AD291">
        <f>(-K291*44100)</f>
        <v>0</v>
      </c>
      <c r="AE291">
        <f>2*29.3*S291*0.92*(DO291-X291)</f>
        <v>0</v>
      </c>
      <c r="AF291">
        <f>2*0.95*5.67E-8*(((DO291+$B$7)+273)^4-(X291+273)^4)</f>
        <v>0</v>
      </c>
      <c r="AG291">
        <f>V291+AF291+AD291+AE291</f>
        <v>0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MAX(0,($B$13+$C$13*DT291)/(1+$D$13*DT291)*DM291/(DO291+273)*$E$13)</f>
        <v>0</v>
      </c>
      <c r="AM291" t="s">
        <v>422</v>
      </c>
      <c r="AN291" t="s">
        <v>422</v>
      </c>
      <c r="AO291">
        <v>0</v>
      </c>
      <c r="AP291">
        <v>0</v>
      </c>
      <c r="AQ291">
        <f>1-AO291/AP291</f>
        <v>0</v>
      </c>
      <c r="AR291">
        <v>0</v>
      </c>
      <c r="AS291" t="s">
        <v>422</v>
      </c>
      <c r="AT291" t="s">
        <v>422</v>
      </c>
      <c r="AU291">
        <v>0</v>
      </c>
      <c r="AV291">
        <v>0</v>
      </c>
      <c r="AW291">
        <f>1-AU291/AV291</f>
        <v>0</v>
      </c>
      <c r="AX291">
        <v>0.5</v>
      </c>
      <c r="AY291">
        <f>CX291</f>
        <v>0</v>
      </c>
      <c r="AZ291">
        <f>M291</f>
        <v>0</v>
      </c>
      <c r="BA291">
        <f>AW291*AX291*AY291</f>
        <v>0</v>
      </c>
      <c r="BB291">
        <f>(AZ291-AR291)/AY291</f>
        <v>0</v>
      </c>
      <c r="BC291">
        <f>(AP291-AV291)/AV291</f>
        <v>0</v>
      </c>
      <c r="BD291">
        <f>AO291/(AQ291+AO291/AV291)</f>
        <v>0</v>
      </c>
      <c r="BE291" t="s">
        <v>422</v>
      </c>
      <c r="BF291">
        <v>0</v>
      </c>
      <c r="BG291">
        <f>IF(BF291&lt;&gt;0, BF291, BD291)</f>
        <v>0</v>
      </c>
      <c r="BH291">
        <f>1-BG291/AV291</f>
        <v>0</v>
      </c>
      <c r="BI291">
        <f>(AV291-AU291)/(AV291-BG291)</f>
        <v>0</v>
      </c>
      <c r="BJ291">
        <f>(AP291-AV291)/(AP291-BG291)</f>
        <v>0</v>
      </c>
      <c r="BK291">
        <f>(AV291-AU291)/(AV291-AO291)</f>
        <v>0</v>
      </c>
      <c r="BL291">
        <f>(AP291-AV291)/(AP291-AO291)</f>
        <v>0</v>
      </c>
      <c r="BM291">
        <f>(BI291*BG291/AU291)</f>
        <v>0</v>
      </c>
      <c r="BN291">
        <f>(1-BM291)</f>
        <v>0</v>
      </c>
      <c r="CW291">
        <f>$B$11*DU291+$C$11*DV291+$F$11*EG291*(1-EJ291)</f>
        <v>0</v>
      </c>
      <c r="CX291">
        <f>CW291*CY291</f>
        <v>0</v>
      </c>
      <c r="CY291">
        <f>($B$11*$D$9+$C$11*$D$9+$F$11*((ET291+EL291)/MAX(ET291+EL291+EU291, 0.1)*$I$9+EU291/MAX(ET291+EL291+EU291, 0.1)*$J$9))/($B$11+$C$11+$F$11)</f>
        <v>0</v>
      </c>
      <c r="CZ291">
        <f>($B$11*$K$9+$C$11*$K$9+$F$11*((ET291+EL291)/MAX(ET291+EL291+EU291, 0.1)*$P$9+EU291/MAX(ET291+EL291+EU291, 0.1)*$Q$9))/($B$11+$C$11+$F$11)</f>
        <v>0</v>
      </c>
      <c r="DA291">
        <v>3.93</v>
      </c>
      <c r="DB291">
        <v>0.5</v>
      </c>
      <c r="DC291" t="s">
        <v>423</v>
      </c>
      <c r="DD291">
        <v>2</v>
      </c>
      <c r="DE291">
        <v>1758506811.1</v>
      </c>
      <c r="DF291">
        <v>420.354</v>
      </c>
      <c r="DG291">
        <v>420.104</v>
      </c>
      <c r="DH291">
        <v>22.5917</v>
      </c>
      <c r="DI291">
        <v>22.5235666666667</v>
      </c>
      <c r="DJ291">
        <v>414.656</v>
      </c>
      <c r="DK291">
        <v>22.2806333333333</v>
      </c>
      <c r="DL291">
        <v>500.103666666667</v>
      </c>
      <c r="DM291">
        <v>89.8266666666667</v>
      </c>
      <c r="DN291">
        <v>0.0347505666666667</v>
      </c>
      <c r="DO291">
        <v>31.1564333333333</v>
      </c>
      <c r="DP291">
        <v>30.0017</v>
      </c>
      <c r="DQ291">
        <v>999.9</v>
      </c>
      <c r="DR291">
        <v>0</v>
      </c>
      <c r="DS291">
        <v>0</v>
      </c>
      <c r="DT291">
        <v>10035.8333333333</v>
      </c>
      <c r="DU291">
        <v>0</v>
      </c>
      <c r="DV291">
        <v>0.556418</v>
      </c>
      <c r="DW291">
        <v>0.249888</v>
      </c>
      <c r="DX291">
        <v>430.07</v>
      </c>
      <c r="DY291">
        <v>429.784333333333</v>
      </c>
      <c r="DZ291">
        <v>0.0681324</v>
      </c>
      <c r="EA291">
        <v>420.104</v>
      </c>
      <c r="EB291">
        <v>22.5235666666667</v>
      </c>
      <c r="EC291">
        <v>2.02934</v>
      </c>
      <c r="ED291">
        <v>2.02321666666667</v>
      </c>
      <c r="EE291">
        <v>17.6751</v>
      </c>
      <c r="EF291">
        <v>17.6272333333333</v>
      </c>
      <c r="EG291">
        <v>0.00500016</v>
      </c>
      <c r="EH291">
        <v>0</v>
      </c>
      <c r="EI291">
        <v>0</v>
      </c>
      <c r="EJ291">
        <v>0</v>
      </c>
      <c r="EK291">
        <v>642.166666666667</v>
      </c>
      <c r="EL291">
        <v>0.00500016</v>
      </c>
      <c r="EM291">
        <v>-23.7666666666667</v>
      </c>
      <c r="EN291">
        <v>-2.13333333333333</v>
      </c>
      <c r="EO291">
        <v>37.562</v>
      </c>
      <c r="EP291">
        <v>41.625</v>
      </c>
      <c r="EQ291">
        <v>39.687</v>
      </c>
      <c r="ER291">
        <v>41.75</v>
      </c>
      <c r="ES291">
        <v>40.937</v>
      </c>
      <c r="ET291">
        <v>0</v>
      </c>
      <c r="EU291">
        <v>0</v>
      </c>
      <c r="EV291">
        <v>0</v>
      </c>
      <c r="EW291">
        <v>1758506816</v>
      </c>
      <c r="EX291">
        <v>0</v>
      </c>
      <c r="EY291">
        <v>639.832</v>
      </c>
      <c r="EZ291">
        <v>7.20769191763959</v>
      </c>
      <c r="FA291">
        <v>5.0307695760765</v>
      </c>
      <c r="FB291">
        <v>-26.432</v>
      </c>
      <c r="FC291">
        <v>15</v>
      </c>
      <c r="FD291">
        <v>0</v>
      </c>
      <c r="FE291" t="s">
        <v>424</v>
      </c>
      <c r="FF291">
        <v>1747249705.1</v>
      </c>
      <c r="FG291">
        <v>1747249711.1</v>
      </c>
      <c r="FH291">
        <v>0</v>
      </c>
      <c r="FI291">
        <v>0.871</v>
      </c>
      <c r="FJ291">
        <v>0.066</v>
      </c>
      <c r="FK291">
        <v>5.486</v>
      </c>
      <c r="FL291">
        <v>0.145</v>
      </c>
      <c r="FM291">
        <v>420</v>
      </c>
      <c r="FN291">
        <v>16</v>
      </c>
      <c r="FO291">
        <v>0.27</v>
      </c>
      <c r="FP291">
        <v>0.16</v>
      </c>
      <c r="FQ291">
        <v>0.272469666666667</v>
      </c>
      <c r="FR291">
        <v>0.0438150389610389</v>
      </c>
      <c r="FS291">
        <v>0.0586733584884781</v>
      </c>
      <c r="FT291">
        <v>1</v>
      </c>
      <c r="FU291">
        <v>639.052941176471</v>
      </c>
      <c r="FV291">
        <v>2.86936573233277</v>
      </c>
      <c r="FW291">
        <v>5.47122070980172</v>
      </c>
      <c r="FX291">
        <v>-1</v>
      </c>
      <c r="FY291">
        <v>0.0721224809523809</v>
      </c>
      <c r="FZ291">
        <v>-0.0264538207792208</v>
      </c>
      <c r="GA291">
        <v>0.0028017658823744</v>
      </c>
      <c r="GB291">
        <v>1</v>
      </c>
      <c r="GC291">
        <v>2</v>
      </c>
      <c r="GD291">
        <v>2</v>
      </c>
      <c r="GE291" t="s">
        <v>443</v>
      </c>
      <c r="GF291">
        <v>3.12592</v>
      </c>
      <c r="GG291">
        <v>2.66021</v>
      </c>
      <c r="GH291">
        <v>0.0883764</v>
      </c>
      <c r="GI291">
        <v>0.0892311</v>
      </c>
      <c r="GJ291">
        <v>0.0967054</v>
      </c>
      <c r="GK291">
        <v>0.0969159</v>
      </c>
      <c r="GL291">
        <v>23515</v>
      </c>
      <c r="GM291">
        <v>22211.3</v>
      </c>
      <c r="GN291">
        <v>23068.3</v>
      </c>
      <c r="GO291">
        <v>23746.5</v>
      </c>
      <c r="GP291">
        <v>35514.9</v>
      </c>
      <c r="GQ291">
        <v>35494.9</v>
      </c>
      <c r="GR291">
        <v>41591</v>
      </c>
      <c r="GS291">
        <v>42344.6</v>
      </c>
      <c r="GT291">
        <v>1.90175</v>
      </c>
      <c r="GU291">
        <v>1.79818</v>
      </c>
      <c r="GV291">
        <v>0.0841282</v>
      </c>
      <c r="GW291">
        <v>0</v>
      </c>
      <c r="GX291">
        <v>28.6301</v>
      </c>
      <c r="GY291">
        <v>999.9</v>
      </c>
      <c r="GZ291">
        <v>55.195</v>
      </c>
      <c r="HA291">
        <v>30.534</v>
      </c>
      <c r="HB291">
        <v>26.9909</v>
      </c>
      <c r="HC291">
        <v>54.5355</v>
      </c>
      <c r="HD291">
        <v>40.1042</v>
      </c>
      <c r="HE291">
        <v>1</v>
      </c>
      <c r="HF291">
        <v>0.0525254</v>
      </c>
      <c r="HG291">
        <v>-1.6095</v>
      </c>
      <c r="HH291">
        <v>20.23</v>
      </c>
      <c r="HI291">
        <v>5.23466</v>
      </c>
      <c r="HJ291">
        <v>11.992</v>
      </c>
      <c r="HK291">
        <v>4.95585</v>
      </c>
      <c r="HL291">
        <v>3.304</v>
      </c>
      <c r="HM291">
        <v>999.9</v>
      </c>
      <c r="HN291">
        <v>9999</v>
      </c>
      <c r="HO291">
        <v>9999</v>
      </c>
      <c r="HP291">
        <v>9999</v>
      </c>
      <c r="HQ291">
        <v>1.86849</v>
      </c>
      <c r="HR291">
        <v>1.86425</v>
      </c>
      <c r="HS291">
        <v>1.87181</v>
      </c>
      <c r="HT291">
        <v>1.86272</v>
      </c>
      <c r="HU291">
        <v>1.86213</v>
      </c>
      <c r="HV291">
        <v>1.86857</v>
      </c>
      <c r="HW291">
        <v>1.85871</v>
      </c>
      <c r="HX291">
        <v>1.86508</v>
      </c>
      <c r="HY291">
        <v>5</v>
      </c>
      <c r="HZ291">
        <v>0</v>
      </c>
      <c r="IA291">
        <v>0</v>
      </c>
      <c r="IB291">
        <v>0</v>
      </c>
      <c r="IC291" t="s">
        <v>426</v>
      </c>
      <c r="ID291" t="s">
        <v>427</v>
      </c>
      <c r="IE291" t="s">
        <v>428</v>
      </c>
      <c r="IF291" t="s">
        <v>428</v>
      </c>
      <c r="IG291" t="s">
        <v>428</v>
      </c>
      <c r="IH291" t="s">
        <v>428</v>
      </c>
      <c r="II291">
        <v>0</v>
      </c>
      <c r="IJ291">
        <v>100</v>
      </c>
      <c r="IK291">
        <v>100</v>
      </c>
      <c r="IL291">
        <v>5.698</v>
      </c>
      <c r="IM291">
        <v>0.3111</v>
      </c>
      <c r="IN291">
        <v>4.24591870636989</v>
      </c>
      <c r="IO291">
        <v>0.00406324532283829</v>
      </c>
      <c r="IP291">
        <v>-1.45373754250553e-06</v>
      </c>
      <c r="IQ291">
        <v>2.45784242640463e-10</v>
      </c>
      <c r="IR291">
        <v>0.0444475935836347</v>
      </c>
      <c r="IS291">
        <v>0.00491888386651684</v>
      </c>
      <c r="IT291">
        <v>0.000226889049496401</v>
      </c>
      <c r="IU291">
        <v>4.01595507822366e-06</v>
      </c>
      <c r="IV291">
        <v>-0</v>
      </c>
      <c r="IW291">
        <v>2035</v>
      </c>
      <c r="IX291">
        <v>2</v>
      </c>
      <c r="IY291">
        <v>30</v>
      </c>
      <c r="IZ291">
        <v>187618.5</v>
      </c>
      <c r="JA291">
        <v>187618.4</v>
      </c>
      <c r="JB291">
        <v>0.965576</v>
      </c>
      <c r="JC291">
        <v>2.39624</v>
      </c>
      <c r="JD291">
        <v>1.4978</v>
      </c>
      <c r="JE291">
        <v>2.32666</v>
      </c>
      <c r="JF291">
        <v>1.54419</v>
      </c>
      <c r="JG291">
        <v>2.38281</v>
      </c>
      <c r="JH291">
        <v>36.0347</v>
      </c>
      <c r="JI291">
        <v>24.1575</v>
      </c>
      <c r="JJ291">
        <v>18</v>
      </c>
      <c r="JK291">
        <v>545.394</v>
      </c>
      <c r="JL291">
        <v>422.752</v>
      </c>
      <c r="JM291">
        <v>31.9004</v>
      </c>
      <c r="JN291">
        <v>28.2816</v>
      </c>
      <c r="JO291">
        <v>30.0003</v>
      </c>
      <c r="JP291">
        <v>28.0998</v>
      </c>
      <c r="JQ291">
        <v>28.1199</v>
      </c>
      <c r="JR291">
        <v>19.3806</v>
      </c>
      <c r="JS291">
        <v>30.1594</v>
      </c>
      <c r="JT291">
        <v>69.1701</v>
      </c>
      <c r="JU291">
        <v>31.9045</v>
      </c>
      <c r="JV291">
        <v>420</v>
      </c>
      <c r="JW291">
        <v>22.5798</v>
      </c>
      <c r="JX291">
        <v>93.2142</v>
      </c>
      <c r="JY291">
        <v>98.6888</v>
      </c>
    </row>
    <row r="292" spans="1:285">
      <c r="A292">
        <v>276</v>
      </c>
      <c r="B292">
        <v>1758506816.1</v>
      </c>
      <c r="C292">
        <v>3574</v>
      </c>
      <c r="D292" t="s">
        <v>983</v>
      </c>
      <c r="E292" t="s">
        <v>984</v>
      </c>
      <c r="F292">
        <v>5</v>
      </c>
      <c r="G292" t="s">
        <v>419</v>
      </c>
      <c r="H292" t="s">
        <v>944</v>
      </c>
      <c r="I292" t="s">
        <v>421</v>
      </c>
      <c r="J292">
        <v>1758506813.1</v>
      </c>
      <c r="K292">
        <f>(L292)/1000</f>
        <v>0</v>
      </c>
      <c r="L292">
        <f>1000*DL292*AJ292*(DH292-DI292)/(100*DA292*(1000-AJ292*DH292))</f>
        <v>0</v>
      </c>
      <c r="M292">
        <f>DL292*AJ292*(DG292-DF292*(1000-AJ292*DI292)/(1000-AJ292*DH292))/(100*DA292)</f>
        <v>0</v>
      </c>
      <c r="N292">
        <f>DF292 - IF(AJ292&gt;1, M292*DA292*100.0/(AL292), 0)</f>
        <v>0</v>
      </c>
      <c r="O292">
        <f>((U292-K292/2)*N292-M292)/(U292+K292/2)</f>
        <v>0</v>
      </c>
      <c r="P292">
        <f>O292*(DM292+DN292)/1000.0</f>
        <v>0</v>
      </c>
      <c r="Q292">
        <f>(DF292 - IF(AJ292&gt;1, M292*DA292*100.0/(AL292), 0))*(DM292+DN292)/1000.0</f>
        <v>0</v>
      </c>
      <c r="R292">
        <f>2.0/((1/T292-1/S292)+SIGN(T292)*SQRT((1/T292-1/S292)*(1/T292-1/S292) + 4*DB292/((DB292+1)*(DB292+1))*(2*1/T292*1/S292-1/S292*1/S292)))</f>
        <v>0</v>
      </c>
      <c r="S292">
        <f>IF(LEFT(DC292,1)&lt;&gt;"0",IF(LEFT(DC292,1)="1",3.0,DD292),$D$5+$E$5*(DT292*DM292/($K$5*1000))+$F$5*(DT292*DM292/($K$5*1000))*MAX(MIN(DA292,$J$5),$I$5)*MAX(MIN(DA292,$J$5),$I$5)+$G$5*MAX(MIN(DA292,$J$5),$I$5)*(DT292*DM292/($K$5*1000))+$H$5*(DT292*DM292/($K$5*1000))*(DT292*DM292/($K$5*1000)))</f>
        <v>0</v>
      </c>
      <c r="T292">
        <f>K292*(1000-(1000*0.61365*exp(17.502*X292/(240.97+X292))/(DM292+DN292)+DH292)/2)/(1000*0.61365*exp(17.502*X292/(240.97+X292))/(DM292+DN292)-DH292)</f>
        <v>0</v>
      </c>
      <c r="U292">
        <f>1/((DB292+1)/(R292/1.6)+1/(S292/1.37)) + DB292/((DB292+1)/(R292/1.6) + DB292/(S292/1.37))</f>
        <v>0</v>
      </c>
      <c r="V292">
        <f>(CW292*CZ292)</f>
        <v>0</v>
      </c>
      <c r="W292">
        <f>(DO292+(V292+2*0.95*5.67E-8*(((DO292+$B$7)+273)^4-(DO292+273)^4)-44100*K292)/(1.84*29.3*S292+8*0.95*5.67E-8*(DO292+273)^3))</f>
        <v>0</v>
      </c>
      <c r="X292">
        <f>($C$7*DP292+$D$7*DQ292+$E$7*W292)</f>
        <v>0</v>
      </c>
      <c r="Y292">
        <f>0.61365*exp(17.502*X292/(240.97+X292))</f>
        <v>0</v>
      </c>
      <c r="Z292">
        <f>(AA292/AB292*100)</f>
        <v>0</v>
      </c>
      <c r="AA292">
        <f>DH292*(DM292+DN292)/1000</f>
        <v>0</v>
      </c>
      <c r="AB292">
        <f>0.61365*exp(17.502*DO292/(240.97+DO292))</f>
        <v>0</v>
      </c>
      <c r="AC292">
        <f>(Y292-DH292*(DM292+DN292)/1000)</f>
        <v>0</v>
      </c>
      <c r="AD292">
        <f>(-K292*44100)</f>
        <v>0</v>
      </c>
      <c r="AE292">
        <f>2*29.3*S292*0.92*(DO292-X292)</f>
        <v>0</v>
      </c>
      <c r="AF292">
        <f>2*0.95*5.67E-8*(((DO292+$B$7)+273)^4-(X292+273)^4)</f>
        <v>0</v>
      </c>
      <c r="AG292">
        <f>V292+AF292+AD292+AE292</f>
        <v>0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MAX(0,($B$13+$C$13*DT292)/(1+$D$13*DT292)*DM292/(DO292+273)*$E$13)</f>
        <v>0</v>
      </c>
      <c r="AM292" t="s">
        <v>422</v>
      </c>
      <c r="AN292" t="s">
        <v>422</v>
      </c>
      <c r="AO292">
        <v>0</v>
      </c>
      <c r="AP292">
        <v>0</v>
      </c>
      <c r="AQ292">
        <f>1-AO292/AP292</f>
        <v>0</v>
      </c>
      <c r="AR292">
        <v>0</v>
      </c>
      <c r="AS292" t="s">
        <v>422</v>
      </c>
      <c r="AT292" t="s">
        <v>422</v>
      </c>
      <c r="AU292">
        <v>0</v>
      </c>
      <c r="AV292">
        <v>0</v>
      </c>
      <c r="AW292">
        <f>1-AU292/AV292</f>
        <v>0</v>
      </c>
      <c r="AX292">
        <v>0.5</v>
      </c>
      <c r="AY292">
        <f>CX292</f>
        <v>0</v>
      </c>
      <c r="AZ292">
        <f>M292</f>
        <v>0</v>
      </c>
      <c r="BA292">
        <f>AW292*AX292*AY292</f>
        <v>0</v>
      </c>
      <c r="BB292">
        <f>(AZ292-AR292)/AY292</f>
        <v>0</v>
      </c>
      <c r="BC292">
        <f>(AP292-AV292)/AV292</f>
        <v>0</v>
      </c>
      <c r="BD292">
        <f>AO292/(AQ292+AO292/AV292)</f>
        <v>0</v>
      </c>
      <c r="BE292" t="s">
        <v>422</v>
      </c>
      <c r="BF292">
        <v>0</v>
      </c>
      <c r="BG292">
        <f>IF(BF292&lt;&gt;0, BF292, BD292)</f>
        <v>0</v>
      </c>
      <c r="BH292">
        <f>1-BG292/AV292</f>
        <v>0</v>
      </c>
      <c r="BI292">
        <f>(AV292-AU292)/(AV292-BG292)</f>
        <v>0</v>
      </c>
      <c r="BJ292">
        <f>(AP292-AV292)/(AP292-BG292)</f>
        <v>0</v>
      </c>
      <c r="BK292">
        <f>(AV292-AU292)/(AV292-AO292)</f>
        <v>0</v>
      </c>
      <c r="BL292">
        <f>(AP292-AV292)/(AP292-AO292)</f>
        <v>0</v>
      </c>
      <c r="BM292">
        <f>(BI292*BG292/AU292)</f>
        <v>0</v>
      </c>
      <c r="BN292">
        <f>(1-BM292)</f>
        <v>0</v>
      </c>
      <c r="CW292">
        <f>$B$11*DU292+$C$11*DV292+$F$11*EG292*(1-EJ292)</f>
        <v>0</v>
      </c>
      <c r="CX292">
        <f>CW292*CY292</f>
        <v>0</v>
      </c>
      <c r="CY292">
        <f>($B$11*$D$9+$C$11*$D$9+$F$11*((ET292+EL292)/MAX(ET292+EL292+EU292, 0.1)*$I$9+EU292/MAX(ET292+EL292+EU292, 0.1)*$J$9))/($B$11+$C$11+$F$11)</f>
        <v>0</v>
      </c>
      <c r="CZ292">
        <f>($B$11*$K$9+$C$11*$K$9+$F$11*((ET292+EL292)/MAX(ET292+EL292+EU292, 0.1)*$P$9+EU292/MAX(ET292+EL292+EU292, 0.1)*$Q$9))/($B$11+$C$11+$F$11)</f>
        <v>0</v>
      </c>
      <c r="DA292">
        <v>3.93</v>
      </c>
      <c r="DB292">
        <v>0.5</v>
      </c>
      <c r="DC292" t="s">
        <v>423</v>
      </c>
      <c r="DD292">
        <v>2</v>
      </c>
      <c r="DE292">
        <v>1758506813.1</v>
      </c>
      <c r="DF292">
        <v>420.336666666667</v>
      </c>
      <c r="DG292">
        <v>420.151666666667</v>
      </c>
      <c r="DH292">
        <v>22.5911666666667</v>
      </c>
      <c r="DI292">
        <v>22.5221</v>
      </c>
      <c r="DJ292">
        <v>414.638666666667</v>
      </c>
      <c r="DK292">
        <v>22.2801</v>
      </c>
      <c r="DL292">
        <v>500.104666666667</v>
      </c>
      <c r="DM292">
        <v>89.8281</v>
      </c>
      <c r="DN292">
        <v>0.0345782666666667</v>
      </c>
      <c r="DO292">
        <v>31.1533333333333</v>
      </c>
      <c r="DP292">
        <v>30.0003333333333</v>
      </c>
      <c r="DQ292">
        <v>999.9</v>
      </c>
      <c r="DR292">
        <v>0</v>
      </c>
      <c r="DS292">
        <v>0</v>
      </c>
      <c r="DT292">
        <v>10025.2333333333</v>
      </c>
      <c r="DU292">
        <v>0</v>
      </c>
      <c r="DV292">
        <v>0.556418</v>
      </c>
      <c r="DW292">
        <v>0.185038333333333</v>
      </c>
      <c r="DX292">
        <v>430.052333333333</v>
      </c>
      <c r="DY292">
        <v>429.832333333333</v>
      </c>
      <c r="DZ292">
        <v>0.0690536666666667</v>
      </c>
      <c r="EA292">
        <v>420.151666666667</v>
      </c>
      <c r="EB292">
        <v>22.5221</v>
      </c>
      <c r="EC292">
        <v>2.02932</v>
      </c>
      <c r="ED292">
        <v>2.02311666666667</v>
      </c>
      <c r="EE292">
        <v>17.6749666666667</v>
      </c>
      <c r="EF292">
        <v>17.6264666666667</v>
      </c>
      <c r="EG292">
        <v>0.00500016</v>
      </c>
      <c r="EH292">
        <v>0</v>
      </c>
      <c r="EI292">
        <v>0</v>
      </c>
      <c r="EJ292">
        <v>0</v>
      </c>
      <c r="EK292">
        <v>640.233333333333</v>
      </c>
      <c r="EL292">
        <v>0.00500016</v>
      </c>
      <c r="EM292">
        <v>-25.5</v>
      </c>
      <c r="EN292">
        <v>-2.43333333333333</v>
      </c>
      <c r="EO292">
        <v>37.562</v>
      </c>
      <c r="EP292">
        <v>41.625</v>
      </c>
      <c r="EQ292">
        <v>39.687</v>
      </c>
      <c r="ER292">
        <v>41.75</v>
      </c>
      <c r="ES292">
        <v>40.937</v>
      </c>
      <c r="ET292">
        <v>0</v>
      </c>
      <c r="EU292">
        <v>0</v>
      </c>
      <c r="EV292">
        <v>0</v>
      </c>
      <c r="EW292">
        <v>1758506818.4</v>
      </c>
      <c r="EX292">
        <v>0</v>
      </c>
      <c r="EY292">
        <v>639.408</v>
      </c>
      <c r="EZ292">
        <v>15.5076919821372</v>
      </c>
      <c r="FA292">
        <v>7.53076950669045</v>
      </c>
      <c r="FB292">
        <v>-25.532</v>
      </c>
      <c r="FC292">
        <v>15</v>
      </c>
      <c r="FD292">
        <v>0</v>
      </c>
      <c r="FE292" t="s">
        <v>424</v>
      </c>
      <c r="FF292">
        <v>1747249705.1</v>
      </c>
      <c r="FG292">
        <v>1747249711.1</v>
      </c>
      <c r="FH292">
        <v>0</v>
      </c>
      <c r="FI292">
        <v>0.871</v>
      </c>
      <c r="FJ292">
        <v>0.066</v>
      </c>
      <c r="FK292">
        <v>5.486</v>
      </c>
      <c r="FL292">
        <v>0.145</v>
      </c>
      <c r="FM292">
        <v>420</v>
      </c>
      <c r="FN292">
        <v>16</v>
      </c>
      <c r="FO292">
        <v>0.27</v>
      </c>
      <c r="FP292">
        <v>0.16</v>
      </c>
      <c r="FQ292">
        <v>0.254978714285714</v>
      </c>
      <c r="FR292">
        <v>-0.0322946493506492</v>
      </c>
      <c r="FS292">
        <v>0.0651915677794101</v>
      </c>
      <c r="FT292">
        <v>1</v>
      </c>
      <c r="FU292">
        <v>639.447058823529</v>
      </c>
      <c r="FV292">
        <v>6.01986229667032</v>
      </c>
      <c r="FW292">
        <v>5.55524316691885</v>
      </c>
      <c r="FX292">
        <v>-1</v>
      </c>
      <c r="FY292">
        <v>0.0713974142857143</v>
      </c>
      <c r="FZ292">
        <v>-0.0233389948051949</v>
      </c>
      <c r="GA292">
        <v>0.00254366969952313</v>
      </c>
      <c r="GB292">
        <v>1</v>
      </c>
      <c r="GC292">
        <v>2</v>
      </c>
      <c r="GD292">
        <v>2</v>
      </c>
      <c r="GE292" t="s">
        <v>443</v>
      </c>
      <c r="GF292">
        <v>3.12583</v>
      </c>
      <c r="GG292">
        <v>2.66021</v>
      </c>
      <c r="GH292">
        <v>0.0883738</v>
      </c>
      <c r="GI292">
        <v>0.0892178</v>
      </c>
      <c r="GJ292">
        <v>0.0967112</v>
      </c>
      <c r="GK292">
        <v>0.0969111</v>
      </c>
      <c r="GL292">
        <v>23514.8</v>
      </c>
      <c r="GM292">
        <v>22211.6</v>
      </c>
      <c r="GN292">
        <v>23068</v>
      </c>
      <c r="GO292">
        <v>23746.5</v>
      </c>
      <c r="GP292">
        <v>35514.7</v>
      </c>
      <c r="GQ292">
        <v>35495.1</v>
      </c>
      <c r="GR292">
        <v>41591</v>
      </c>
      <c r="GS292">
        <v>42344.6</v>
      </c>
      <c r="GT292">
        <v>1.9017</v>
      </c>
      <c r="GU292">
        <v>1.79845</v>
      </c>
      <c r="GV292">
        <v>0.084281</v>
      </c>
      <c r="GW292">
        <v>0</v>
      </c>
      <c r="GX292">
        <v>28.6289</v>
      </c>
      <c r="GY292">
        <v>999.9</v>
      </c>
      <c r="GZ292">
        <v>55.195</v>
      </c>
      <c r="HA292">
        <v>30.534</v>
      </c>
      <c r="HB292">
        <v>26.9926</v>
      </c>
      <c r="HC292">
        <v>53.8255</v>
      </c>
      <c r="HD292">
        <v>40.0361</v>
      </c>
      <c r="HE292">
        <v>1</v>
      </c>
      <c r="HF292">
        <v>0.0526219</v>
      </c>
      <c r="HG292">
        <v>-1.62783</v>
      </c>
      <c r="HH292">
        <v>20.2298</v>
      </c>
      <c r="HI292">
        <v>5.23451</v>
      </c>
      <c r="HJ292">
        <v>11.992</v>
      </c>
      <c r="HK292">
        <v>4.956</v>
      </c>
      <c r="HL292">
        <v>3.304</v>
      </c>
      <c r="HM292">
        <v>999.9</v>
      </c>
      <c r="HN292">
        <v>9999</v>
      </c>
      <c r="HO292">
        <v>9999</v>
      </c>
      <c r="HP292">
        <v>9999</v>
      </c>
      <c r="HQ292">
        <v>1.86851</v>
      </c>
      <c r="HR292">
        <v>1.86424</v>
      </c>
      <c r="HS292">
        <v>1.87181</v>
      </c>
      <c r="HT292">
        <v>1.8627</v>
      </c>
      <c r="HU292">
        <v>1.86213</v>
      </c>
      <c r="HV292">
        <v>1.86857</v>
      </c>
      <c r="HW292">
        <v>1.85869</v>
      </c>
      <c r="HX292">
        <v>1.86508</v>
      </c>
      <c r="HY292">
        <v>5</v>
      </c>
      <c r="HZ292">
        <v>0</v>
      </c>
      <c r="IA292">
        <v>0</v>
      </c>
      <c r="IB292">
        <v>0</v>
      </c>
      <c r="IC292" t="s">
        <v>426</v>
      </c>
      <c r="ID292" t="s">
        <v>427</v>
      </c>
      <c r="IE292" t="s">
        <v>428</v>
      </c>
      <c r="IF292" t="s">
        <v>428</v>
      </c>
      <c r="IG292" t="s">
        <v>428</v>
      </c>
      <c r="IH292" t="s">
        <v>428</v>
      </c>
      <c r="II292">
        <v>0</v>
      </c>
      <c r="IJ292">
        <v>100</v>
      </c>
      <c r="IK292">
        <v>100</v>
      </c>
      <c r="IL292">
        <v>5.698</v>
      </c>
      <c r="IM292">
        <v>0.3111</v>
      </c>
      <c r="IN292">
        <v>4.24591870636989</v>
      </c>
      <c r="IO292">
        <v>0.00406324532283829</v>
      </c>
      <c r="IP292">
        <v>-1.45373754250553e-06</v>
      </c>
      <c r="IQ292">
        <v>2.45784242640463e-10</v>
      </c>
      <c r="IR292">
        <v>0.0444475935836347</v>
      </c>
      <c r="IS292">
        <v>0.00491888386651684</v>
      </c>
      <c r="IT292">
        <v>0.000226889049496401</v>
      </c>
      <c r="IU292">
        <v>4.01595507822366e-06</v>
      </c>
      <c r="IV292">
        <v>-0</v>
      </c>
      <c r="IW292">
        <v>2035</v>
      </c>
      <c r="IX292">
        <v>2</v>
      </c>
      <c r="IY292">
        <v>30</v>
      </c>
      <c r="IZ292">
        <v>187618.5</v>
      </c>
      <c r="JA292">
        <v>187618.4</v>
      </c>
      <c r="JB292">
        <v>0.965576</v>
      </c>
      <c r="JC292">
        <v>2.40845</v>
      </c>
      <c r="JD292">
        <v>1.4978</v>
      </c>
      <c r="JE292">
        <v>2.32666</v>
      </c>
      <c r="JF292">
        <v>1.54419</v>
      </c>
      <c r="JG292">
        <v>2.27905</v>
      </c>
      <c r="JH292">
        <v>36.0347</v>
      </c>
      <c r="JI292">
        <v>24.1488</v>
      </c>
      <c r="JJ292">
        <v>18</v>
      </c>
      <c r="JK292">
        <v>545.362</v>
      </c>
      <c r="JL292">
        <v>422.912</v>
      </c>
      <c r="JM292">
        <v>31.8971</v>
      </c>
      <c r="JN292">
        <v>28.2824</v>
      </c>
      <c r="JO292">
        <v>30.0002</v>
      </c>
      <c r="JP292">
        <v>28.0998</v>
      </c>
      <c r="JQ292">
        <v>28.1199</v>
      </c>
      <c r="JR292">
        <v>19.3796</v>
      </c>
      <c r="JS292">
        <v>30.1594</v>
      </c>
      <c r="JT292">
        <v>69.1701</v>
      </c>
      <c r="JU292">
        <v>31.9036</v>
      </c>
      <c r="JV292">
        <v>420</v>
      </c>
      <c r="JW292">
        <v>22.5778</v>
      </c>
      <c r="JX292">
        <v>93.2137</v>
      </c>
      <c r="JY292">
        <v>98.6888</v>
      </c>
    </row>
    <row r="293" spans="1:285">
      <c r="A293">
        <v>277</v>
      </c>
      <c r="B293">
        <v>1758506818.1</v>
      </c>
      <c r="C293">
        <v>3576</v>
      </c>
      <c r="D293" t="s">
        <v>985</v>
      </c>
      <c r="E293" t="s">
        <v>986</v>
      </c>
      <c r="F293">
        <v>5</v>
      </c>
      <c r="G293" t="s">
        <v>419</v>
      </c>
      <c r="H293" t="s">
        <v>944</v>
      </c>
      <c r="I293" t="s">
        <v>421</v>
      </c>
      <c r="J293">
        <v>1758506815.1</v>
      </c>
      <c r="K293">
        <f>(L293)/1000</f>
        <v>0</v>
      </c>
      <c r="L293">
        <f>1000*DL293*AJ293*(DH293-DI293)/(100*DA293*(1000-AJ293*DH293))</f>
        <v>0</v>
      </c>
      <c r="M293">
        <f>DL293*AJ293*(DG293-DF293*(1000-AJ293*DI293)/(1000-AJ293*DH293))/(100*DA293)</f>
        <v>0</v>
      </c>
      <c r="N293">
        <f>DF293 - IF(AJ293&gt;1, M293*DA293*100.0/(AL293), 0)</f>
        <v>0</v>
      </c>
      <c r="O293">
        <f>((U293-K293/2)*N293-M293)/(U293+K293/2)</f>
        <v>0</v>
      </c>
      <c r="P293">
        <f>O293*(DM293+DN293)/1000.0</f>
        <v>0</v>
      </c>
      <c r="Q293">
        <f>(DF293 - IF(AJ293&gt;1, M293*DA293*100.0/(AL293), 0))*(DM293+DN293)/1000.0</f>
        <v>0</v>
      </c>
      <c r="R293">
        <f>2.0/((1/T293-1/S293)+SIGN(T293)*SQRT((1/T293-1/S293)*(1/T293-1/S293) + 4*DB293/((DB293+1)*(DB293+1))*(2*1/T293*1/S293-1/S293*1/S293)))</f>
        <v>0</v>
      </c>
      <c r="S293">
        <f>IF(LEFT(DC293,1)&lt;&gt;"0",IF(LEFT(DC293,1)="1",3.0,DD293),$D$5+$E$5*(DT293*DM293/($K$5*1000))+$F$5*(DT293*DM293/($K$5*1000))*MAX(MIN(DA293,$J$5),$I$5)*MAX(MIN(DA293,$J$5),$I$5)+$G$5*MAX(MIN(DA293,$J$5),$I$5)*(DT293*DM293/($K$5*1000))+$H$5*(DT293*DM293/($K$5*1000))*(DT293*DM293/($K$5*1000)))</f>
        <v>0</v>
      </c>
      <c r="T293">
        <f>K293*(1000-(1000*0.61365*exp(17.502*X293/(240.97+X293))/(DM293+DN293)+DH293)/2)/(1000*0.61365*exp(17.502*X293/(240.97+X293))/(DM293+DN293)-DH293)</f>
        <v>0</v>
      </c>
      <c r="U293">
        <f>1/((DB293+1)/(R293/1.6)+1/(S293/1.37)) + DB293/((DB293+1)/(R293/1.6) + DB293/(S293/1.37))</f>
        <v>0</v>
      </c>
      <c r="V293">
        <f>(CW293*CZ293)</f>
        <v>0</v>
      </c>
      <c r="W293">
        <f>(DO293+(V293+2*0.95*5.67E-8*(((DO293+$B$7)+273)^4-(DO293+273)^4)-44100*K293)/(1.84*29.3*S293+8*0.95*5.67E-8*(DO293+273)^3))</f>
        <v>0</v>
      </c>
      <c r="X293">
        <f>($C$7*DP293+$D$7*DQ293+$E$7*W293)</f>
        <v>0</v>
      </c>
      <c r="Y293">
        <f>0.61365*exp(17.502*X293/(240.97+X293))</f>
        <v>0</v>
      </c>
      <c r="Z293">
        <f>(AA293/AB293*100)</f>
        <v>0</v>
      </c>
      <c r="AA293">
        <f>DH293*(DM293+DN293)/1000</f>
        <v>0</v>
      </c>
      <c r="AB293">
        <f>0.61365*exp(17.502*DO293/(240.97+DO293))</f>
        <v>0</v>
      </c>
      <c r="AC293">
        <f>(Y293-DH293*(DM293+DN293)/1000)</f>
        <v>0</v>
      </c>
      <c r="AD293">
        <f>(-K293*44100)</f>
        <v>0</v>
      </c>
      <c r="AE293">
        <f>2*29.3*S293*0.92*(DO293-X293)</f>
        <v>0</v>
      </c>
      <c r="AF293">
        <f>2*0.95*5.67E-8*(((DO293+$B$7)+273)^4-(X293+273)^4)</f>
        <v>0</v>
      </c>
      <c r="AG293">
        <f>V293+AF293+AD293+AE293</f>
        <v>0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MAX(0,($B$13+$C$13*DT293)/(1+$D$13*DT293)*DM293/(DO293+273)*$E$13)</f>
        <v>0</v>
      </c>
      <c r="AM293" t="s">
        <v>422</v>
      </c>
      <c r="AN293" t="s">
        <v>422</v>
      </c>
      <c r="AO293">
        <v>0</v>
      </c>
      <c r="AP293">
        <v>0</v>
      </c>
      <c r="AQ293">
        <f>1-AO293/AP293</f>
        <v>0</v>
      </c>
      <c r="AR293">
        <v>0</v>
      </c>
      <c r="AS293" t="s">
        <v>422</v>
      </c>
      <c r="AT293" t="s">
        <v>422</v>
      </c>
      <c r="AU293">
        <v>0</v>
      </c>
      <c r="AV293">
        <v>0</v>
      </c>
      <c r="AW293">
        <f>1-AU293/AV293</f>
        <v>0</v>
      </c>
      <c r="AX293">
        <v>0.5</v>
      </c>
      <c r="AY293">
        <f>CX293</f>
        <v>0</v>
      </c>
      <c r="AZ293">
        <f>M293</f>
        <v>0</v>
      </c>
      <c r="BA293">
        <f>AW293*AX293*AY293</f>
        <v>0</v>
      </c>
      <c r="BB293">
        <f>(AZ293-AR293)/AY293</f>
        <v>0</v>
      </c>
      <c r="BC293">
        <f>(AP293-AV293)/AV293</f>
        <v>0</v>
      </c>
      <c r="BD293">
        <f>AO293/(AQ293+AO293/AV293)</f>
        <v>0</v>
      </c>
      <c r="BE293" t="s">
        <v>422</v>
      </c>
      <c r="BF293">
        <v>0</v>
      </c>
      <c r="BG293">
        <f>IF(BF293&lt;&gt;0, BF293, BD293)</f>
        <v>0</v>
      </c>
      <c r="BH293">
        <f>1-BG293/AV293</f>
        <v>0</v>
      </c>
      <c r="BI293">
        <f>(AV293-AU293)/(AV293-BG293)</f>
        <v>0</v>
      </c>
      <c r="BJ293">
        <f>(AP293-AV293)/(AP293-BG293)</f>
        <v>0</v>
      </c>
      <c r="BK293">
        <f>(AV293-AU293)/(AV293-AO293)</f>
        <v>0</v>
      </c>
      <c r="BL293">
        <f>(AP293-AV293)/(AP293-AO293)</f>
        <v>0</v>
      </c>
      <c r="BM293">
        <f>(BI293*BG293/AU293)</f>
        <v>0</v>
      </c>
      <c r="BN293">
        <f>(1-BM293)</f>
        <v>0</v>
      </c>
      <c r="CW293">
        <f>$B$11*DU293+$C$11*DV293+$F$11*EG293*(1-EJ293)</f>
        <v>0</v>
      </c>
      <c r="CX293">
        <f>CW293*CY293</f>
        <v>0</v>
      </c>
      <c r="CY293">
        <f>($B$11*$D$9+$C$11*$D$9+$F$11*((ET293+EL293)/MAX(ET293+EL293+EU293, 0.1)*$I$9+EU293/MAX(ET293+EL293+EU293, 0.1)*$J$9))/($B$11+$C$11+$F$11)</f>
        <v>0</v>
      </c>
      <c r="CZ293">
        <f>($B$11*$K$9+$C$11*$K$9+$F$11*((ET293+EL293)/MAX(ET293+EL293+EU293, 0.1)*$P$9+EU293/MAX(ET293+EL293+EU293, 0.1)*$Q$9))/($B$11+$C$11+$F$11)</f>
        <v>0</v>
      </c>
      <c r="DA293">
        <v>3.93</v>
      </c>
      <c r="DB293">
        <v>0.5</v>
      </c>
      <c r="DC293" t="s">
        <v>423</v>
      </c>
      <c r="DD293">
        <v>2</v>
      </c>
      <c r="DE293">
        <v>1758506815.1</v>
      </c>
      <c r="DF293">
        <v>420.345333333333</v>
      </c>
      <c r="DG293">
        <v>420.153666666667</v>
      </c>
      <c r="DH293">
        <v>22.5918</v>
      </c>
      <c r="DI293">
        <v>22.5209</v>
      </c>
      <c r="DJ293">
        <v>414.647</v>
      </c>
      <c r="DK293">
        <v>22.2807</v>
      </c>
      <c r="DL293">
        <v>500.050666666667</v>
      </c>
      <c r="DM293">
        <v>89.8287</v>
      </c>
      <c r="DN293">
        <v>0.034605</v>
      </c>
      <c r="DO293">
        <v>31.1510666666667</v>
      </c>
      <c r="DP293">
        <v>30.0019666666667</v>
      </c>
      <c r="DQ293">
        <v>999.9</v>
      </c>
      <c r="DR293">
        <v>0</v>
      </c>
      <c r="DS293">
        <v>0</v>
      </c>
      <c r="DT293">
        <v>10001.0666666667</v>
      </c>
      <c r="DU293">
        <v>0</v>
      </c>
      <c r="DV293">
        <v>0.556418</v>
      </c>
      <c r="DW293">
        <v>0.191549</v>
      </c>
      <c r="DX293">
        <v>430.061333333333</v>
      </c>
      <c r="DY293">
        <v>429.834</v>
      </c>
      <c r="DZ293">
        <v>0.070872</v>
      </c>
      <c r="EA293">
        <v>420.153666666667</v>
      </c>
      <c r="EB293">
        <v>22.5209</v>
      </c>
      <c r="EC293">
        <v>2.02939</v>
      </c>
      <c r="ED293">
        <v>2.02302666666667</v>
      </c>
      <c r="EE293">
        <v>17.6755</v>
      </c>
      <c r="EF293">
        <v>17.6257333333333</v>
      </c>
      <c r="EG293">
        <v>0.00500016</v>
      </c>
      <c r="EH293">
        <v>0</v>
      </c>
      <c r="EI293">
        <v>0</v>
      </c>
      <c r="EJ293">
        <v>0</v>
      </c>
      <c r="EK293">
        <v>638.233333333333</v>
      </c>
      <c r="EL293">
        <v>0.00500016</v>
      </c>
      <c r="EM293">
        <v>-23.4</v>
      </c>
      <c r="EN293">
        <v>-1.63333333333333</v>
      </c>
      <c r="EO293">
        <v>37.562</v>
      </c>
      <c r="EP293">
        <v>41.625</v>
      </c>
      <c r="EQ293">
        <v>39.687</v>
      </c>
      <c r="ER293">
        <v>41.75</v>
      </c>
      <c r="ES293">
        <v>40.937</v>
      </c>
      <c r="ET293">
        <v>0</v>
      </c>
      <c r="EU293">
        <v>0</v>
      </c>
      <c r="EV293">
        <v>0</v>
      </c>
      <c r="EW293">
        <v>1758506820.2</v>
      </c>
      <c r="EX293">
        <v>0</v>
      </c>
      <c r="EY293">
        <v>639.365384615385</v>
      </c>
      <c r="EZ293">
        <v>2.58119635720579</v>
      </c>
      <c r="FA293">
        <v>7.88376100220477</v>
      </c>
      <c r="FB293">
        <v>-25.5307692307692</v>
      </c>
      <c r="FC293">
        <v>15</v>
      </c>
      <c r="FD293">
        <v>0</v>
      </c>
      <c r="FE293" t="s">
        <v>424</v>
      </c>
      <c r="FF293">
        <v>1747249705.1</v>
      </c>
      <c r="FG293">
        <v>1747249711.1</v>
      </c>
      <c r="FH293">
        <v>0</v>
      </c>
      <c r="FI293">
        <v>0.871</v>
      </c>
      <c r="FJ293">
        <v>0.066</v>
      </c>
      <c r="FK293">
        <v>5.486</v>
      </c>
      <c r="FL293">
        <v>0.145</v>
      </c>
      <c r="FM293">
        <v>420</v>
      </c>
      <c r="FN293">
        <v>16</v>
      </c>
      <c r="FO293">
        <v>0.27</v>
      </c>
      <c r="FP293">
        <v>0.16</v>
      </c>
      <c r="FQ293">
        <v>0.246801428571429</v>
      </c>
      <c r="FR293">
        <v>-0.0907690909090906</v>
      </c>
      <c r="FS293">
        <v>0.0677533285006099</v>
      </c>
      <c r="FT293">
        <v>1</v>
      </c>
      <c r="FU293">
        <v>639.223529411765</v>
      </c>
      <c r="FV293">
        <v>9.96180260555191</v>
      </c>
      <c r="FW293">
        <v>6.08672899809033</v>
      </c>
      <c r="FX293">
        <v>-1</v>
      </c>
      <c r="FY293">
        <v>0.0710781619047619</v>
      </c>
      <c r="FZ293">
        <v>-0.0169616337662338</v>
      </c>
      <c r="GA293">
        <v>0.00229237942373384</v>
      </c>
      <c r="GB293">
        <v>1</v>
      </c>
      <c r="GC293">
        <v>2</v>
      </c>
      <c r="GD293">
        <v>2</v>
      </c>
      <c r="GE293" t="s">
        <v>443</v>
      </c>
      <c r="GF293">
        <v>3.1258</v>
      </c>
      <c r="GG293">
        <v>2.66026</v>
      </c>
      <c r="GH293">
        <v>0.088379</v>
      </c>
      <c r="GI293">
        <v>0.0892093</v>
      </c>
      <c r="GJ293">
        <v>0.0967107</v>
      </c>
      <c r="GK293">
        <v>0.0969074</v>
      </c>
      <c r="GL293">
        <v>23514.6</v>
      </c>
      <c r="GM293">
        <v>22211.9</v>
      </c>
      <c r="GN293">
        <v>23068</v>
      </c>
      <c r="GO293">
        <v>23746.6</v>
      </c>
      <c r="GP293">
        <v>35514.7</v>
      </c>
      <c r="GQ293">
        <v>35495.4</v>
      </c>
      <c r="GR293">
        <v>41591</v>
      </c>
      <c r="GS293">
        <v>42344.7</v>
      </c>
      <c r="GT293">
        <v>1.9017</v>
      </c>
      <c r="GU293">
        <v>1.7988</v>
      </c>
      <c r="GV293">
        <v>0.0843145</v>
      </c>
      <c r="GW293">
        <v>0</v>
      </c>
      <c r="GX293">
        <v>28.6283</v>
      </c>
      <c r="GY293">
        <v>999.9</v>
      </c>
      <c r="GZ293">
        <v>55.195</v>
      </c>
      <c r="HA293">
        <v>30.524</v>
      </c>
      <c r="HB293">
        <v>26.9747</v>
      </c>
      <c r="HC293">
        <v>53.9555</v>
      </c>
      <c r="HD293">
        <v>39.9519</v>
      </c>
      <c r="HE293">
        <v>1</v>
      </c>
      <c r="HF293">
        <v>0.0526626</v>
      </c>
      <c r="HG293">
        <v>-1.64663</v>
      </c>
      <c r="HH293">
        <v>20.2296</v>
      </c>
      <c r="HI293">
        <v>5.23481</v>
      </c>
      <c r="HJ293">
        <v>11.992</v>
      </c>
      <c r="HK293">
        <v>4.95605</v>
      </c>
      <c r="HL293">
        <v>3.304</v>
      </c>
      <c r="HM293">
        <v>999.9</v>
      </c>
      <c r="HN293">
        <v>9999</v>
      </c>
      <c r="HO293">
        <v>9999</v>
      </c>
      <c r="HP293">
        <v>9999</v>
      </c>
      <c r="HQ293">
        <v>1.86852</v>
      </c>
      <c r="HR293">
        <v>1.86422</v>
      </c>
      <c r="HS293">
        <v>1.87181</v>
      </c>
      <c r="HT293">
        <v>1.8627</v>
      </c>
      <c r="HU293">
        <v>1.86215</v>
      </c>
      <c r="HV293">
        <v>1.86858</v>
      </c>
      <c r="HW293">
        <v>1.85868</v>
      </c>
      <c r="HX293">
        <v>1.86508</v>
      </c>
      <c r="HY293">
        <v>5</v>
      </c>
      <c r="HZ293">
        <v>0</v>
      </c>
      <c r="IA293">
        <v>0</v>
      </c>
      <c r="IB293">
        <v>0</v>
      </c>
      <c r="IC293" t="s">
        <v>426</v>
      </c>
      <c r="ID293" t="s">
        <v>427</v>
      </c>
      <c r="IE293" t="s">
        <v>428</v>
      </c>
      <c r="IF293" t="s">
        <v>428</v>
      </c>
      <c r="IG293" t="s">
        <v>428</v>
      </c>
      <c r="IH293" t="s">
        <v>428</v>
      </c>
      <c r="II293">
        <v>0</v>
      </c>
      <c r="IJ293">
        <v>100</v>
      </c>
      <c r="IK293">
        <v>100</v>
      </c>
      <c r="IL293">
        <v>5.698</v>
      </c>
      <c r="IM293">
        <v>0.3111</v>
      </c>
      <c r="IN293">
        <v>4.24591870636989</v>
      </c>
      <c r="IO293">
        <v>0.00406324532283829</v>
      </c>
      <c r="IP293">
        <v>-1.45373754250553e-06</v>
      </c>
      <c r="IQ293">
        <v>2.45784242640463e-10</v>
      </c>
      <c r="IR293">
        <v>0.0444475935836347</v>
      </c>
      <c r="IS293">
        <v>0.00491888386651684</v>
      </c>
      <c r="IT293">
        <v>0.000226889049496401</v>
      </c>
      <c r="IU293">
        <v>4.01595507822366e-06</v>
      </c>
      <c r="IV293">
        <v>-0</v>
      </c>
      <c r="IW293">
        <v>2035</v>
      </c>
      <c r="IX293">
        <v>2</v>
      </c>
      <c r="IY293">
        <v>30</v>
      </c>
      <c r="IZ293">
        <v>187618.5</v>
      </c>
      <c r="JA293">
        <v>187618.5</v>
      </c>
      <c r="JB293">
        <v>0.965576</v>
      </c>
      <c r="JC293">
        <v>2.40234</v>
      </c>
      <c r="JD293">
        <v>1.4978</v>
      </c>
      <c r="JE293">
        <v>2.32666</v>
      </c>
      <c r="JF293">
        <v>1.54419</v>
      </c>
      <c r="JG293">
        <v>2.30713</v>
      </c>
      <c r="JH293">
        <v>36.0347</v>
      </c>
      <c r="JI293">
        <v>24.1488</v>
      </c>
      <c r="JJ293">
        <v>18</v>
      </c>
      <c r="JK293">
        <v>545.362</v>
      </c>
      <c r="JL293">
        <v>423.125</v>
      </c>
      <c r="JM293">
        <v>31.8957</v>
      </c>
      <c r="JN293">
        <v>28.2837</v>
      </c>
      <c r="JO293">
        <v>30.0002</v>
      </c>
      <c r="JP293">
        <v>28.0998</v>
      </c>
      <c r="JQ293">
        <v>28.1211</v>
      </c>
      <c r="JR293">
        <v>19.3795</v>
      </c>
      <c r="JS293">
        <v>30.1594</v>
      </c>
      <c r="JT293">
        <v>69.1701</v>
      </c>
      <c r="JU293">
        <v>31.9036</v>
      </c>
      <c r="JV293">
        <v>420</v>
      </c>
      <c r="JW293">
        <v>22.5777</v>
      </c>
      <c r="JX293">
        <v>93.2137</v>
      </c>
      <c r="JY293">
        <v>98.6892</v>
      </c>
    </row>
    <row r="294" spans="1:285">
      <c r="A294">
        <v>278</v>
      </c>
      <c r="B294">
        <v>1758506820.1</v>
      </c>
      <c r="C294">
        <v>3578</v>
      </c>
      <c r="D294" t="s">
        <v>987</v>
      </c>
      <c r="E294" t="s">
        <v>988</v>
      </c>
      <c r="F294">
        <v>5</v>
      </c>
      <c r="G294" t="s">
        <v>419</v>
      </c>
      <c r="H294" t="s">
        <v>944</v>
      </c>
      <c r="I294" t="s">
        <v>421</v>
      </c>
      <c r="J294">
        <v>1758506817.1</v>
      </c>
      <c r="K294">
        <f>(L294)/1000</f>
        <v>0</v>
      </c>
      <c r="L294">
        <f>1000*DL294*AJ294*(DH294-DI294)/(100*DA294*(1000-AJ294*DH294))</f>
        <v>0</v>
      </c>
      <c r="M294">
        <f>DL294*AJ294*(DG294-DF294*(1000-AJ294*DI294)/(1000-AJ294*DH294))/(100*DA294)</f>
        <v>0</v>
      </c>
      <c r="N294">
        <f>DF294 - IF(AJ294&gt;1, M294*DA294*100.0/(AL294), 0)</f>
        <v>0</v>
      </c>
      <c r="O294">
        <f>((U294-K294/2)*N294-M294)/(U294+K294/2)</f>
        <v>0</v>
      </c>
      <c r="P294">
        <f>O294*(DM294+DN294)/1000.0</f>
        <v>0</v>
      </c>
      <c r="Q294">
        <f>(DF294 - IF(AJ294&gt;1, M294*DA294*100.0/(AL294), 0))*(DM294+DN294)/1000.0</f>
        <v>0</v>
      </c>
      <c r="R294">
        <f>2.0/((1/T294-1/S294)+SIGN(T294)*SQRT((1/T294-1/S294)*(1/T294-1/S294) + 4*DB294/((DB294+1)*(DB294+1))*(2*1/T294*1/S294-1/S294*1/S294)))</f>
        <v>0</v>
      </c>
      <c r="S294">
        <f>IF(LEFT(DC294,1)&lt;&gt;"0",IF(LEFT(DC294,1)="1",3.0,DD294),$D$5+$E$5*(DT294*DM294/($K$5*1000))+$F$5*(DT294*DM294/($K$5*1000))*MAX(MIN(DA294,$J$5),$I$5)*MAX(MIN(DA294,$J$5),$I$5)+$G$5*MAX(MIN(DA294,$J$5),$I$5)*(DT294*DM294/($K$5*1000))+$H$5*(DT294*DM294/($K$5*1000))*(DT294*DM294/($K$5*1000)))</f>
        <v>0</v>
      </c>
      <c r="T294">
        <f>K294*(1000-(1000*0.61365*exp(17.502*X294/(240.97+X294))/(DM294+DN294)+DH294)/2)/(1000*0.61365*exp(17.502*X294/(240.97+X294))/(DM294+DN294)-DH294)</f>
        <v>0</v>
      </c>
      <c r="U294">
        <f>1/((DB294+1)/(R294/1.6)+1/(S294/1.37)) + DB294/((DB294+1)/(R294/1.6) + DB294/(S294/1.37))</f>
        <v>0</v>
      </c>
      <c r="V294">
        <f>(CW294*CZ294)</f>
        <v>0</v>
      </c>
      <c r="W294">
        <f>(DO294+(V294+2*0.95*5.67E-8*(((DO294+$B$7)+273)^4-(DO294+273)^4)-44100*K294)/(1.84*29.3*S294+8*0.95*5.67E-8*(DO294+273)^3))</f>
        <v>0</v>
      </c>
      <c r="X294">
        <f>($C$7*DP294+$D$7*DQ294+$E$7*W294)</f>
        <v>0</v>
      </c>
      <c r="Y294">
        <f>0.61365*exp(17.502*X294/(240.97+X294))</f>
        <v>0</v>
      </c>
      <c r="Z294">
        <f>(AA294/AB294*100)</f>
        <v>0</v>
      </c>
      <c r="AA294">
        <f>DH294*(DM294+DN294)/1000</f>
        <v>0</v>
      </c>
      <c r="AB294">
        <f>0.61365*exp(17.502*DO294/(240.97+DO294))</f>
        <v>0</v>
      </c>
      <c r="AC294">
        <f>(Y294-DH294*(DM294+DN294)/1000)</f>
        <v>0</v>
      </c>
      <c r="AD294">
        <f>(-K294*44100)</f>
        <v>0</v>
      </c>
      <c r="AE294">
        <f>2*29.3*S294*0.92*(DO294-X294)</f>
        <v>0</v>
      </c>
      <c r="AF294">
        <f>2*0.95*5.67E-8*(((DO294+$B$7)+273)^4-(X294+273)^4)</f>
        <v>0</v>
      </c>
      <c r="AG294">
        <f>V294+AF294+AD294+AE294</f>
        <v>0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MAX(0,($B$13+$C$13*DT294)/(1+$D$13*DT294)*DM294/(DO294+273)*$E$13)</f>
        <v>0</v>
      </c>
      <c r="AM294" t="s">
        <v>422</v>
      </c>
      <c r="AN294" t="s">
        <v>422</v>
      </c>
      <c r="AO294">
        <v>0</v>
      </c>
      <c r="AP294">
        <v>0</v>
      </c>
      <c r="AQ294">
        <f>1-AO294/AP294</f>
        <v>0</v>
      </c>
      <c r="AR294">
        <v>0</v>
      </c>
      <c r="AS294" t="s">
        <v>422</v>
      </c>
      <c r="AT294" t="s">
        <v>422</v>
      </c>
      <c r="AU294">
        <v>0</v>
      </c>
      <c r="AV294">
        <v>0</v>
      </c>
      <c r="AW294">
        <f>1-AU294/AV294</f>
        <v>0</v>
      </c>
      <c r="AX294">
        <v>0.5</v>
      </c>
      <c r="AY294">
        <f>CX294</f>
        <v>0</v>
      </c>
      <c r="AZ294">
        <f>M294</f>
        <v>0</v>
      </c>
      <c r="BA294">
        <f>AW294*AX294*AY294</f>
        <v>0</v>
      </c>
      <c r="BB294">
        <f>(AZ294-AR294)/AY294</f>
        <v>0</v>
      </c>
      <c r="BC294">
        <f>(AP294-AV294)/AV294</f>
        <v>0</v>
      </c>
      <c r="BD294">
        <f>AO294/(AQ294+AO294/AV294)</f>
        <v>0</v>
      </c>
      <c r="BE294" t="s">
        <v>422</v>
      </c>
      <c r="BF294">
        <v>0</v>
      </c>
      <c r="BG294">
        <f>IF(BF294&lt;&gt;0, BF294, BD294)</f>
        <v>0</v>
      </c>
      <c r="BH294">
        <f>1-BG294/AV294</f>
        <v>0</v>
      </c>
      <c r="BI294">
        <f>(AV294-AU294)/(AV294-BG294)</f>
        <v>0</v>
      </c>
      <c r="BJ294">
        <f>(AP294-AV294)/(AP294-BG294)</f>
        <v>0</v>
      </c>
      <c r="BK294">
        <f>(AV294-AU294)/(AV294-AO294)</f>
        <v>0</v>
      </c>
      <c r="BL294">
        <f>(AP294-AV294)/(AP294-AO294)</f>
        <v>0</v>
      </c>
      <c r="BM294">
        <f>(BI294*BG294/AU294)</f>
        <v>0</v>
      </c>
      <c r="BN294">
        <f>(1-BM294)</f>
        <v>0</v>
      </c>
      <c r="CW294">
        <f>$B$11*DU294+$C$11*DV294+$F$11*EG294*(1-EJ294)</f>
        <v>0</v>
      </c>
      <c r="CX294">
        <f>CW294*CY294</f>
        <v>0</v>
      </c>
      <c r="CY294">
        <f>($B$11*$D$9+$C$11*$D$9+$F$11*((ET294+EL294)/MAX(ET294+EL294+EU294, 0.1)*$I$9+EU294/MAX(ET294+EL294+EU294, 0.1)*$J$9))/($B$11+$C$11+$F$11)</f>
        <v>0</v>
      </c>
      <c r="CZ294">
        <f>($B$11*$K$9+$C$11*$K$9+$F$11*((ET294+EL294)/MAX(ET294+EL294+EU294, 0.1)*$P$9+EU294/MAX(ET294+EL294+EU294, 0.1)*$Q$9))/($B$11+$C$11+$F$11)</f>
        <v>0</v>
      </c>
      <c r="DA294">
        <v>3.93</v>
      </c>
      <c r="DB294">
        <v>0.5</v>
      </c>
      <c r="DC294" t="s">
        <v>423</v>
      </c>
      <c r="DD294">
        <v>2</v>
      </c>
      <c r="DE294">
        <v>1758506817.1</v>
      </c>
      <c r="DF294">
        <v>420.364</v>
      </c>
      <c r="DG294">
        <v>420.114</v>
      </c>
      <c r="DH294">
        <v>22.5921666666667</v>
      </c>
      <c r="DI294">
        <v>22.5199</v>
      </c>
      <c r="DJ294">
        <v>414.665666666667</v>
      </c>
      <c r="DK294">
        <v>22.2810333333333</v>
      </c>
      <c r="DL294">
        <v>500.007333333333</v>
      </c>
      <c r="DM294">
        <v>89.8287333333333</v>
      </c>
      <c r="DN294">
        <v>0.0346858</v>
      </c>
      <c r="DO294">
        <v>31.1503</v>
      </c>
      <c r="DP294">
        <v>30.0025</v>
      </c>
      <c r="DQ294">
        <v>999.9</v>
      </c>
      <c r="DR294">
        <v>0</v>
      </c>
      <c r="DS294">
        <v>0</v>
      </c>
      <c r="DT294">
        <v>9989.39333333333</v>
      </c>
      <c r="DU294">
        <v>0</v>
      </c>
      <c r="DV294">
        <v>0.556418</v>
      </c>
      <c r="DW294">
        <v>0.250010333333333</v>
      </c>
      <c r="DX294">
        <v>430.080666666667</v>
      </c>
      <c r="DY294">
        <v>429.793</v>
      </c>
      <c r="DZ294">
        <v>0.0722294</v>
      </c>
      <c r="EA294">
        <v>420.114</v>
      </c>
      <c r="EB294">
        <v>22.5199</v>
      </c>
      <c r="EC294">
        <v>2.02942</v>
      </c>
      <c r="ED294">
        <v>2.02293666666667</v>
      </c>
      <c r="EE294">
        <v>17.6757666666667</v>
      </c>
      <c r="EF294">
        <v>17.625</v>
      </c>
      <c r="EG294">
        <v>0.00500016</v>
      </c>
      <c r="EH294">
        <v>0</v>
      </c>
      <c r="EI294">
        <v>0</v>
      </c>
      <c r="EJ294">
        <v>0</v>
      </c>
      <c r="EK294">
        <v>636.533333333333</v>
      </c>
      <c r="EL294">
        <v>0.00500016</v>
      </c>
      <c r="EM294">
        <v>-23.5666666666667</v>
      </c>
      <c r="EN294">
        <v>-1.1</v>
      </c>
      <c r="EO294">
        <v>37.562</v>
      </c>
      <c r="EP294">
        <v>41.625</v>
      </c>
      <c r="EQ294">
        <v>39.687</v>
      </c>
      <c r="ER294">
        <v>41.75</v>
      </c>
      <c r="ES294">
        <v>40.937</v>
      </c>
      <c r="ET294">
        <v>0</v>
      </c>
      <c r="EU294">
        <v>0</v>
      </c>
      <c r="EV294">
        <v>0</v>
      </c>
      <c r="EW294">
        <v>1758506822</v>
      </c>
      <c r="EX294">
        <v>0</v>
      </c>
      <c r="EY294">
        <v>639.416</v>
      </c>
      <c r="EZ294">
        <v>3.11538419076743</v>
      </c>
      <c r="FA294">
        <v>-1.13076877309473</v>
      </c>
      <c r="FB294">
        <v>-25.676</v>
      </c>
      <c r="FC294">
        <v>15</v>
      </c>
      <c r="FD294">
        <v>0</v>
      </c>
      <c r="FE294" t="s">
        <v>424</v>
      </c>
      <c r="FF294">
        <v>1747249705.1</v>
      </c>
      <c r="FG294">
        <v>1747249711.1</v>
      </c>
      <c r="FH294">
        <v>0</v>
      </c>
      <c r="FI294">
        <v>0.871</v>
      </c>
      <c r="FJ294">
        <v>0.066</v>
      </c>
      <c r="FK294">
        <v>5.486</v>
      </c>
      <c r="FL294">
        <v>0.145</v>
      </c>
      <c r="FM294">
        <v>420</v>
      </c>
      <c r="FN294">
        <v>16</v>
      </c>
      <c r="FO294">
        <v>0.27</v>
      </c>
      <c r="FP294">
        <v>0.16</v>
      </c>
      <c r="FQ294">
        <v>0.251007047619048</v>
      </c>
      <c r="FR294">
        <v>-0.0742150129870132</v>
      </c>
      <c r="FS294">
        <v>0.0680263934201986</v>
      </c>
      <c r="FT294">
        <v>1</v>
      </c>
      <c r="FU294">
        <v>639.176470588235</v>
      </c>
      <c r="FV294">
        <v>4.11000737656243</v>
      </c>
      <c r="FW294">
        <v>6.14826894927868</v>
      </c>
      <c r="FX294">
        <v>-1</v>
      </c>
      <c r="FY294">
        <v>0.0709731666666667</v>
      </c>
      <c r="FZ294">
        <v>-0.00748934805194808</v>
      </c>
      <c r="GA294">
        <v>0.00215532318233657</v>
      </c>
      <c r="GB294">
        <v>1</v>
      </c>
      <c r="GC294">
        <v>2</v>
      </c>
      <c r="GD294">
        <v>2</v>
      </c>
      <c r="GE294" t="s">
        <v>443</v>
      </c>
      <c r="GF294">
        <v>3.12578</v>
      </c>
      <c r="GG294">
        <v>2.66034</v>
      </c>
      <c r="GH294">
        <v>0.0883852</v>
      </c>
      <c r="GI294">
        <v>0.0892005</v>
      </c>
      <c r="GJ294">
        <v>0.0967047</v>
      </c>
      <c r="GK294">
        <v>0.0969042</v>
      </c>
      <c r="GL294">
        <v>23514.5</v>
      </c>
      <c r="GM294">
        <v>22212.2</v>
      </c>
      <c r="GN294">
        <v>23068.1</v>
      </c>
      <c r="GO294">
        <v>23746.7</v>
      </c>
      <c r="GP294">
        <v>35514.8</v>
      </c>
      <c r="GQ294">
        <v>35495.7</v>
      </c>
      <c r="GR294">
        <v>41590.8</v>
      </c>
      <c r="GS294">
        <v>42344.9</v>
      </c>
      <c r="GT294">
        <v>1.90178</v>
      </c>
      <c r="GU294">
        <v>1.79867</v>
      </c>
      <c r="GV294">
        <v>0.084307</v>
      </c>
      <c r="GW294">
        <v>0</v>
      </c>
      <c r="GX294">
        <v>28.627</v>
      </c>
      <c r="GY294">
        <v>999.9</v>
      </c>
      <c r="GZ294">
        <v>55.195</v>
      </c>
      <c r="HA294">
        <v>30.534</v>
      </c>
      <c r="HB294">
        <v>26.9932</v>
      </c>
      <c r="HC294">
        <v>53.7855</v>
      </c>
      <c r="HD294">
        <v>40.0321</v>
      </c>
      <c r="HE294">
        <v>1</v>
      </c>
      <c r="HF294">
        <v>0.0526728</v>
      </c>
      <c r="HG294">
        <v>-1.65801</v>
      </c>
      <c r="HH294">
        <v>20.2295</v>
      </c>
      <c r="HI294">
        <v>5.23481</v>
      </c>
      <c r="HJ294">
        <v>11.992</v>
      </c>
      <c r="HK294">
        <v>4.95595</v>
      </c>
      <c r="HL294">
        <v>3.304</v>
      </c>
      <c r="HM294">
        <v>999.9</v>
      </c>
      <c r="HN294">
        <v>9999</v>
      </c>
      <c r="HO294">
        <v>9999</v>
      </c>
      <c r="HP294">
        <v>9999</v>
      </c>
      <c r="HQ294">
        <v>1.86852</v>
      </c>
      <c r="HR294">
        <v>1.86422</v>
      </c>
      <c r="HS294">
        <v>1.8718</v>
      </c>
      <c r="HT294">
        <v>1.86271</v>
      </c>
      <c r="HU294">
        <v>1.86216</v>
      </c>
      <c r="HV294">
        <v>1.86858</v>
      </c>
      <c r="HW294">
        <v>1.8587</v>
      </c>
      <c r="HX294">
        <v>1.86508</v>
      </c>
      <c r="HY294">
        <v>5</v>
      </c>
      <c r="HZ294">
        <v>0</v>
      </c>
      <c r="IA294">
        <v>0</v>
      </c>
      <c r="IB294">
        <v>0</v>
      </c>
      <c r="IC294" t="s">
        <v>426</v>
      </c>
      <c r="ID294" t="s">
        <v>427</v>
      </c>
      <c r="IE294" t="s">
        <v>428</v>
      </c>
      <c r="IF294" t="s">
        <v>428</v>
      </c>
      <c r="IG294" t="s">
        <v>428</v>
      </c>
      <c r="IH294" t="s">
        <v>428</v>
      </c>
      <c r="II294">
        <v>0</v>
      </c>
      <c r="IJ294">
        <v>100</v>
      </c>
      <c r="IK294">
        <v>100</v>
      </c>
      <c r="IL294">
        <v>5.699</v>
      </c>
      <c r="IM294">
        <v>0.3111</v>
      </c>
      <c r="IN294">
        <v>4.24591870636989</v>
      </c>
      <c r="IO294">
        <v>0.00406324532283829</v>
      </c>
      <c r="IP294">
        <v>-1.45373754250553e-06</v>
      </c>
      <c r="IQ294">
        <v>2.45784242640463e-10</v>
      </c>
      <c r="IR294">
        <v>0.0444475935836347</v>
      </c>
      <c r="IS294">
        <v>0.00491888386651684</v>
      </c>
      <c r="IT294">
        <v>0.000226889049496401</v>
      </c>
      <c r="IU294">
        <v>4.01595507822366e-06</v>
      </c>
      <c r="IV294">
        <v>-0</v>
      </c>
      <c r="IW294">
        <v>2035</v>
      </c>
      <c r="IX294">
        <v>2</v>
      </c>
      <c r="IY294">
        <v>30</v>
      </c>
      <c r="IZ294">
        <v>187618.6</v>
      </c>
      <c r="JA294">
        <v>187618.5</v>
      </c>
      <c r="JB294">
        <v>0.965576</v>
      </c>
      <c r="JC294">
        <v>2.39014</v>
      </c>
      <c r="JD294">
        <v>1.4978</v>
      </c>
      <c r="JE294">
        <v>2.32666</v>
      </c>
      <c r="JF294">
        <v>1.54419</v>
      </c>
      <c r="JG294">
        <v>2.35718</v>
      </c>
      <c r="JH294">
        <v>36.0347</v>
      </c>
      <c r="JI294">
        <v>24.1663</v>
      </c>
      <c r="JJ294">
        <v>18</v>
      </c>
      <c r="JK294">
        <v>545.41</v>
      </c>
      <c r="JL294">
        <v>423.061</v>
      </c>
      <c r="JM294">
        <v>31.8959</v>
      </c>
      <c r="JN294">
        <v>28.2841</v>
      </c>
      <c r="JO294">
        <v>30.0002</v>
      </c>
      <c r="JP294">
        <v>28.0998</v>
      </c>
      <c r="JQ294">
        <v>28.1223</v>
      </c>
      <c r="JR294">
        <v>19.3799</v>
      </c>
      <c r="JS294">
        <v>30.1594</v>
      </c>
      <c r="JT294">
        <v>69.1701</v>
      </c>
      <c r="JU294">
        <v>31.9036</v>
      </c>
      <c r="JV294">
        <v>420</v>
      </c>
      <c r="JW294">
        <v>22.5786</v>
      </c>
      <c r="JX294">
        <v>93.2136</v>
      </c>
      <c r="JY294">
        <v>98.6897</v>
      </c>
    </row>
    <row r="295" spans="1:285">
      <c r="A295">
        <v>279</v>
      </c>
      <c r="B295">
        <v>1758506822.1</v>
      </c>
      <c r="C295">
        <v>3580</v>
      </c>
      <c r="D295" t="s">
        <v>989</v>
      </c>
      <c r="E295" t="s">
        <v>990</v>
      </c>
      <c r="F295">
        <v>5</v>
      </c>
      <c r="G295" t="s">
        <v>419</v>
      </c>
      <c r="H295" t="s">
        <v>944</v>
      </c>
      <c r="I295" t="s">
        <v>421</v>
      </c>
      <c r="J295">
        <v>1758506819.1</v>
      </c>
      <c r="K295">
        <f>(L295)/1000</f>
        <v>0</v>
      </c>
      <c r="L295">
        <f>1000*DL295*AJ295*(DH295-DI295)/(100*DA295*(1000-AJ295*DH295))</f>
        <v>0</v>
      </c>
      <c r="M295">
        <f>DL295*AJ295*(DG295-DF295*(1000-AJ295*DI295)/(1000-AJ295*DH295))/(100*DA295)</f>
        <v>0</v>
      </c>
      <c r="N295">
        <f>DF295 - IF(AJ295&gt;1, M295*DA295*100.0/(AL295), 0)</f>
        <v>0</v>
      </c>
      <c r="O295">
        <f>((U295-K295/2)*N295-M295)/(U295+K295/2)</f>
        <v>0</v>
      </c>
      <c r="P295">
        <f>O295*(DM295+DN295)/1000.0</f>
        <v>0</v>
      </c>
      <c r="Q295">
        <f>(DF295 - IF(AJ295&gt;1, M295*DA295*100.0/(AL295), 0))*(DM295+DN295)/1000.0</f>
        <v>0</v>
      </c>
      <c r="R295">
        <f>2.0/((1/T295-1/S295)+SIGN(T295)*SQRT((1/T295-1/S295)*(1/T295-1/S295) + 4*DB295/((DB295+1)*(DB295+1))*(2*1/T295*1/S295-1/S295*1/S295)))</f>
        <v>0</v>
      </c>
      <c r="S295">
        <f>IF(LEFT(DC295,1)&lt;&gt;"0",IF(LEFT(DC295,1)="1",3.0,DD295),$D$5+$E$5*(DT295*DM295/($K$5*1000))+$F$5*(DT295*DM295/($K$5*1000))*MAX(MIN(DA295,$J$5),$I$5)*MAX(MIN(DA295,$J$5),$I$5)+$G$5*MAX(MIN(DA295,$J$5),$I$5)*(DT295*DM295/($K$5*1000))+$H$5*(DT295*DM295/($K$5*1000))*(DT295*DM295/($K$5*1000)))</f>
        <v>0</v>
      </c>
      <c r="T295">
        <f>K295*(1000-(1000*0.61365*exp(17.502*X295/(240.97+X295))/(DM295+DN295)+DH295)/2)/(1000*0.61365*exp(17.502*X295/(240.97+X295))/(DM295+DN295)-DH295)</f>
        <v>0</v>
      </c>
      <c r="U295">
        <f>1/((DB295+1)/(R295/1.6)+1/(S295/1.37)) + DB295/((DB295+1)/(R295/1.6) + DB295/(S295/1.37))</f>
        <v>0</v>
      </c>
      <c r="V295">
        <f>(CW295*CZ295)</f>
        <v>0</v>
      </c>
      <c r="W295">
        <f>(DO295+(V295+2*0.95*5.67E-8*(((DO295+$B$7)+273)^4-(DO295+273)^4)-44100*K295)/(1.84*29.3*S295+8*0.95*5.67E-8*(DO295+273)^3))</f>
        <v>0</v>
      </c>
      <c r="X295">
        <f>($C$7*DP295+$D$7*DQ295+$E$7*W295)</f>
        <v>0</v>
      </c>
      <c r="Y295">
        <f>0.61365*exp(17.502*X295/(240.97+X295))</f>
        <v>0</v>
      </c>
      <c r="Z295">
        <f>(AA295/AB295*100)</f>
        <v>0</v>
      </c>
      <c r="AA295">
        <f>DH295*(DM295+DN295)/1000</f>
        <v>0</v>
      </c>
      <c r="AB295">
        <f>0.61365*exp(17.502*DO295/(240.97+DO295))</f>
        <v>0</v>
      </c>
      <c r="AC295">
        <f>(Y295-DH295*(DM295+DN295)/1000)</f>
        <v>0</v>
      </c>
      <c r="AD295">
        <f>(-K295*44100)</f>
        <v>0</v>
      </c>
      <c r="AE295">
        <f>2*29.3*S295*0.92*(DO295-X295)</f>
        <v>0</v>
      </c>
      <c r="AF295">
        <f>2*0.95*5.67E-8*(((DO295+$B$7)+273)^4-(X295+273)^4)</f>
        <v>0</v>
      </c>
      <c r="AG295">
        <f>V295+AF295+AD295+AE295</f>
        <v>0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MAX(0,($B$13+$C$13*DT295)/(1+$D$13*DT295)*DM295/(DO295+273)*$E$13)</f>
        <v>0</v>
      </c>
      <c r="AM295" t="s">
        <v>422</v>
      </c>
      <c r="AN295" t="s">
        <v>422</v>
      </c>
      <c r="AO295">
        <v>0</v>
      </c>
      <c r="AP295">
        <v>0</v>
      </c>
      <c r="AQ295">
        <f>1-AO295/AP295</f>
        <v>0</v>
      </c>
      <c r="AR295">
        <v>0</v>
      </c>
      <c r="AS295" t="s">
        <v>422</v>
      </c>
      <c r="AT295" t="s">
        <v>422</v>
      </c>
      <c r="AU295">
        <v>0</v>
      </c>
      <c r="AV295">
        <v>0</v>
      </c>
      <c r="AW295">
        <f>1-AU295/AV295</f>
        <v>0</v>
      </c>
      <c r="AX295">
        <v>0.5</v>
      </c>
      <c r="AY295">
        <f>CX295</f>
        <v>0</v>
      </c>
      <c r="AZ295">
        <f>M295</f>
        <v>0</v>
      </c>
      <c r="BA295">
        <f>AW295*AX295*AY295</f>
        <v>0</v>
      </c>
      <c r="BB295">
        <f>(AZ295-AR295)/AY295</f>
        <v>0</v>
      </c>
      <c r="BC295">
        <f>(AP295-AV295)/AV295</f>
        <v>0</v>
      </c>
      <c r="BD295">
        <f>AO295/(AQ295+AO295/AV295)</f>
        <v>0</v>
      </c>
      <c r="BE295" t="s">
        <v>422</v>
      </c>
      <c r="BF295">
        <v>0</v>
      </c>
      <c r="BG295">
        <f>IF(BF295&lt;&gt;0, BF295, BD295)</f>
        <v>0</v>
      </c>
      <c r="BH295">
        <f>1-BG295/AV295</f>
        <v>0</v>
      </c>
      <c r="BI295">
        <f>(AV295-AU295)/(AV295-BG295)</f>
        <v>0</v>
      </c>
      <c r="BJ295">
        <f>(AP295-AV295)/(AP295-BG295)</f>
        <v>0</v>
      </c>
      <c r="BK295">
        <f>(AV295-AU295)/(AV295-AO295)</f>
        <v>0</v>
      </c>
      <c r="BL295">
        <f>(AP295-AV295)/(AP295-AO295)</f>
        <v>0</v>
      </c>
      <c r="BM295">
        <f>(BI295*BG295/AU295)</f>
        <v>0</v>
      </c>
      <c r="BN295">
        <f>(1-BM295)</f>
        <v>0</v>
      </c>
      <c r="CW295">
        <f>$B$11*DU295+$C$11*DV295+$F$11*EG295*(1-EJ295)</f>
        <v>0</v>
      </c>
      <c r="CX295">
        <f>CW295*CY295</f>
        <v>0</v>
      </c>
      <c r="CY295">
        <f>($B$11*$D$9+$C$11*$D$9+$F$11*((ET295+EL295)/MAX(ET295+EL295+EU295, 0.1)*$I$9+EU295/MAX(ET295+EL295+EU295, 0.1)*$J$9))/($B$11+$C$11+$F$11)</f>
        <v>0</v>
      </c>
      <c r="CZ295">
        <f>($B$11*$K$9+$C$11*$K$9+$F$11*((ET295+EL295)/MAX(ET295+EL295+EU295, 0.1)*$P$9+EU295/MAX(ET295+EL295+EU295, 0.1)*$Q$9))/($B$11+$C$11+$F$11)</f>
        <v>0</v>
      </c>
      <c r="DA295">
        <v>3.93</v>
      </c>
      <c r="DB295">
        <v>0.5</v>
      </c>
      <c r="DC295" t="s">
        <v>423</v>
      </c>
      <c r="DD295">
        <v>2</v>
      </c>
      <c r="DE295">
        <v>1758506819.1</v>
      </c>
      <c r="DF295">
        <v>420.375333333333</v>
      </c>
      <c r="DG295">
        <v>420.056333333333</v>
      </c>
      <c r="DH295">
        <v>22.5916666666667</v>
      </c>
      <c r="DI295">
        <v>22.5191</v>
      </c>
      <c r="DJ295">
        <v>414.676666666667</v>
      </c>
      <c r="DK295">
        <v>22.2805333333333</v>
      </c>
      <c r="DL295">
        <v>499.997333333333</v>
      </c>
      <c r="DM295">
        <v>89.8288</v>
      </c>
      <c r="DN295">
        <v>0.0348434333333333</v>
      </c>
      <c r="DO295">
        <v>31.1497</v>
      </c>
      <c r="DP295">
        <v>30.0006</v>
      </c>
      <c r="DQ295">
        <v>999.9</v>
      </c>
      <c r="DR295">
        <v>0</v>
      </c>
      <c r="DS295">
        <v>0</v>
      </c>
      <c r="DT295">
        <v>9980.62666666667</v>
      </c>
      <c r="DU295">
        <v>0</v>
      </c>
      <c r="DV295">
        <v>0.556418</v>
      </c>
      <c r="DW295">
        <v>0.318969666666667</v>
      </c>
      <c r="DX295">
        <v>430.091666666667</v>
      </c>
      <c r="DY295">
        <v>429.733333333333</v>
      </c>
      <c r="DZ295">
        <v>0.0725320333333333</v>
      </c>
      <c r="EA295">
        <v>420.056333333333</v>
      </c>
      <c r="EB295">
        <v>22.5191</v>
      </c>
      <c r="EC295">
        <v>2.02937666666667</v>
      </c>
      <c r="ED295">
        <v>2.02286666666667</v>
      </c>
      <c r="EE295">
        <v>17.6754333333333</v>
      </c>
      <c r="EF295">
        <v>17.6244333333333</v>
      </c>
      <c r="EG295">
        <v>0.00500016</v>
      </c>
      <c r="EH295">
        <v>0</v>
      </c>
      <c r="EI295">
        <v>0</v>
      </c>
      <c r="EJ295">
        <v>0</v>
      </c>
      <c r="EK295">
        <v>635.4</v>
      </c>
      <c r="EL295">
        <v>0.00500016</v>
      </c>
      <c r="EM295">
        <v>-23.8666666666667</v>
      </c>
      <c r="EN295">
        <v>-1.16666666666667</v>
      </c>
      <c r="EO295">
        <v>37.562</v>
      </c>
      <c r="EP295">
        <v>41.6456666666667</v>
      </c>
      <c r="EQ295">
        <v>39.687</v>
      </c>
      <c r="ER295">
        <v>41.75</v>
      </c>
      <c r="ES295">
        <v>40.937</v>
      </c>
      <c r="ET295">
        <v>0</v>
      </c>
      <c r="EU295">
        <v>0</v>
      </c>
      <c r="EV295">
        <v>0</v>
      </c>
      <c r="EW295">
        <v>1758506824.4</v>
      </c>
      <c r="EX295">
        <v>0</v>
      </c>
      <c r="EY295">
        <v>639.664</v>
      </c>
      <c r="EZ295">
        <v>-19.1000004508537</v>
      </c>
      <c r="FA295">
        <v>-2.78461510467349</v>
      </c>
      <c r="FB295">
        <v>-26.2</v>
      </c>
      <c r="FC295">
        <v>15</v>
      </c>
      <c r="FD295">
        <v>0</v>
      </c>
      <c r="FE295" t="s">
        <v>424</v>
      </c>
      <c r="FF295">
        <v>1747249705.1</v>
      </c>
      <c r="FG295">
        <v>1747249711.1</v>
      </c>
      <c r="FH295">
        <v>0</v>
      </c>
      <c r="FI295">
        <v>0.871</v>
      </c>
      <c r="FJ295">
        <v>0.066</v>
      </c>
      <c r="FK295">
        <v>5.486</v>
      </c>
      <c r="FL295">
        <v>0.145</v>
      </c>
      <c r="FM295">
        <v>420</v>
      </c>
      <c r="FN295">
        <v>16</v>
      </c>
      <c r="FO295">
        <v>0.27</v>
      </c>
      <c r="FP295">
        <v>0.16</v>
      </c>
      <c r="FQ295">
        <v>0.266296333333333</v>
      </c>
      <c r="FR295">
        <v>-0.0176371168831171</v>
      </c>
      <c r="FS295">
        <v>0.0721873488166355</v>
      </c>
      <c r="FT295">
        <v>1</v>
      </c>
      <c r="FU295">
        <v>639.326470588235</v>
      </c>
      <c r="FV295">
        <v>2.39419385048833</v>
      </c>
      <c r="FW295">
        <v>6.02042156153095</v>
      </c>
      <c r="FX295">
        <v>-1</v>
      </c>
      <c r="FY295">
        <v>0.0709817904761905</v>
      </c>
      <c r="FZ295">
        <v>-0.00222415324675319</v>
      </c>
      <c r="GA295">
        <v>0.00216252349569504</v>
      </c>
      <c r="GB295">
        <v>1</v>
      </c>
      <c r="GC295">
        <v>2</v>
      </c>
      <c r="GD295">
        <v>2</v>
      </c>
      <c r="GE295" t="s">
        <v>443</v>
      </c>
      <c r="GF295">
        <v>3.12575</v>
      </c>
      <c r="GG295">
        <v>2.66056</v>
      </c>
      <c r="GH295">
        <v>0.0883807</v>
      </c>
      <c r="GI295">
        <v>0.0891959</v>
      </c>
      <c r="GJ295">
        <v>0.0967003</v>
      </c>
      <c r="GK295">
        <v>0.0969028</v>
      </c>
      <c r="GL295">
        <v>23514.5</v>
      </c>
      <c r="GM295">
        <v>22212.5</v>
      </c>
      <c r="GN295">
        <v>23068</v>
      </c>
      <c r="GO295">
        <v>23746.9</v>
      </c>
      <c r="GP295">
        <v>35514.8</v>
      </c>
      <c r="GQ295">
        <v>35495.9</v>
      </c>
      <c r="GR295">
        <v>41590.6</v>
      </c>
      <c r="GS295">
        <v>42345.2</v>
      </c>
      <c r="GT295">
        <v>1.90192</v>
      </c>
      <c r="GU295">
        <v>1.79848</v>
      </c>
      <c r="GV295">
        <v>0.0840724</v>
      </c>
      <c r="GW295">
        <v>0</v>
      </c>
      <c r="GX295">
        <v>28.6265</v>
      </c>
      <c r="GY295">
        <v>999.9</v>
      </c>
      <c r="GZ295">
        <v>55.195</v>
      </c>
      <c r="HA295">
        <v>30.524</v>
      </c>
      <c r="HB295">
        <v>26.9778</v>
      </c>
      <c r="HC295">
        <v>54.1555</v>
      </c>
      <c r="HD295">
        <v>40.1723</v>
      </c>
      <c r="HE295">
        <v>1</v>
      </c>
      <c r="HF295">
        <v>0.0526855</v>
      </c>
      <c r="HG295">
        <v>-1.66644</v>
      </c>
      <c r="HH295">
        <v>20.2292</v>
      </c>
      <c r="HI295">
        <v>5.23481</v>
      </c>
      <c r="HJ295">
        <v>11.992</v>
      </c>
      <c r="HK295">
        <v>4.9559</v>
      </c>
      <c r="HL295">
        <v>3.304</v>
      </c>
      <c r="HM295">
        <v>999.9</v>
      </c>
      <c r="HN295">
        <v>9999</v>
      </c>
      <c r="HO295">
        <v>9999</v>
      </c>
      <c r="HP295">
        <v>9999</v>
      </c>
      <c r="HQ295">
        <v>1.86854</v>
      </c>
      <c r="HR295">
        <v>1.86423</v>
      </c>
      <c r="HS295">
        <v>1.8718</v>
      </c>
      <c r="HT295">
        <v>1.86271</v>
      </c>
      <c r="HU295">
        <v>1.86214</v>
      </c>
      <c r="HV295">
        <v>1.86858</v>
      </c>
      <c r="HW295">
        <v>1.85872</v>
      </c>
      <c r="HX295">
        <v>1.86508</v>
      </c>
      <c r="HY295">
        <v>5</v>
      </c>
      <c r="HZ295">
        <v>0</v>
      </c>
      <c r="IA295">
        <v>0</v>
      </c>
      <c r="IB295">
        <v>0</v>
      </c>
      <c r="IC295" t="s">
        <v>426</v>
      </c>
      <c r="ID295" t="s">
        <v>427</v>
      </c>
      <c r="IE295" t="s">
        <v>428</v>
      </c>
      <c r="IF295" t="s">
        <v>428</v>
      </c>
      <c r="IG295" t="s">
        <v>428</v>
      </c>
      <c r="IH295" t="s">
        <v>428</v>
      </c>
      <c r="II295">
        <v>0</v>
      </c>
      <c r="IJ295">
        <v>100</v>
      </c>
      <c r="IK295">
        <v>100</v>
      </c>
      <c r="IL295">
        <v>5.698</v>
      </c>
      <c r="IM295">
        <v>0.3111</v>
      </c>
      <c r="IN295">
        <v>4.24591870636989</v>
      </c>
      <c r="IO295">
        <v>0.00406324532283829</v>
      </c>
      <c r="IP295">
        <v>-1.45373754250553e-06</v>
      </c>
      <c r="IQ295">
        <v>2.45784242640463e-10</v>
      </c>
      <c r="IR295">
        <v>0.0444475935836347</v>
      </c>
      <c r="IS295">
        <v>0.00491888386651684</v>
      </c>
      <c r="IT295">
        <v>0.000226889049496401</v>
      </c>
      <c r="IU295">
        <v>4.01595507822366e-06</v>
      </c>
      <c r="IV295">
        <v>-0</v>
      </c>
      <c r="IW295">
        <v>2035</v>
      </c>
      <c r="IX295">
        <v>2</v>
      </c>
      <c r="IY295">
        <v>30</v>
      </c>
      <c r="IZ295">
        <v>187618.6</v>
      </c>
      <c r="JA295">
        <v>187618.5</v>
      </c>
      <c r="JB295">
        <v>0.965576</v>
      </c>
      <c r="JC295">
        <v>2.39624</v>
      </c>
      <c r="JD295">
        <v>1.4978</v>
      </c>
      <c r="JE295">
        <v>2.32666</v>
      </c>
      <c r="JF295">
        <v>1.54419</v>
      </c>
      <c r="JG295">
        <v>2.37549</v>
      </c>
      <c r="JH295">
        <v>36.0347</v>
      </c>
      <c r="JI295">
        <v>24.1663</v>
      </c>
      <c r="JJ295">
        <v>18</v>
      </c>
      <c r="JK295">
        <v>545.507</v>
      </c>
      <c r="JL295">
        <v>422.944</v>
      </c>
      <c r="JM295">
        <v>31.8967</v>
      </c>
      <c r="JN295">
        <v>28.2842</v>
      </c>
      <c r="JO295">
        <v>30.0002</v>
      </c>
      <c r="JP295">
        <v>28.0998</v>
      </c>
      <c r="JQ295">
        <v>28.1223</v>
      </c>
      <c r="JR295">
        <v>19.3793</v>
      </c>
      <c r="JS295">
        <v>30.1594</v>
      </c>
      <c r="JT295">
        <v>69.1701</v>
      </c>
      <c r="JU295">
        <v>31.9027</v>
      </c>
      <c r="JV295">
        <v>420</v>
      </c>
      <c r="JW295">
        <v>22.5791</v>
      </c>
      <c r="JX295">
        <v>93.2132</v>
      </c>
      <c r="JY295">
        <v>98.6902</v>
      </c>
    </row>
    <row r="296" spans="1:285">
      <c r="A296">
        <v>280</v>
      </c>
      <c r="B296">
        <v>1758506824.1</v>
      </c>
      <c r="C296">
        <v>3582</v>
      </c>
      <c r="D296" t="s">
        <v>991</v>
      </c>
      <c r="E296" t="s">
        <v>992</v>
      </c>
      <c r="F296">
        <v>5</v>
      </c>
      <c r="G296" t="s">
        <v>419</v>
      </c>
      <c r="H296" t="s">
        <v>944</v>
      </c>
      <c r="I296" t="s">
        <v>421</v>
      </c>
      <c r="J296">
        <v>1758506821.1</v>
      </c>
      <c r="K296">
        <f>(L296)/1000</f>
        <v>0</v>
      </c>
      <c r="L296">
        <f>1000*DL296*AJ296*(DH296-DI296)/(100*DA296*(1000-AJ296*DH296))</f>
        <v>0</v>
      </c>
      <c r="M296">
        <f>DL296*AJ296*(DG296-DF296*(1000-AJ296*DI296)/(1000-AJ296*DH296))/(100*DA296)</f>
        <v>0</v>
      </c>
      <c r="N296">
        <f>DF296 - IF(AJ296&gt;1, M296*DA296*100.0/(AL296), 0)</f>
        <v>0</v>
      </c>
      <c r="O296">
        <f>((U296-K296/2)*N296-M296)/(U296+K296/2)</f>
        <v>0</v>
      </c>
      <c r="P296">
        <f>O296*(DM296+DN296)/1000.0</f>
        <v>0</v>
      </c>
      <c r="Q296">
        <f>(DF296 - IF(AJ296&gt;1, M296*DA296*100.0/(AL296), 0))*(DM296+DN296)/1000.0</f>
        <v>0</v>
      </c>
      <c r="R296">
        <f>2.0/((1/T296-1/S296)+SIGN(T296)*SQRT((1/T296-1/S296)*(1/T296-1/S296) + 4*DB296/((DB296+1)*(DB296+1))*(2*1/T296*1/S296-1/S296*1/S296)))</f>
        <v>0</v>
      </c>
      <c r="S296">
        <f>IF(LEFT(DC296,1)&lt;&gt;"0",IF(LEFT(DC296,1)="1",3.0,DD296),$D$5+$E$5*(DT296*DM296/($K$5*1000))+$F$5*(DT296*DM296/($K$5*1000))*MAX(MIN(DA296,$J$5),$I$5)*MAX(MIN(DA296,$J$5),$I$5)+$G$5*MAX(MIN(DA296,$J$5),$I$5)*(DT296*DM296/($K$5*1000))+$H$5*(DT296*DM296/($K$5*1000))*(DT296*DM296/($K$5*1000)))</f>
        <v>0</v>
      </c>
      <c r="T296">
        <f>K296*(1000-(1000*0.61365*exp(17.502*X296/(240.97+X296))/(DM296+DN296)+DH296)/2)/(1000*0.61365*exp(17.502*X296/(240.97+X296))/(DM296+DN296)-DH296)</f>
        <v>0</v>
      </c>
      <c r="U296">
        <f>1/((DB296+1)/(R296/1.6)+1/(S296/1.37)) + DB296/((DB296+1)/(R296/1.6) + DB296/(S296/1.37))</f>
        <v>0</v>
      </c>
      <c r="V296">
        <f>(CW296*CZ296)</f>
        <v>0</v>
      </c>
      <c r="W296">
        <f>(DO296+(V296+2*0.95*5.67E-8*(((DO296+$B$7)+273)^4-(DO296+273)^4)-44100*K296)/(1.84*29.3*S296+8*0.95*5.67E-8*(DO296+273)^3))</f>
        <v>0</v>
      </c>
      <c r="X296">
        <f>($C$7*DP296+$D$7*DQ296+$E$7*W296)</f>
        <v>0</v>
      </c>
      <c r="Y296">
        <f>0.61365*exp(17.502*X296/(240.97+X296))</f>
        <v>0</v>
      </c>
      <c r="Z296">
        <f>(AA296/AB296*100)</f>
        <v>0</v>
      </c>
      <c r="AA296">
        <f>DH296*(DM296+DN296)/1000</f>
        <v>0</v>
      </c>
      <c r="AB296">
        <f>0.61365*exp(17.502*DO296/(240.97+DO296))</f>
        <v>0</v>
      </c>
      <c r="AC296">
        <f>(Y296-DH296*(DM296+DN296)/1000)</f>
        <v>0</v>
      </c>
      <c r="AD296">
        <f>(-K296*44100)</f>
        <v>0</v>
      </c>
      <c r="AE296">
        <f>2*29.3*S296*0.92*(DO296-X296)</f>
        <v>0</v>
      </c>
      <c r="AF296">
        <f>2*0.95*5.67E-8*(((DO296+$B$7)+273)^4-(X296+273)^4)</f>
        <v>0</v>
      </c>
      <c r="AG296">
        <f>V296+AF296+AD296+AE296</f>
        <v>0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MAX(0,($B$13+$C$13*DT296)/(1+$D$13*DT296)*DM296/(DO296+273)*$E$13)</f>
        <v>0</v>
      </c>
      <c r="AM296" t="s">
        <v>422</v>
      </c>
      <c r="AN296" t="s">
        <v>422</v>
      </c>
      <c r="AO296">
        <v>0</v>
      </c>
      <c r="AP296">
        <v>0</v>
      </c>
      <c r="AQ296">
        <f>1-AO296/AP296</f>
        <v>0</v>
      </c>
      <c r="AR296">
        <v>0</v>
      </c>
      <c r="AS296" t="s">
        <v>422</v>
      </c>
      <c r="AT296" t="s">
        <v>422</v>
      </c>
      <c r="AU296">
        <v>0</v>
      </c>
      <c r="AV296">
        <v>0</v>
      </c>
      <c r="AW296">
        <f>1-AU296/AV296</f>
        <v>0</v>
      </c>
      <c r="AX296">
        <v>0.5</v>
      </c>
      <c r="AY296">
        <f>CX296</f>
        <v>0</v>
      </c>
      <c r="AZ296">
        <f>M296</f>
        <v>0</v>
      </c>
      <c r="BA296">
        <f>AW296*AX296*AY296</f>
        <v>0</v>
      </c>
      <c r="BB296">
        <f>(AZ296-AR296)/AY296</f>
        <v>0</v>
      </c>
      <c r="BC296">
        <f>(AP296-AV296)/AV296</f>
        <v>0</v>
      </c>
      <c r="BD296">
        <f>AO296/(AQ296+AO296/AV296)</f>
        <v>0</v>
      </c>
      <c r="BE296" t="s">
        <v>422</v>
      </c>
      <c r="BF296">
        <v>0</v>
      </c>
      <c r="BG296">
        <f>IF(BF296&lt;&gt;0, BF296, BD296)</f>
        <v>0</v>
      </c>
      <c r="BH296">
        <f>1-BG296/AV296</f>
        <v>0</v>
      </c>
      <c r="BI296">
        <f>(AV296-AU296)/(AV296-BG296)</f>
        <v>0</v>
      </c>
      <c r="BJ296">
        <f>(AP296-AV296)/(AP296-BG296)</f>
        <v>0</v>
      </c>
      <c r="BK296">
        <f>(AV296-AU296)/(AV296-AO296)</f>
        <v>0</v>
      </c>
      <c r="BL296">
        <f>(AP296-AV296)/(AP296-AO296)</f>
        <v>0</v>
      </c>
      <c r="BM296">
        <f>(BI296*BG296/AU296)</f>
        <v>0</v>
      </c>
      <c r="BN296">
        <f>(1-BM296)</f>
        <v>0</v>
      </c>
      <c r="CW296">
        <f>$B$11*DU296+$C$11*DV296+$F$11*EG296*(1-EJ296)</f>
        <v>0</v>
      </c>
      <c r="CX296">
        <f>CW296*CY296</f>
        <v>0</v>
      </c>
      <c r="CY296">
        <f>($B$11*$D$9+$C$11*$D$9+$F$11*((ET296+EL296)/MAX(ET296+EL296+EU296, 0.1)*$I$9+EU296/MAX(ET296+EL296+EU296, 0.1)*$J$9))/($B$11+$C$11+$F$11)</f>
        <v>0</v>
      </c>
      <c r="CZ296">
        <f>($B$11*$K$9+$C$11*$K$9+$F$11*((ET296+EL296)/MAX(ET296+EL296+EU296, 0.1)*$P$9+EU296/MAX(ET296+EL296+EU296, 0.1)*$Q$9))/($B$11+$C$11+$F$11)</f>
        <v>0</v>
      </c>
      <c r="DA296">
        <v>3.93</v>
      </c>
      <c r="DB296">
        <v>0.5</v>
      </c>
      <c r="DC296" t="s">
        <v>423</v>
      </c>
      <c r="DD296">
        <v>2</v>
      </c>
      <c r="DE296">
        <v>1758506821.1</v>
      </c>
      <c r="DF296">
        <v>420.367666666667</v>
      </c>
      <c r="DG296">
        <v>420.022666666667</v>
      </c>
      <c r="DH296">
        <v>22.5901</v>
      </c>
      <c r="DI296">
        <v>22.5183333333333</v>
      </c>
      <c r="DJ296">
        <v>414.669333333333</v>
      </c>
      <c r="DK296">
        <v>22.2790333333333</v>
      </c>
      <c r="DL296">
        <v>499.964666666667</v>
      </c>
      <c r="DM296">
        <v>89.8287</v>
      </c>
      <c r="DN296">
        <v>0.0348408</v>
      </c>
      <c r="DO296">
        <v>31.1479666666667</v>
      </c>
      <c r="DP296">
        <v>29.9975</v>
      </c>
      <c r="DQ296">
        <v>999.9</v>
      </c>
      <c r="DR296">
        <v>0</v>
      </c>
      <c r="DS296">
        <v>0</v>
      </c>
      <c r="DT296">
        <v>9998.76</v>
      </c>
      <c r="DU296">
        <v>0</v>
      </c>
      <c r="DV296">
        <v>0.556418</v>
      </c>
      <c r="DW296">
        <v>0.345031666666667</v>
      </c>
      <c r="DX296">
        <v>430.083333333333</v>
      </c>
      <c r="DY296">
        <v>429.698666666667</v>
      </c>
      <c r="DZ296">
        <v>0.071771</v>
      </c>
      <c r="EA296">
        <v>420.022666666667</v>
      </c>
      <c r="EB296">
        <v>22.5183333333333</v>
      </c>
      <c r="EC296">
        <v>2.02923666666667</v>
      </c>
      <c r="ED296">
        <v>2.02279</v>
      </c>
      <c r="EE296">
        <v>17.6743333333333</v>
      </c>
      <c r="EF296">
        <v>17.6238666666667</v>
      </c>
      <c r="EG296">
        <v>0.00500016</v>
      </c>
      <c r="EH296">
        <v>0</v>
      </c>
      <c r="EI296">
        <v>0</v>
      </c>
      <c r="EJ296">
        <v>0</v>
      </c>
      <c r="EK296">
        <v>634.6</v>
      </c>
      <c r="EL296">
        <v>0.00500016</v>
      </c>
      <c r="EM296">
        <v>-21.0333333333333</v>
      </c>
      <c r="EN296">
        <v>-0.966666666666667</v>
      </c>
      <c r="EO296">
        <v>37.583</v>
      </c>
      <c r="EP296">
        <v>41.6456666666667</v>
      </c>
      <c r="EQ296">
        <v>39.687</v>
      </c>
      <c r="ER296">
        <v>41.75</v>
      </c>
      <c r="ES296">
        <v>40.937</v>
      </c>
      <c r="ET296">
        <v>0</v>
      </c>
      <c r="EU296">
        <v>0</v>
      </c>
      <c r="EV296">
        <v>0</v>
      </c>
      <c r="EW296">
        <v>1758506826.2</v>
      </c>
      <c r="EX296">
        <v>0</v>
      </c>
      <c r="EY296">
        <v>639.703846153846</v>
      </c>
      <c r="EZ296">
        <v>-6.095726999069</v>
      </c>
      <c r="FA296">
        <v>-3.52478607018286</v>
      </c>
      <c r="FB296">
        <v>-26.0346153846154</v>
      </c>
      <c r="FC296">
        <v>15</v>
      </c>
      <c r="FD296">
        <v>0</v>
      </c>
      <c r="FE296" t="s">
        <v>424</v>
      </c>
      <c r="FF296">
        <v>1747249705.1</v>
      </c>
      <c r="FG296">
        <v>1747249711.1</v>
      </c>
      <c r="FH296">
        <v>0</v>
      </c>
      <c r="FI296">
        <v>0.871</v>
      </c>
      <c r="FJ296">
        <v>0.066</v>
      </c>
      <c r="FK296">
        <v>5.486</v>
      </c>
      <c r="FL296">
        <v>0.145</v>
      </c>
      <c r="FM296">
        <v>420</v>
      </c>
      <c r="FN296">
        <v>16</v>
      </c>
      <c r="FO296">
        <v>0.27</v>
      </c>
      <c r="FP296">
        <v>0.16</v>
      </c>
      <c r="FQ296">
        <v>0.278699523809524</v>
      </c>
      <c r="FR296">
        <v>0.121744441558441</v>
      </c>
      <c r="FS296">
        <v>0.0791505206947461</v>
      </c>
      <c r="FT296">
        <v>1</v>
      </c>
      <c r="FU296">
        <v>639.067647058823</v>
      </c>
      <c r="FV296">
        <v>-0.325439377044162</v>
      </c>
      <c r="FW296">
        <v>5.22565619792978</v>
      </c>
      <c r="FX296">
        <v>-1</v>
      </c>
      <c r="FY296">
        <v>0.0708266619047619</v>
      </c>
      <c r="FZ296">
        <v>0.00205682337662348</v>
      </c>
      <c r="GA296">
        <v>0.00206344057398275</v>
      </c>
      <c r="GB296">
        <v>1</v>
      </c>
      <c r="GC296">
        <v>2</v>
      </c>
      <c r="GD296">
        <v>2</v>
      </c>
      <c r="GE296" t="s">
        <v>443</v>
      </c>
      <c r="GF296">
        <v>3.12585</v>
      </c>
      <c r="GG296">
        <v>2.66069</v>
      </c>
      <c r="GH296">
        <v>0.0883641</v>
      </c>
      <c r="GI296">
        <v>0.0892009</v>
      </c>
      <c r="GJ296">
        <v>0.0966978</v>
      </c>
      <c r="GK296">
        <v>0.0969011</v>
      </c>
      <c r="GL296">
        <v>23514.8</v>
      </c>
      <c r="GM296">
        <v>22212.6</v>
      </c>
      <c r="GN296">
        <v>23067.8</v>
      </c>
      <c r="GO296">
        <v>23747.1</v>
      </c>
      <c r="GP296">
        <v>35514.8</v>
      </c>
      <c r="GQ296">
        <v>35496.5</v>
      </c>
      <c r="GR296">
        <v>41590.5</v>
      </c>
      <c r="GS296">
        <v>42345.8</v>
      </c>
      <c r="GT296">
        <v>1.90185</v>
      </c>
      <c r="GU296">
        <v>1.79845</v>
      </c>
      <c r="GV296">
        <v>0.084009</v>
      </c>
      <c r="GW296">
        <v>0</v>
      </c>
      <c r="GX296">
        <v>28.6265</v>
      </c>
      <c r="GY296">
        <v>999.9</v>
      </c>
      <c r="GZ296">
        <v>55.195</v>
      </c>
      <c r="HA296">
        <v>30.524</v>
      </c>
      <c r="HB296">
        <v>26.9789</v>
      </c>
      <c r="HC296">
        <v>54.3155</v>
      </c>
      <c r="HD296">
        <v>40.0801</v>
      </c>
      <c r="HE296">
        <v>1</v>
      </c>
      <c r="HF296">
        <v>0.052843</v>
      </c>
      <c r="HG296">
        <v>-1.67112</v>
      </c>
      <c r="HH296">
        <v>20.2292</v>
      </c>
      <c r="HI296">
        <v>5.23511</v>
      </c>
      <c r="HJ296">
        <v>11.992</v>
      </c>
      <c r="HK296">
        <v>4.95605</v>
      </c>
      <c r="HL296">
        <v>3.304</v>
      </c>
      <c r="HM296">
        <v>999.9</v>
      </c>
      <c r="HN296">
        <v>9999</v>
      </c>
      <c r="HO296">
        <v>9999</v>
      </c>
      <c r="HP296">
        <v>9999</v>
      </c>
      <c r="HQ296">
        <v>1.86856</v>
      </c>
      <c r="HR296">
        <v>1.86422</v>
      </c>
      <c r="HS296">
        <v>1.8718</v>
      </c>
      <c r="HT296">
        <v>1.86272</v>
      </c>
      <c r="HU296">
        <v>1.86214</v>
      </c>
      <c r="HV296">
        <v>1.86857</v>
      </c>
      <c r="HW296">
        <v>1.85869</v>
      </c>
      <c r="HX296">
        <v>1.86508</v>
      </c>
      <c r="HY296">
        <v>5</v>
      </c>
      <c r="HZ296">
        <v>0</v>
      </c>
      <c r="IA296">
        <v>0</v>
      </c>
      <c r="IB296">
        <v>0</v>
      </c>
      <c r="IC296" t="s">
        <v>426</v>
      </c>
      <c r="ID296" t="s">
        <v>427</v>
      </c>
      <c r="IE296" t="s">
        <v>428</v>
      </c>
      <c r="IF296" t="s">
        <v>428</v>
      </c>
      <c r="IG296" t="s">
        <v>428</v>
      </c>
      <c r="IH296" t="s">
        <v>428</v>
      </c>
      <c r="II296">
        <v>0</v>
      </c>
      <c r="IJ296">
        <v>100</v>
      </c>
      <c r="IK296">
        <v>100</v>
      </c>
      <c r="IL296">
        <v>5.698</v>
      </c>
      <c r="IM296">
        <v>0.3111</v>
      </c>
      <c r="IN296">
        <v>4.24591870636989</v>
      </c>
      <c r="IO296">
        <v>0.00406324532283829</v>
      </c>
      <c r="IP296">
        <v>-1.45373754250553e-06</v>
      </c>
      <c r="IQ296">
        <v>2.45784242640463e-10</v>
      </c>
      <c r="IR296">
        <v>0.0444475935836347</v>
      </c>
      <c r="IS296">
        <v>0.00491888386651684</v>
      </c>
      <c r="IT296">
        <v>0.000226889049496401</v>
      </c>
      <c r="IU296">
        <v>4.01595507822366e-06</v>
      </c>
      <c r="IV296">
        <v>-0</v>
      </c>
      <c r="IW296">
        <v>2035</v>
      </c>
      <c r="IX296">
        <v>2</v>
      </c>
      <c r="IY296">
        <v>30</v>
      </c>
      <c r="IZ296">
        <v>187618.6</v>
      </c>
      <c r="JA296">
        <v>187618.5</v>
      </c>
      <c r="JB296">
        <v>0.965576</v>
      </c>
      <c r="JC296">
        <v>2.40967</v>
      </c>
      <c r="JD296">
        <v>1.4978</v>
      </c>
      <c r="JE296">
        <v>2.32666</v>
      </c>
      <c r="JF296">
        <v>1.54419</v>
      </c>
      <c r="JG296">
        <v>2.29736</v>
      </c>
      <c r="JH296">
        <v>36.0347</v>
      </c>
      <c r="JI296">
        <v>24.1575</v>
      </c>
      <c r="JJ296">
        <v>18</v>
      </c>
      <c r="JK296">
        <v>545.459</v>
      </c>
      <c r="JL296">
        <v>422.93</v>
      </c>
      <c r="JM296">
        <v>31.8976</v>
      </c>
      <c r="JN296">
        <v>28.2855</v>
      </c>
      <c r="JO296">
        <v>30.0003</v>
      </c>
      <c r="JP296">
        <v>28.0998</v>
      </c>
      <c r="JQ296">
        <v>28.1223</v>
      </c>
      <c r="JR296">
        <v>19.3789</v>
      </c>
      <c r="JS296">
        <v>30.1594</v>
      </c>
      <c r="JT296">
        <v>69.1701</v>
      </c>
      <c r="JU296">
        <v>31.9027</v>
      </c>
      <c r="JV296">
        <v>420</v>
      </c>
      <c r="JW296">
        <v>22.5774</v>
      </c>
      <c r="JX296">
        <v>93.2127</v>
      </c>
      <c r="JY296">
        <v>98.6915</v>
      </c>
    </row>
    <row r="297" spans="1:285">
      <c r="A297">
        <v>281</v>
      </c>
      <c r="B297">
        <v>1758506826.1</v>
      </c>
      <c r="C297">
        <v>3584</v>
      </c>
      <c r="D297" t="s">
        <v>993</v>
      </c>
      <c r="E297" t="s">
        <v>994</v>
      </c>
      <c r="F297">
        <v>5</v>
      </c>
      <c r="G297" t="s">
        <v>419</v>
      </c>
      <c r="H297" t="s">
        <v>944</v>
      </c>
      <c r="I297" t="s">
        <v>421</v>
      </c>
      <c r="J297">
        <v>1758506823.1</v>
      </c>
      <c r="K297">
        <f>(L297)/1000</f>
        <v>0</v>
      </c>
      <c r="L297">
        <f>1000*DL297*AJ297*(DH297-DI297)/(100*DA297*(1000-AJ297*DH297))</f>
        <v>0</v>
      </c>
      <c r="M297">
        <f>DL297*AJ297*(DG297-DF297*(1000-AJ297*DI297)/(1000-AJ297*DH297))/(100*DA297)</f>
        <v>0</v>
      </c>
      <c r="N297">
        <f>DF297 - IF(AJ297&gt;1, M297*DA297*100.0/(AL297), 0)</f>
        <v>0</v>
      </c>
      <c r="O297">
        <f>((U297-K297/2)*N297-M297)/(U297+K297/2)</f>
        <v>0</v>
      </c>
      <c r="P297">
        <f>O297*(DM297+DN297)/1000.0</f>
        <v>0</v>
      </c>
      <c r="Q297">
        <f>(DF297 - IF(AJ297&gt;1, M297*DA297*100.0/(AL297), 0))*(DM297+DN297)/1000.0</f>
        <v>0</v>
      </c>
      <c r="R297">
        <f>2.0/((1/T297-1/S297)+SIGN(T297)*SQRT((1/T297-1/S297)*(1/T297-1/S297) + 4*DB297/((DB297+1)*(DB297+1))*(2*1/T297*1/S297-1/S297*1/S297)))</f>
        <v>0</v>
      </c>
      <c r="S297">
        <f>IF(LEFT(DC297,1)&lt;&gt;"0",IF(LEFT(DC297,1)="1",3.0,DD297),$D$5+$E$5*(DT297*DM297/($K$5*1000))+$F$5*(DT297*DM297/($K$5*1000))*MAX(MIN(DA297,$J$5),$I$5)*MAX(MIN(DA297,$J$5),$I$5)+$G$5*MAX(MIN(DA297,$J$5),$I$5)*(DT297*DM297/($K$5*1000))+$H$5*(DT297*DM297/($K$5*1000))*(DT297*DM297/($K$5*1000)))</f>
        <v>0</v>
      </c>
      <c r="T297">
        <f>K297*(1000-(1000*0.61365*exp(17.502*X297/(240.97+X297))/(DM297+DN297)+DH297)/2)/(1000*0.61365*exp(17.502*X297/(240.97+X297))/(DM297+DN297)-DH297)</f>
        <v>0</v>
      </c>
      <c r="U297">
        <f>1/((DB297+1)/(R297/1.6)+1/(S297/1.37)) + DB297/((DB297+1)/(R297/1.6) + DB297/(S297/1.37))</f>
        <v>0</v>
      </c>
      <c r="V297">
        <f>(CW297*CZ297)</f>
        <v>0</v>
      </c>
      <c r="W297">
        <f>(DO297+(V297+2*0.95*5.67E-8*(((DO297+$B$7)+273)^4-(DO297+273)^4)-44100*K297)/(1.84*29.3*S297+8*0.95*5.67E-8*(DO297+273)^3))</f>
        <v>0</v>
      </c>
      <c r="X297">
        <f>($C$7*DP297+$D$7*DQ297+$E$7*W297)</f>
        <v>0</v>
      </c>
      <c r="Y297">
        <f>0.61365*exp(17.502*X297/(240.97+X297))</f>
        <v>0</v>
      </c>
      <c r="Z297">
        <f>(AA297/AB297*100)</f>
        <v>0</v>
      </c>
      <c r="AA297">
        <f>DH297*(DM297+DN297)/1000</f>
        <v>0</v>
      </c>
      <c r="AB297">
        <f>0.61365*exp(17.502*DO297/(240.97+DO297))</f>
        <v>0</v>
      </c>
      <c r="AC297">
        <f>(Y297-DH297*(DM297+DN297)/1000)</f>
        <v>0</v>
      </c>
      <c r="AD297">
        <f>(-K297*44100)</f>
        <v>0</v>
      </c>
      <c r="AE297">
        <f>2*29.3*S297*0.92*(DO297-X297)</f>
        <v>0</v>
      </c>
      <c r="AF297">
        <f>2*0.95*5.67E-8*(((DO297+$B$7)+273)^4-(X297+273)^4)</f>
        <v>0</v>
      </c>
      <c r="AG297">
        <f>V297+AF297+AD297+AE297</f>
        <v>0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MAX(0,($B$13+$C$13*DT297)/(1+$D$13*DT297)*DM297/(DO297+273)*$E$13)</f>
        <v>0</v>
      </c>
      <c r="AM297" t="s">
        <v>422</v>
      </c>
      <c r="AN297" t="s">
        <v>422</v>
      </c>
      <c r="AO297">
        <v>0</v>
      </c>
      <c r="AP297">
        <v>0</v>
      </c>
      <c r="AQ297">
        <f>1-AO297/AP297</f>
        <v>0</v>
      </c>
      <c r="AR297">
        <v>0</v>
      </c>
      <c r="AS297" t="s">
        <v>422</v>
      </c>
      <c r="AT297" t="s">
        <v>422</v>
      </c>
      <c r="AU297">
        <v>0</v>
      </c>
      <c r="AV297">
        <v>0</v>
      </c>
      <c r="AW297">
        <f>1-AU297/AV297</f>
        <v>0</v>
      </c>
      <c r="AX297">
        <v>0.5</v>
      </c>
      <c r="AY297">
        <f>CX297</f>
        <v>0</v>
      </c>
      <c r="AZ297">
        <f>M297</f>
        <v>0</v>
      </c>
      <c r="BA297">
        <f>AW297*AX297*AY297</f>
        <v>0</v>
      </c>
      <c r="BB297">
        <f>(AZ297-AR297)/AY297</f>
        <v>0</v>
      </c>
      <c r="BC297">
        <f>(AP297-AV297)/AV297</f>
        <v>0</v>
      </c>
      <c r="BD297">
        <f>AO297/(AQ297+AO297/AV297)</f>
        <v>0</v>
      </c>
      <c r="BE297" t="s">
        <v>422</v>
      </c>
      <c r="BF297">
        <v>0</v>
      </c>
      <c r="BG297">
        <f>IF(BF297&lt;&gt;0, BF297, BD297)</f>
        <v>0</v>
      </c>
      <c r="BH297">
        <f>1-BG297/AV297</f>
        <v>0</v>
      </c>
      <c r="BI297">
        <f>(AV297-AU297)/(AV297-BG297)</f>
        <v>0</v>
      </c>
      <c r="BJ297">
        <f>(AP297-AV297)/(AP297-BG297)</f>
        <v>0</v>
      </c>
      <c r="BK297">
        <f>(AV297-AU297)/(AV297-AO297)</f>
        <v>0</v>
      </c>
      <c r="BL297">
        <f>(AP297-AV297)/(AP297-AO297)</f>
        <v>0</v>
      </c>
      <c r="BM297">
        <f>(BI297*BG297/AU297)</f>
        <v>0</v>
      </c>
      <c r="BN297">
        <f>(1-BM297)</f>
        <v>0</v>
      </c>
      <c r="CW297">
        <f>$B$11*DU297+$C$11*DV297+$F$11*EG297*(1-EJ297)</f>
        <v>0</v>
      </c>
      <c r="CX297">
        <f>CW297*CY297</f>
        <v>0</v>
      </c>
      <c r="CY297">
        <f>($B$11*$D$9+$C$11*$D$9+$F$11*((ET297+EL297)/MAX(ET297+EL297+EU297, 0.1)*$I$9+EU297/MAX(ET297+EL297+EU297, 0.1)*$J$9))/($B$11+$C$11+$F$11)</f>
        <v>0</v>
      </c>
      <c r="CZ297">
        <f>($B$11*$K$9+$C$11*$K$9+$F$11*((ET297+EL297)/MAX(ET297+EL297+EU297, 0.1)*$P$9+EU297/MAX(ET297+EL297+EU297, 0.1)*$Q$9))/($B$11+$C$11+$F$11)</f>
        <v>0</v>
      </c>
      <c r="DA297">
        <v>3.93</v>
      </c>
      <c r="DB297">
        <v>0.5</v>
      </c>
      <c r="DC297" t="s">
        <v>423</v>
      </c>
      <c r="DD297">
        <v>2</v>
      </c>
      <c r="DE297">
        <v>1758506823.1</v>
      </c>
      <c r="DF297">
        <v>420.342333333333</v>
      </c>
      <c r="DG297">
        <v>420.015666666667</v>
      </c>
      <c r="DH297">
        <v>22.5893333333333</v>
      </c>
      <c r="DI297">
        <v>22.5176666666667</v>
      </c>
      <c r="DJ297">
        <v>414.644</v>
      </c>
      <c r="DK297">
        <v>22.2782666666667</v>
      </c>
      <c r="DL297">
        <v>499.982333333333</v>
      </c>
      <c r="DM297">
        <v>89.8285333333333</v>
      </c>
      <c r="DN297">
        <v>0.0349455666666667</v>
      </c>
      <c r="DO297">
        <v>31.1452333333333</v>
      </c>
      <c r="DP297">
        <v>29.9964666666667</v>
      </c>
      <c r="DQ297">
        <v>999.9</v>
      </c>
      <c r="DR297">
        <v>0</v>
      </c>
      <c r="DS297">
        <v>0</v>
      </c>
      <c r="DT297">
        <v>10001.9</v>
      </c>
      <c r="DU297">
        <v>0</v>
      </c>
      <c r="DV297">
        <v>0.556418</v>
      </c>
      <c r="DW297">
        <v>0.326538</v>
      </c>
      <c r="DX297">
        <v>430.057</v>
      </c>
      <c r="DY297">
        <v>429.691333333333</v>
      </c>
      <c r="DZ297">
        <v>0.0716743666666667</v>
      </c>
      <c r="EA297">
        <v>420.015666666667</v>
      </c>
      <c r="EB297">
        <v>22.5176666666667</v>
      </c>
      <c r="EC297">
        <v>2.02916666666667</v>
      </c>
      <c r="ED297">
        <v>2.02272666666667</v>
      </c>
      <c r="EE297">
        <v>17.6737666666667</v>
      </c>
      <c r="EF297">
        <v>17.6233666666667</v>
      </c>
      <c r="EG297">
        <v>0.00500016</v>
      </c>
      <c r="EH297">
        <v>0</v>
      </c>
      <c r="EI297">
        <v>0</v>
      </c>
      <c r="EJ297">
        <v>0</v>
      </c>
      <c r="EK297">
        <v>635.266666666667</v>
      </c>
      <c r="EL297">
        <v>0.00500016</v>
      </c>
      <c r="EM297">
        <v>-24</v>
      </c>
      <c r="EN297">
        <v>-1.93333333333333</v>
      </c>
      <c r="EO297">
        <v>37.583</v>
      </c>
      <c r="EP297">
        <v>41.6663333333333</v>
      </c>
      <c r="EQ297">
        <v>39.687</v>
      </c>
      <c r="ER297">
        <v>41.75</v>
      </c>
      <c r="ES297">
        <v>40.937</v>
      </c>
      <c r="ET297">
        <v>0</v>
      </c>
      <c r="EU297">
        <v>0</v>
      </c>
      <c r="EV297">
        <v>0</v>
      </c>
      <c r="EW297">
        <v>1758506828</v>
      </c>
      <c r="EX297">
        <v>0</v>
      </c>
      <c r="EY297">
        <v>639.284</v>
      </c>
      <c r="EZ297">
        <v>-10.6769235425238</v>
      </c>
      <c r="FA297">
        <v>0.584615519766359</v>
      </c>
      <c r="FB297">
        <v>-25.364</v>
      </c>
      <c r="FC297">
        <v>15</v>
      </c>
      <c r="FD297">
        <v>0</v>
      </c>
      <c r="FE297" t="s">
        <v>424</v>
      </c>
      <c r="FF297">
        <v>1747249705.1</v>
      </c>
      <c r="FG297">
        <v>1747249711.1</v>
      </c>
      <c r="FH297">
        <v>0</v>
      </c>
      <c r="FI297">
        <v>0.871</v>
      </c>
      <c r="FJ297">
        <v>0.066</v>
      </c>
      <c r="FK297">
        <v>5.486</v>
      </c>
      <c r="FL297">
        <v>0.145</v>
      </c>
      <c r="FM297">
        <v>420</v>
      </c>
      <c r="FN297">
        <v>16</v>
      </c>
      <c r="FO297">
        <v>0.27</v>
      </c>
      <c r="FP297">
        <v>0.16</v>
      </c>
      <c r="FQ297">
        <v>0.283005428571429</v>
      </c>
      <c r="FR297">
        <v>0.0877701038961035</v>
      </c>
      <c r="FS297">
        <v>0.0795277185763504</v>
      </c>
      <c r="FT297">
        <v>1</v>
      </c>
      <c r="FU297">
        <v>639.632352941177</v>
      </c>
      <c r="FV297">
        <v>-1.92360600729698</v>
      </c>
      <c r="FW297">
        <v>5.25808736129041</v>
      </c>
      <c r="FX297">
        <v>-1</v>
      </c>
      <c r="FY297">
        <v>0.0705934238095238</v>
      </c>
      <c r="FZ297">
        <v>0.00732528311688313</v>
      </c>
      <c r="GA297">
        <v>0.00187091820642897</v>
      </c>
      <c r="GB297">
        <v>1</v>
      </c>
      <c r="GC297">
        <v>2</v>
      </c>
      <c r="GD297">
        <v>2</v>
      </c>
      <c r="GE297" t="s">
        <v>443</v>
      </c>
      <c r="GF297">
        <v>3.12591</v>
      </c>
      <c r="GG297">
        <v>2.66062</v>
      </c>
      <c r="GH297">
        <v>0.0883663</v>
      </c>
      <c r="GI297">
        <v>0.0892061</v>
      </c>
      <c r="GJ297">
        <v>0.0966994</v>
      </c>
      <c r="GK297">
        <v>0.0968982</v>
      </c>
      <c r="GL297">
        <v>23514.7</v>
      </c>
      <c r="GM297">
        <v>22212.6</v>
      </c>
      <c r="GN297">
        <v>23067.8</v>
      </c>
      <c r="GO297">
        <v>23747.3</v>
      </c>
      <c r="GP297">
        <v>35514.8</v>
      </c>
      <c r="GQ297">
        <v>35496.8</v>
      </c>
      <c r="GR297">
        <v>41590.6</v>
      </c>
      <c r="GS297">
        <v>42346</v>
      </c>
      <c r="GT297">
        <v>1.9018</v>
      </c>
      <c r="GU297">
        <v>1.79848</v>
      </c>
      <c r="GV297">
        <v>0.0843927</v>
      </c>
      <c r="GW297">
        <v>0</v>
      </c>
      <c r="GX297">
        <v>28.6265</v>
      </c>
      <c r="GY297">
        <v>999.9</v>
      </c>
      <c r="GZ297">
        <v>55.195</v>
      </c>
      <c r="HA297">
        <v>30.524</v>
      </c>
      <c r="HB297">
        <v>26.9766</v>
      </c>
      <c r="HC297">
        <v>54.4455</v>
      </c>
      <c r="HD297">
        <v>39.9479</v>
      </c>
      <c r="HE297">
        <v>1</v>
      </c>
      <c r="HF297">
        <v>0.0528938</v>
      </c>
      <c r="HG297">
        <v>-1.67371</v>
      </c>
      <c r="HH297">
        <v>20.2291</v>
      </c>
      <c r="HI297">
        <v>5.23526</v>
      </c>
      <c r="HJ297">
        <v>11.992</v>
      </c>
      <c r="HK297">
        <v>4.9561</v>
      </c>
      <c r="HL297">
        <v>3.304</v>
      </c>
      <c r="HM297">
        <v>999.9</v>
      </c>
      <c r="HN297">
        <v>9999</v>
      </c>
      <c r="HO297">
        <v>9999</v>
      </c>
      <c r="HP297">
        <v>9999</v>
      </c>
      <c r="HQ297">
        <v>1.86857</v>
      </c>
      <c r="HR297">
        <v>1.86423</v>
      </c>
      <c r="HS297">
        <v>1.8718</v>
      </c>
      <c r="HT297">
        <v>1.86272</v>
      </c>
      <c r="HU297">
        <v>1.86215</v>
      </c>
      <c r="HV297">
        <v>1.86857</v>
      </c>
      <c r="HW297">
        <v>1.85867</v>
      </c>
      <c r="HX297">
        <v>1.86508</v>
      </c>
      <c r="HY297">
        <v>5</v>
      </c>
      <c r="HZ297">
        <v>0</v>
      </c>
      <c r="IA297">
        <v>0</v>
      </c>
      <c r="IB297">
        <v>0</v>
      </c>
      <c r="IC297" t="s">
        <v>426</v>
      </c>
      <c r="ID297" t="s">
        <v>427</v>
      </c>
      <c r="IE297" t="s">
        <v>428</v>
      </c>
      <c r="IF297" t="s">
        <v>428</v>
      </c>
      <c r="IG297" t="s">
        <v>428</v>
      </c>
      <c r="IH297" t="s">
        <v>428</v>
      </c>
      <c r="II297">
        <v>0</v>
      </c>
      <c r="IJ297">
        <v>100</v>
      </c>
      <c r="IK297">
        <v>100</v>
      </c>
      <c r="IL297">
        <v>5.699</v>
      </c>
      <c r="IM297">
        <v>0.311</v>
      </c>
      <c r="IN297">
        <v>4.24591870636989</v>
      </c>
      <c r="IO297">
        <v>0.00406324532283829</v>
      </c>
      <c r="IP297">
        <v>-1.45373754250553e-06</v>
      </c>
      <c r="IQ297">
        <v>2.45784242640463e-10</v>
      </c>
      <c r="IR297">
        <v>0.0444475935836347</v>
      </c>
      <c r="IS297">
        <v>0.00491888386651684</v>
      </c>
      <c r="IT297">
        <v>0.000226889049496401</v>
      </c>
      <c r="IU297">
        <v>4.01595507822366e-06</v>
      </c>
      <c r="IV297">
        <v>-0</v>
      </c>
      <c r="IW297">
        <v>2035</v>
      </c>
      <c r="IX297">
        <v>2</v>
      </c>
      <c r="IY297">
        <v>30</v>
      </c>
      <c r="IZ297">
        <v>187618.7</v>
      </c>
      <c r="JA297">
        <v>187618.6</v>
      </c>
      <c r="JB297">
        <v>0.965576</v>
      </c>
      <c r="JC297">
        <v>2.40601</v>
      </c>
      <c r="JD297">
        <v>1.49902</v>
      </c>
      <c r="JE297">
        <v>2.32666</v>
      </c>
      <c r="JF297">
        <v>1.54419</v>
      </c>
      <c r="JG297">
        <v>2.29126</v>
      </c>
      <c r="JH297">
        <v>36.0347</v>
      </c>
      <c r="JI297">
        <v>24.1488</v>
      </c>
      <c r="JJ297">
        <v>18</v>
      </c>
      <c r="JK297">
        <v>545.426</v>
      </c>
      <c r="JL297">
        <v>422.944</v>
      </c>
      <c r="JM297">
        <v>31.8986</v>
      </c>
      <c r="JN297">
        <v>28.2865</v>
      </c>
      <c r="JO297">
        <v>30.0003</v>
      </c>
      <c r="JP297">
        <v>28.0998</v>
      </c>
      <c r="JQ297">
        <v>28.1223</v>
      </c>
      <c r="JR297">
        <v>19.3761</v>
      </c>
      <c r="JS297">
        <v>30.1594</v>
      </c>
      <c r="JT297">
        <v>69.1701</v>
      </c>
      <c r="JU297">
        <v>31.9834</v>
      </c>
      <c r="JV297">
        <v>420</v>
      </c>
      <c r="JW297">
        <v>22.5783</v>
      </c>
      <c r="JX297">
        <v>93.2128</v>
      </c>
      <c r="JY297">
        <v>98.692</v>
      </c>
    </row>
    <row r="298" spans="1:285">
      <c r="A298">
        <v>282</v>
      </c>
      <c r="B298">
        <v>1758506828.1</v>
      </c>
      <c r="C298">
        <v>3586</v>
      </c>
      <c r="D298" t="s">
        <v>995</v>
      </c>
      <c r="E298" t="s">
        <v>996</v>
      </c>
      <c r="F298">
        <v>5</v>
      </c>
      <c r="G298" t="s">
        <v>419</v>
      </c>
      <c r="H298" t="s">
        <v>944</v>
      </c>
      <c r="I298" t="s">
        <v>421</v>
      </c>
      <c r="J298">
        <v>1758506825.1</v>
      </c>
      <c r="K298">
        <f>(L298)/1000</f>
        <v>0</v>
      </c>
      <c r="L298">
        <f>1000*DL298*AJ298*(DH298-DI298)/(100*DA298*(1000-AJ298*DH298))</f>
        <v>0</v>
      </c>
      <c r="M298">
        <f>DL298*AJ298*(DG298-DF298*(1000-AJ298*DI298)/(1000-AJ298*DH298))/(100*DA298)</f>
        <v>0</v>
      </c>
      <c r="N298">
        <f>DF298 - IF(AJ298&gt;1, M298*DA298*100.0/(AL298), 0)</f>
        <v>0</v>
      </c>
      <c r="O298">
        <f>((U298-K298/2)*N298-M298)/(U298+K298/2)</f>
        <v>0</v>
      </c>
      <c r="P298">
        <f>O298*(DM298+DN298)/1000.0</f>
        <v>0</v>
      </c>
      <c r="Q298">
        <f>(DF298 - IF(AJ298&gt;1, M298*DA298*100.0/(AL298), 0))*(DM298+DN298)/1000.0</f>
        <v>0</v>
      </c>
      <c r="R298">
        <f>2.0/((1/T298-1/S298)+SIGN(T298)*SQRT((1/T298-1/S298)*(1/T298-1/S298) + 4*DB298/((DB298+1)*(DB298+1))*(2*1/T298*1/S298-1/S298*1/S298)))</f>
        <v>0</v>
      </c>
      <c r="S298">
        <f>IF(LEFT(DC298,1)&lt;&gt;"0",IF(LEFT(DC298,1)="1",3.0,DD298),$D$5+$E$5*(DT298*DM298/($K$5*1000))+$F$5*(DT298*DM298/($K$5*1000))*MAX(MIN(DA298,$J$5),$I$5)*MAX(MIN(DA298,$J$5),$I$5)+$G$5*MAX(MIN(DA298,$J$5),$I$5)*(DT298*DM298/($K$5*1000))+$H$5*(DT298*DM298/($K$5*1000))*(DT298*DM298/($K$5*1000)))</f>
        <v>0</v>
      </c>
      <c r="T298">
        <f>K298*(1000-(1000*0.61365*exp(17.502*X298/(240.97+X298))/(DM298+DN298)+DH298)/2)/(1000*0.61365*exp(17.502*X298/(240.97+X298))/(DM298+DN298)-DH298)</f>
        <v>0</v>
      </c>
      <c r="U298">
        <f>1/((DB298+1)/(R298/1.6)+1/(S298/1.37)) + DB298/((DB298+1)/(R298/1.6) + DB298/(S298/1.37))</f>
        <v>0</v>
      </c>
      <c r="V298">
        <f>(CW298*CZ298)</f>
        <v>0</v>
      </c>
      <c r="W298">
        <f>(DO298+(V298+2*0.95*5.67E-8*(((DO298+$B$7)+273)^4-(DO298+273)^4)-44100*K298)/(1.84*29.3*S298+8*0.95*5.67E-8*(DO298+273)^3))</f>
        <v>0</v>
      </c>
      <c r="X298">
        <f>($C$7*DP298+$D$7*DQ298+$E$7*W298)</f>
        <v>0</v>
      </c>
      <c r="Y298">
        <f>0.61365*exp(17.502*X298/(240.97+X298))</f>
        <v>0</v>
      </c>
      <c r="Z298">
        <f>(AA298/AB298*100)</f>
        <v>0</v>
      </c>
      <c r="AA298">
        <f>DH298*(DM298+DN298)/1000</f>
        <v>0</v>
      </c>
      <c r="AB298">
        <f>0.61365*exp(17.502*DO298/(240.97+DO298))</f>
        <v>0</v>
      </c>
      <c r="AC298">
        <f>(Y298-DH298*(DM298+DN298)/1000)</f>
        <v>0</v>
      </c>
      <c r="AD298">
        <f>(-K298*44100)</f>
        <v>0</v>
      </c>
      <c r="AE298">
        <f>2*29.3*S298*0.92*(DO298-X298)</f>
        <v>0</v>
      </c>
      <c r="AF298">
        <f>2*0.95*5.67E-8*(((DO298+$B$7)+273)^4-(X298+273)^4)</f>
        <v>0</v>
      </c>
      <c r="AG298">
        <f>V298+AF298+AD298+AE298</f>
        <v>0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MAX(0,($B$13+$C$13*DT298)/(1+$D$13*DT298)*DM298/(DO298+273)*$E$13)</f>
        <v>0</v>
      </c>
      <c r="AM298" t="s">
        <v>422</v>
      </c>
      <c r="AN298" t="s">
        <v>422</v>
      </c>
      <c r="AO298">
        <v>0</v>
      </c>
      <c r="AP298">
        <v>0</v>
      </c>
      <c r="AQ298">
        <f>1-AO298/AP298</f>
        <v>0</v>
      </c>
      <c r="AR298">
        <v>0</v>
      </c>
      <c r="AS298" t="s">
        <v>422</v>
      </c>
      <c r="AT298" t="s">
        <v>422</v>
      </c>
      <c r="AU298">
        <v>0</v>
      </c>
      <c r="AV298">
        <v>0</v>
      </c>
      <c r="AW298">
        <f>1-AU298/AV298</f>
        <v>0</v>
      </c>
      <c r="AX298">
        <v>0.5</v>
      </c>
      <c r="AY298">
        <f>CX298</f>
        <v>0</v>
      </c>
      <c r="AZ298">
        <f>M298</f>
        <v>0</v>
      </c>
      <c r="BA298">
        <f>AW298*AX298*AY298</f>
        <v>0</v>
      </c>
      <c r="BB298">
        <f>(AZ298-AR298)/AY298</f>
        <v>0</v>
      </c>
      <c r="BC298">
        <f>(AP298-AV298)/AV298</f>
        <v>0</v>
      </c>
      <c r="BD298">
        <f>AO298/(AQ298+AO298/AV298)</f>
        <v>0</v>
      </c>
      <c r="BE298" t="s">
        <v>422</v>
      </c>
      <c r="BF298">
        <v>0</v>
      </c>
      <c r="BG298">
        <f>IF(BF298&lt;&gt;0, BF298, BD298)</f>
        <v>0</v>
      </c>
      <c r="BH298">
        <f>1-BG298/AV298</f>
        <v>0</v>
      </c>
      <c r="BI298">
        <f>(AV298-AU298)/(AV298-BG298)</f>
        <v>0</v>
      </c>
      <c r="BJ298">
        <f>(AP298-AV298)/(AP298-BG298)</f>
        <v>0</v>
      </c>
      <c r="BK298">
        <f>(AV298-AU298)/(AV298-AO298)</f>
        <v>0</v>
      </c>
      <c r="BL298">
        <f>(AP298-AV298)/(AP298-AO298)</f>
        <v>0</v>
      </c>
      <c r="BM298">
        <f>(BI298*BG298/AU298)</f>
        <v>0</v>
      </c>
      <c r="BN298">
        <f>(1-BM298)</f>
        <v>0</v>
      </c>
      <c r="CW298">
        <f>$B$11*DU298+$C$11*DV298+$F$11*EG298*(1-EJ298)</f>
        <v>0</v>
      </c>
      <c r="CX298">
        <f>CW298*CY298</f>
        <v>0</v>
      </c>
      <c r="CY298">
        <f>($B$11*$D$9+$C$11*$D$9+$F$11*((ET298+EL298)/MAX(ET298+EL298+EU298, 0.1)*$I$9+EU298/MAX(ET298+EL298+EU298, 0.1)*$J$9))/($B$11+$C$11+$F$11)</f>
        <v>0</v>
      </c>
      <c r="CZ298">
        <f>($B$11*$K$9+$C$11*$K$9+$F$11*((ET298+EL298)/MAX(ET298+EL298+EU298, 0.1)*$P$9+EU298/MAX(ET298+EL298+EU298, 0.1)*$Q$9))/($B$11+$C$11+$F$11)</f>
        <v>0</v>
      </c>
      <c r="DA298">
        <v>3.93</v>
      </c>
      <c r="DB298">
        <v>0.5</v>
      </c>
      <c r="DC298" t="s">
        <v>423</v>
      </c>
      <c r="DD298">
        <v>2</v>
      </c>
      <c r="DE298">
        <v>1758506825.1</v>
      </c>
      <c r="DF298">
        <v>420.328666666667</v>
      </c>
      <c r="DG298">
        <v>420.047</v>
      </c>
      <c r="DH298">
        <v>22.5892333333333</v>
      </c>
      <c r="DI298">
        <v>22.5171</v>
      </c>
      <c r="DJ298">
        <v>414.630333333333</v>
      </c>
      <c r="DK298">
        <v>22.2781666666667</v>
      </c>
      <c r="DL298">
        <v>500.034333333333</v>
      </c>
      <c r="DM298">
        <v>89.8280333333333</v>
      </c>
      <c r="DN298">
        <v>0.0350088333333333</v>
      </c>
      <c r="DO298">
        <v>31.1431666666667</v>
      </c>
      <c r="DP298">
        <v>29.9983</v>
      </c>
      <c r="DQ298">
        <v>999.9</v>
      </c>
      <c r="DR298">
        <v>0</v>
      </c>
      <c r="DS298">
        <v>0</v>
      </c>
      <c r="DT298">
        <v>9997.52666666666</v>
      </c>
      <c r="DU298">
        <v>0</v>
      </c>
      <c r="DV298">
        <v>0.556418</v>
      </c>
      <c r="DW298">
        <v>0.281270333333333</v>
      </c>
      <c r="DX298">
        <v>430.043</v>
      </c>
      <c r="DY298">
        <v>429.723333333333</v>
      </c>
      <c r="DZ298">
        <v>0.0721225666666667</v>
      </c>
      <c r="EA298">
        <v>420.047</v>
      </c>
      <c r="EB298">
        <v>22.5171</v>
      </c>
      <c r="EC298">
        <v>2.02914666666667</v>
      </c>
      <c r="ED298">
        <v>2.02266666666667</v>
      </c>
      <c r="EE298">
        <v>17.6736</v>
      </c>
      <c r="EF298">
        <v>17.6229</v>
      </c>
      <c r="EG298">
        <v>0.00500016</v>
      </c>
      <c r="EH298">
        <v>0</v>
      </c>
      <c r="EI298">
        <v>0</v>
      </c>
      <c r="EJ298">
        <v>0</v>
      </c>
      <c r="EK298">
        <v>636.733333333333</v>
      </c>
      <c r="EL298">
        <v>0.00500016</v>
      </c>
      <c r="EM298">
        <v>-25.3</v>
      </c>
      <c r="EN298">
        <v>-1.93333333333333</v>
      </c>
      <c r="EO298">
        <v>37.583</v>
      </c>
      <c r="EP298">
        <v>41.6456666666667</v>
      </c>
      <c r="EQ298">
        <v>39.687</v>
      </c>
      <c r="ER298">
        <v>41.75</v>
      </c>
      <c r="ES298">
        <v>40.937</v>
      </c>
      <c r="ET298">
        <v>0</v>
      </c>
      <c r="EU298">
        <v>0</v>
      </c>
      <c r="EV298">
        <v>0</v>
      </c>
      <c r="EW298">
        <v>1758506830.4</v>
      </c>
      <c r="EX298">
        <v>0</v>
      </c>
      <c r="EY298">
        <v>638.828</v>
      </c>
      <c r="EZ298">
        <v>0.73076895771912</v>
      </c>
      <c r="FA298">
        <v>13.0076922416452</v>
      </c>
      <c r="FB298">
        <v>-24.664</v>
      </c>
      <c r="FC298">
        <v>15</v>
      </c>
      <c r="FD298">
        <v>0</v>
      </c>
      <c r="FE298" t="s">
        <v>424</v>
      </c>
      <c r="FF298">
        <v>1747249705.1</v>
      </c>
      <c r="FG298">
        <v>1747249711.1</v>
      </c>
      <c r="FH298">
        <v>0</v>
      </c>
      <c r="FI298">
        <v>0.871</v>
      </c>
      <c r="FJ298">
        <v>0.066</v>
      </c>
      <c r="FK298">
        <v>5.486</v>
      </c>
      <c r="FL298">
        <v>0.145</v>
      </c>
      <c r="FM298">
        <v>420</v>
      </c>
      <c r="FN298">
        <v>16</v>
      </c>
      <c r="FO298">
        <v>0.27</v>
      </c>
      <c r="FP298">
        <v>0.16</v>
      </c>
      <c r="FQ298">
        <v>0.28239219047619</v>
      </c>
      <c r="FR298">
        <v>-0.0023318181818182</v>
      </c>
      <c r="FS298">
        <v>0.0797269655402075</v>
      </c>
      <c r="FT298">
        <v>1</v>
      </c>
      <c r="FU298">
        <v>639.326470588235</v>
      </c>
      <c r="FV298">
        <v>-3.54010720966284</v>
      </c>
      <c r="FW298">
        <v>5.17148908032866</v>
      </c>
      <c r="FX298">
        <v>-1</v>
      </c>
      <c r="FY298">
        <v>0.0706902428571429</v>
      </c>
      <c r="FZ298">
        <v>0.0121062155844157</v>
      </c>
      <c r="GA298">
        <v>0.00194477126860998</v>
      </c>
      <c r="GB298">
        <v>1</v>
      </c>
      <c r="GC298">
        <v>2</v>
      </c>
      <c r="GD298">
        <v>2</v>
      </c>
      <c r="GE298" t="s">
        <v>443</v>
      </c>
      <c r="GF298">
        <v>3.12587</v>
      </c>
      <c r="GG298">
        <v>2.66044</v>
      </c>
      <c r="GH298">
        <v>0.0883754</v>
      </c>
      <c r="GI298">
        <v>0.089215</v>
      </c>
      <c r="GJ298">
        <v>0.0966985</v>
      </c>
      <c r="GK298">
        <v>0.0968965</v>
      </c>
      <c r="GL298">
        <v>23514.5</v>
      </c>
      <c r="GM298">
        <v>22212</v>
      </c>
      <c r="GN298">
        <v>23067.8</v>
      </c>
      <c r="GO298">
        <v>23746.9</v>
      </c>
      <c r="GP298">
        <v>35514.8</v>
      </c>
      <c r="GQ298">
        <v>35496.3</v>
      </c>
      <c r="GR298">
        <v>41590.5</v>
      </c>
      <c r="GS298">
        <v>42345.3</v>
      </c>
      <c r="GT298">
        <v>1.90195</v>
      </c>
      <c r="GU298">
        <v>1.79835</v>
      </c>
      <c r="GV298">
        <v>0.0844374</v>
      </c>
      <c r="GW298">
        <v>0</v>
      </c>
      <c r="GX298">
        <v>28.6265</v>
      </c>
      <c r="GY298">
        <v>999.9</v>
      </c>
      <c r="GZ298">
        <v>55.195</v>
      </c>
      <c r="HA298">
        <v>30.534</v>
      </c>
      <c r="HB298">
        <v>26.9945</v>
      </c>
      <c r="HC298">
        <v>54.1255</v>
      </c>
      <c r="HD298">
        <v>40</v>
      </c>
      <c r="HE298">
        <v>1</v>
      </c>
      <c r="HF298">
        <v>0.0529192</v>
      </c>
      <c r="HG298">
        <v>-1.8694</v>
      </c>
      <c r="HH298">
        <v>20.2269</v>
      </c>
      <c r="HI298">
        <v>5.23511</v>
      </c>
      <c r="HJ298">
        <v>11.992</v>
      </c>
      <c r="HK298">
        <v>4.95605</v>
      </c>
      <c r="HL298">
        <v>3.304</v>
      </c>
      <c r="HM298">
        <v>999.9</v>
      </c>
      <c r="HN298">
        <v>9999</v>
      </c>
      <c r="HO298">
        <v>9999</v>
      </c>
      <c r="HP298">
        <v>9999</v>
      </c>
      <c r="HQ298">
        <v>1.86856</v>
      </c>
      <c r="HR298">
        <v>1.86424</v>
      </c>
      <c r="HS298">
        <v>1.8718</v>
      </c>
      <c r="HT298">
        <v>1.86273</v>
      </c>
      <c r="HU298">
        <v>1.86213</v>
      </c>
      <c r="HV298">
        <v>1.86857</v>
      </c>
      <c r="HW298">
        <v>1.85868</v>
      </c>
      <c r="HX298">
        <v>1.86508</v>
      </c>
      <c r="HY298">
        <v>5</v>
      </c>
      <c r="HZ298">
        <v>0</v>
      </c>
      <c r="IA298">
        <v>0</v>
      </c>
      <c r="IB298">
        <v>0</v>
      </c>
      <c r="IC298" t="s">
        <v>426</v>
      </c>
      <c r="ID298" t="s">
        <v>427</v>
      </c>
      <c r="IE298" t="s">
        <v>428</v>
      </c>
      <c r="IF298" t="s">
        <v>428</v>
      </c>
      <c r="IG298" t="s">
        <v>428</v>
      </c>
      <c r="IH298" t="s">
        <v>428</v>
      </c>
      <c r="II298">
        <v>0</v>
      </c>
      <c r="IJ298">
        <v>100</v>
      </c>
      <c r="IK298">
        <v>100</v>
      </c>
      <c r="IL298">
        <v>5.698</v>
      </c>
      <c r="IM298">
        <v>0.3111</v>
      </c>
      <c r="IN298">
        <v>4.24591870636989</v>
      </c>
      <c r="IO298">
        <v>0.00406324532283829</v>
      </c>
      <c r="IP298">
        <v>-1.45373754250553e-06</v>
      </c>
      <c r="IQ298">
        <v>2.45784242640463e-10</v>
      </c>
      <c r="IR298">
        <v>0.0444475935836347</v>
      </c>
      <c r="IS298">
        <v>0.00491888386651684</v>
      </c>
      <c r="IT298">
        <v>0.000226889049496401</v>
      </c>
      <c r="IU298">
        <v>4.01595507822366e-06</v>
      </c>
      <c r="IV298">
        <v>-0</v>
      </c>
      <c r="IW298">
        <v>2035</v>
      </c>
      <c r="IX298">
        <v>2</v>
      </c>
      <c r="IY298">
        <v>30</v>
      </c>
      <c r="IZ298">
        <v>187618.7</v>
      </c>
      <c r="JA298">
        <v>187618.6</v>
      </c>
      <c r="JB298">
        <v>0.965576</v>
      </c>
      <c r="JC298">
        <v>2.39624</v>
      </c>
      <c r="JD298">
        <v>1.4978</v>
      </c>
      <c r="JE298">
        <v>2.32666</v>
      </c>
      <c r="JF298">
        <v>1.54419</v>
      </c>
      <c r="JG298">
        <v>2.35962</v>
      </c>
      <c r="JH298">
        <v>36.0347</v>
      </c>
      <c r="JI298">
        <v>24.1575</v>
      </c>
      <c r="JJ298">
        <v>18</v>
      </c>
      <c r="JK298">
        <v>545.524</v>
      </c>
      <c r="JL298">
        <v>422.871</v>
      </c>
      <c r="JM298">
        <v>31.9038</v>
      </c>
      <c r="JN298">
        <v>28.2865</v>
      </c>
      <c r="JO298">
        <v>30.0003</v>
      </c>
      <c r="JP298">
        <v>28.0998</v>
      </c>
      <c r="JQ298">
        <v>28.1223</v>
      </c>
      <c r="JR298">
        <v>19.3741</v>
      </c>
      <c r="JS298">
        <v>30.1594</v>
      </c>
      <c r="JT298">
        <v>69.1701</v>
      </c>
      <c r="JU298">
        <v>31.9834</v>
      </c>
      <c r="JV298">
        <v>420</v>
      </c>
      <c r="JW298">
        <v>22.5786</v>
      </c>
      <c r="JX298">
        <v>93.2127</v>
      </c>
      <c r="JY298">
        <v>98.6905</v>
      </c>
    </row>
    <row r="299" spans="1:285">
      <c r="A299">
        <v>283</v>
      </c>
      <c r="B299">
        <v>1758506830.1</v>
      </c>
      <c r="C299">
        <v>3588</v>
      </c>
      <c r="D299" t="s">
        <v>997</v>
      </c>
      <c r="E299" t="s">
        <v>998</v>
      </c>
      <c r="F299">
        <v>5</v>
      </c>
      <c r="G299" t="s">
        <v>419</v>
      </c>
      <c r="H299" t="s">
        <v>944</v>
      </c>
      <c r="I299" t="s">
        <v>421</v>
      </c>
      <c r="J299">
        <v>1758506827.1</v>
      </c>
      <c r="K299">
        <f>(L299)/1000</f>
        <v>0</v>
      </c>
      <c r="L299">
        <f>1000*DL299*AJ299*(DH299-DI299)/(100*DA299*(1000-AJ299*DH299))</f>
        <v>0</v>
      </c>
      <c r="M299">
        <f>DL299*AJ299*(DG299-DF299*(1000-AJ299*DI299)/(1000-AJ299*DH299))/(100*DA299)</f>
        <v>0</v>
      </c>
      <c r="N299">
        <f>DF299 - IF(AJ299&gt;1, M299*DA299*100.0/(AL299), 0)</f>
        <v>0</v>
      </c>
      <c r="O299">
        <f>((U299-K299/2)*N299-M299)/(U299+K299/2)</f>
        <v>0</v>
      </c>
      <c r="P299">
        <f>O299*(DM299+DN299)/1000.0</f>
        <v>0</v>
      </c>
      <c r="Q299">
        <f>(DF299 - IF(AJ299&gt;1, M299*DA299*100.0/(AL299), 0))*(DM299+DN299)/1000.0</f>
        <v>0</v>
      </c>
      <c r="R299">
        <f>2.0/((1/T299-1/S299)+SIGN(T299)*SQRT((1/T299-1/S299)*(1/T299-1/S299) + 4*DB299/((DB299+1)*(DB299+1))*(2*1/T299*1/S299-1/S299*1/S299)))</f>
        <v>0</v>
      </c>
      <c r="S299">
        <f>IF(LEFT(DC299,1)&lt;&gt;"0",IF(LEFT(DC299,1)="1",3.0,DD299),$D$5+$E$5*(DT299*DM299/($K$5*1000))+$F$5*(DT299*DM299/($K$5*1000))*MAX(MIN(DA299,$J$5),$I$5)*MAX(MIN(DA299,$J$5),$I$5)+$G$5*MAX(MIN(DA299,$J$5),$I$5)*(DT299*DM299/($K$5*1000))+$H$5*(DT299*DM299/($K$5*1000))*(DT299*DM299/($K$5*1000)))</f>
        <v>0</v>
      </c>
      <c r="T299">
        <f>K299*(1000-(1000*0.61365*exp(17.502*X299/(240.97+X299))/(DM299+DN299)+DH299)/2)/(1000*0.61365*exp(17.502*X299/(240.97+X299))/(DM299+DN299)-DH299)</f>
        <v>0</v>
      </c>
      <c r="U299">
        <f>1/((DB299+1)/(R299/1.6)+1/(S299/1.37)) + DB299/((DB299+1)/(R299/1.6) + DB299/(S299/1.37))</f>
        <v>0</v>
      </c>
      <c r="V299">
        <f>(CW299*CZ299)</f>
        <v>0</v>
      </c>
      <c r="W299">
        <f>(DO299+(V299+2*0.95*5.67E-8*(((DO299+$B$7)+273)^4-(DO299+273)^4)-44100*K299)/(1.84*29.3*S299+8*0.95*5.67E-8*(DO299+273)^3))</f>
        <v>0</v>
      </c>
      <c r="X299">
        <f>($C$7*DP299+$D$7*DQ299+$E$7*W299)</f>
        <v>0</v>
      </c>
      <c r="Y299">
        <f>0.61365*exp(17.502*X299/(240.97+X299))</f>
        <v>0</v>
      </c>
      <c r="Z299">
        <f>(AA299/AB299*100)</f>
        <v>0</v>
      </c>
      <c r="AA299">
        <f>DH299*(DM299+DN299)/1000</f>
        <v>0</v>
      </c>
      <c r="AB299">
        <f>0.61365*exp(17.502*DO299/(240.97+DO299))</f>
        <v>0</v>
      </c>
      <c r="AC299">
        <f>(Y299-DH299*(DM299+DN299)/1000)</f>
        <v>0</v>
      </c>
      <c r="AD299">
        <f>(-K299*44100)</f>
        <v>0</v>
      </c>
      <c r="AE299">
        <f>2*29.3*S299*0.92*(DO299-X299)</f>
        <v>0</v>
      </c>
      <c r="AF299">
        <f>2*0.95*5.67E-8*(((DO299+$B$7)+273)^4-(X299+273)^4)</f>
        <v>0</v>
      </c>
      <c r="AG299">
        <f>V299+AF299+AD299+AE299</f>
        <v>0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MAX(0,($B$13+$C$13*DT299)/(1+$D$13*DT299)*DM299/(DO299+273)*$E$13)</f>
        <v>0</v>
      </c>
      <c r="AM299" t="s">
        <v>422</v>
      </c>
      <c r="AN299" t="s">
        <v>422</v>
      </c>
      <c r="AO299">
        <v>0</v>
      </c>
      <c r="AP299">
        <v>0</v>
      </c>
      <c r="AQ299">
        <f>1-AO299/AP299</f>
        <v>0</v>
      </c>
      <c r="AR299">
        <v>0</v>
      </c>
      <c r="AS299" t="s">
        <v>422</v>
      </c>
      <c r="AT299" t="s">
        <v>422</v>
      </c>
      <c r="AU299">
        <v>0</v>
      </c>
      <c r="AV299">
        <v>0</v>
      </c>
      <c r="AW299">
        <f>1-AU299/AV299</f>
        <v>0</v>
      </c>
      <c r="AX299">
        <v>0.5</v>
      </c>
      <c r="AY299">
        <f>CX299</f>
        <v>0</v>
      </c>
      <c r="AZ299">
        <f>M299</f>
        <v>0</v>
      </c>
      <c r="BA299">
        <f>AW299*AX299*AY299</f>
        <v>0</v>
      </c>
      <c r="BB299">
        <f>(AZ299-AR299)/AY299</f>
        <v>0</v>
      </c>
      <c r="BC299">
        <f>(AP299-AV299)/AV299</f>
        <v>0</v>
      </c>
      <c r="BD299">
        <f>AO299/(AQ299+AO299/AV299)</f>
        <v>0</v>
      </c>
      <c r="BE299" t="s">
        <v>422</v>
      </c>
      <c r="BF299">
        <v>0</v>
      </c>
      <c r="BG299">
        <f>IF(BF299&lt;&gt;0, BF299, BD299)</f>
        <v>0</v>
      </c>
      <c r="BH299">
        <f>1-BG299/AV299</f>
        <v>0</v>
      </c>
      <c r="BI299">
        <f>(AV299-AU299)/(AV299-BG299)</f>
        <v>0</v>
      </c>
      <c r="BJ299">
        <f>(AP299-AV299)/(AP299-BG299)</f>
        <v>0</v>
      </c>
      <c r="BK299">
        <f>(AV299-AU299)/(AV299-AO299)</f>
        <v>0</v>
      </c>
      <c r="BL299">
        <f>(AP299-AV299)/(AP299-AO299)</f>
        <v>0</v>
      </c>
      <c r="BM299">
        <f>(BI299*BG299/AU299)</f>
        <v>0</v>
      </c>
      <c r="BN299">
        <f>(1-BM299)</f>
        <v>0</v>
      </c>
      <c r="CW299">
        <f>$B$11*DU299+$C$11*DV299+$F$11*EG299*(1-EJ299)</f>
        <v>0</v>
      </c>
      <c r="CX299">
        <f>CW299*CY299</f>
        <v>0</v>
      </c>
      <c r="CY299">
        <f>($B$11*$D$9+$C$11*$D$9+$F$11*((ET299+EL299)/MAX(ET299+EL299+EU299, 0.1)*$I$9+EU299/MAX(ET299+EL299+EU299, 0.1)*$J$9))/($B$11+$C$11+$F$11)</f>
        <v>0</v>
      </c>
      <c r="CZ299">
        <f>($B$11*$K$9+$C$11*$K$9+$F$11*((ET299+EL299)/MAX(ET299+EL299+EU299, 0.1)*$P$9+EU299/MAX(ET299+EL299+EU299, 0.1)*$Q$9))/($B$11+$C$11+$F$11)</f>
        <v>0</v>
      </c>
      <c r="DA299">
        <v>3.93</v>
      </c>
      <c r="DB299">
        <v>0.5</v>
      </c>
      <c r="DC299" t="s">
        <v>423</v>
      </c>
      <c r="DD299">
        <v>2</v>
      </c>
      <c r="DE299">
        <v>1758506827.1</v>
      </c>
      <c r="DF299">
        <v>420.328666666667</v>
      </c>
      <c r="DG299">
        <v>420.09</v>
      </c>
      <c r="DH299">
        <v>22.5887666666667</v>
      </c>
      <c r="DI299">
        <v>22.5164666666667</v>
      </c>
      <c r="DJ299">
        <v>414.630333333333</v>
      </c>
      <c r="DK299">
        <v>22.2777</v>
      </c>
      <c r="DL299">
        <v>500.005333333333</v>
      </c>
      <c r="DM299">
        <v>89.8276666666667</v>
      </c>
      <c r="DN299">
        <v>0.0349749</v>
      </c>
      <c r="DO299">
        <v>31.1424666666667</v>
      </c>
      <c r="DP299">
        <v>30.0013333333333</v>
      </c>
      <c r="DQ299">
        <v>999.9</v>
      </c>
      <c r="DR299">
        <v>0</v>
      </c>
      <c r="DS299">
        <v>0</v>
      </c>
      <c r="DT299">
        <v>9997.52666666667</v>
      </c>
      <c r="DU299">
        <v>0</v>
      </c>
      <c r="DV299">
        <v>0.556418</v>
      </c>
      <c r="DW299">
        <v>0.238667666666667</v>
      </c>
      <c r="DX299">
        <v>430.042666666667</v>
      </c>
      <c r="DY299">
        <v>429.766666666667</v>
      </c>
      <c r="DZ299">
        <v>0.0722859666666667</v>
      </c>
      <c r="EA299">
        <v>420.09</v>
      </c>
      <c r="EB299">
        <v>22.5164666666667</v>
      </c>
      <c r="EC299">
        <v>2.02909333333333</v>
      </c>
      <c r="ED299">
        <v>2.02260333333333</v>
      </c>
      <c r="EE299">
        <v>17.6732</v>
      </c>
      <c r="EF299">
        <v>17.6223666666667</v>
      </c>
      <c r="EG299">
        <v>0.00500016</v>
      </c>
      <c r="EH299">
        <v>0</v>
      </c>
      <c r="EI299">
        <v>0</v>
      </c>
      <c r="EJ299">
        <v>0</v>
      </c>
      <c r="EK299">
        <v>637.9</v>
      </c>
      <c r="EL299">
        <v>0.00500016</v>
      </c>
      <c r="EM299">
        <v>-29.7</v>
      </c>
      <c r="EN299">
        <v>-2.5</v>
      </c>
      <c r="EO299">
        <v>37.562</v>
      </c>
      <c r="EP299">
        <v>41.6456666666667</v>
      </c>
      <c r="EQ299">
        <v>39.687</v>
      </c>
      <c r="ER299">
        <v>41.75</v>
      </c>
      <c r="ES299">
        <v>40.937</v>
      </c>
      <c r="ET299">
        <v>0</v>
      </c>
      <c r="EU299">
        <v>0</v>
      </c>
      <c r="EV299">
        <v>0</v>
      </c>
      <c r="EW299">
        <v>1758506832.2</v>
      </c>
      <c r="EX299">
        <v>0</v>
      </c>
      <c r="EY299">
        <v>639.130769230769</v>
      </c>
      <c r="EZ299">
        <v>13.9897433917629</v>
      </c>
      <c r="FA299">
        <v>-4.12649581492895</v>
      </c>
      <c r="FB299">
        <v>-25.1576923076923</v>
      </c>
      <c r="FC299">
        <v>15</v>
      </c>
      <c r="FD299">
        <v>0</v>
      </c>
      <c r="FE299" t="s">
        <v>424</v>
      </c>
      <c r="FF299">
        <v>1747249705.1</v>
      </c>
      <c r="FG299">
        <v>1747249711.1</v>
      </c>
      <c r="FH299">
        <v>0</v>
      </c>
      <c r="FI299">
        <v>0.871</v>
      </c>
      <c r="FJ299">
        <v>0.066</v>
      </c>
      <c r="FK299">
        <v>5.486</v>
      </c>
      <c r="FL299">
        <v>0.145</v>
      </c>
      <c r="FM299">
        <v>420</v>
      </c>
      <c r="FN299">
        <v>16</v>
      </c>
      <c r="FO299">
        <v>0.27</v>
      </c>
      <c r="FP299">
        <v>0.16</v>
      </c>
      <c r="FQ299">
        <v>0.271379714285714</v>
      </c>
      <c r="FR299">
        <v>0.0541281038961038</v>
      </c>
      <c r="FS299">
        <v>0.0768665514500496</v>
      </c>
      <c r="FT299">
        <v>1</v>
      </c>
      <c r="FU299">
        <v>639.567647058823</v>
      </c>
      <c r="FV299">
        <v>-9.48663122115155</v>
      </c>
      <c r="FW299">
        <v>5.29726458757033</v>
      </c>
      <c r="FX299">
        <v>-1</v>
      </c>
      <c r="FY299">
        <v>0.0709145809523809</v>
      </c>
      <c r="FZ299">
        <v>0.014802264935065</v>
      </c>
      <c r="GA299">
        <v>0.00203490719002566</v>
      </c>
      <c r="GB299">
        <v>1</v>
      </c>
      <c r="GC299">
        <v>2</v>
      </c>
      <c r="GD299">
        <v>2</v>
      </c>
      <c r="GE299" t="s">
        <v>443</v>
      </c>
      <c r="GF299">
        <v>3.12565</v>
      </c>
      <c r="GG299">
        <v>2.66064</v>
      </c>
      <c r="GH299">
        <v>0.0883762</v>
      </c>
      <c r="GI299">
        <v>0.0892188</v>
      </c>
      <c r="GJ299">
        <v>0.0966944</v>
      </c>
      <c r="GK299">
        <v>0.0968942</v>
      </c>
      <c r="GL299">
        <v>23514.3</v>
      </c>
      <c r="GM299">
        <v>22211.6</v>
      </c>
      <c r="GN299">
        <v>23067.7</v>
      </c>
      <c r="GO299">
        <v>23746.6</v>
      </c>
      <c r="GP299">
        <v>35514.8</v>
      </c>
      <c r="GQ299">
        <v>35496</v>
      </c>
      <c r="GR299">
        <v>41590.4</v>
      </c>
      <c r="GS299">
        <v>42344.9</v>
      </c>
      <c r="GT299">
        <v>1.90155</v>
      </c>
      <c r="GU299">
        <v>1.79865</v>
      </c>
      <c r="GV299">
        <v>0.0847355</v>
      </c>
      <c r="GW299">
        <v>0</v>
      </c>
      <c r="GX299">
        <v>28.6259</v>
      </c>
      <c r="GY299">
        <v>999.9</v>
      </c>
      <c r="GZ299">
        <v>55.195</v>
      </c>
      <c r="HA299">
        <v>30.534</v>
      </c>
      <c r="HB299">
        <v>26.9924</v>
      </c>
      <c r="HC299">
        <v>54.7355</v>
      </c>
      <c r="HD299">
        <v>40.2204</v>
      </c>
      <c r="HE299">
        <v>1</v>
      </c>
      <c r="HF299">
        <v>0.0532673</v>
      </c>
      <c r="HG299">
        <v>-2.01074</v>
      </c>
      <c r="HH299">
        <v>20.2252</v>
      </c>
      <c r="HI299">
        <v>5.23466</v>
      </c>
      <c r="HJ299">
        <v>11.992</v>
      </c>
      <c r="HK299">
        <v>4.95595</v>
      </c>
      <c r="HL299">
        <v>3.304</v>
      </c>
      <c r="HM299">
        <v>999.9</v>
      </c>
      <c r="HN299">
        <v>9999</v>
      </c>
      <c r="HO299">
        <v>9999</v>
      </c>
      <c r="HP299">
        <v>9999</v>
      </c>
      <c r="HQ299">
        <v>1.86853</v>
      </c>
      <c r="HR299">
        <v>1.86423</v>
      </c>
      <c r="HS299">
        <v>1.8718</v>
      </c>
      <c r="HT299">
        <v>1.86274</v>
      </c>
      <c r="HU299">
        <v>1.86213</v>
      </c>
      <c r="HV299">
        <v>1.86858</v>
      </c>
      <c r="HW299">
        <v>1.85867</v>
      </c>
      <c r="HX299">
        <v>1.86508</v>
      </c>
      <c r="HY299">
        <v>5</v>
      </c>
      <c r="HZ299">
        <v>0</v>
      </c>
      <c r="IA299">
        <v>0</v>
      </c>
      <c r="IB299">
        <v>0</v>
      </c>
      <c r="IC299" t="s">
        <v>426</v>
      </c>
      <c r="ID299" t="s">
        <v>427</v>
      </c>
      <c r="IE299" t="s">
        <v>428</v>
      </c>
      <c r="IF299" t="s">
        <v>428</v>
      </c>
      <c r="IG299" t="s">
        <v>428</v>
      </c>
      <c r="IH299" t="s">
        <v>428</v>
      </c>
      <c r="II299">
        <v>0</v>
      </c>
      <c r="IJ299">
        <v>100</v>
      </c>
      <c r="IK299">
        <v>100</v>
      </c>
      <c r="IL299">
        <v>5.698</v>
      </c>
      <c r="IM299">
        <v>0.311</v>
      </c>
      <c r="IN299">
        <v>4.24591870636989</v>
      </c>
      <c r="IO299">
        <v>0.00406324532283829</v>
      </c>
      <c r="IP299">
        <v>-1.45373754250553e-06</v>
      </c>
      <c r="IQ299">
        <v>2.45784242640463e-10</v>
      </c>
      <c r="IR299">
        <v>0.0444475935836347</v>
      </c>
      <c r="IS299">
        <v>0.00491888386651684</v>
      </c>
      <c r="IT299">
        <v>0.000226889049496401</v>
      </c>
      <c r="IU299">
        <v>4.01595507822366e-06</v>
      </c>
      <c r="IV299">
        <v>-0</v>
      </c>
      <c r="IW299">
        <v>2035</v>
      </c>
      <c r="IX299">
        <v>2</v>
      </c>
      <c r="IY299">
        <v>30</v>
      </c>
      <c r="IZ299">
        <v>187618.8</v>
      </c>
      <c r="JA299">
        <v>187618.6</v>
      </c>
      <c r="JB299">
        <v>0.965576</v>
      </c>
      <c r="JC299">
        <v>2.39746</v>
      </c>
      <c r="JD299">
        <v>1.4978</v>
      </c>
      <c r="JE299">
        <v>2.32666</v>
      </c>
      <c r="JF299">
        <v>1.54419</v>
      </c>
      <c r="JG299">
        <v>2.37183</v>
      </c>
      <c r="JH299">
        <v>36.0347</v>
      </c>
      <c r="JI299">
        <v>24.1575</v>
      </c>
      <c r="JJ299">
        <v>18</v>
      </c>
      <c r="JK299">
        <v>545.265</v>
      </c>
      <c r="JL299">
        <v>423.046</v>
      </c>
      <c r="JM299">
        <v>31.9311</v>
      </c>
      <c r="JN299">
        <v>28.2866</v>
      </c>
      <c r="JO299">
        <v>30.0004</v>
      </c>
      <c r="JP299">
        <v>28.0999</v>
      </c>
      <c r="JQ299">
        <v>28.1223</v>
      </c>
      <c r="JR299">
        <v>19.373</v>
      </c>
      <c r="JS299">
        <v>30.1594</v>
      </c>
      <c r="JT299">
        <v>69.1701</v>
      </c>
      <c r="JU299">
        <v>31.9834</v>
      </c>
      <c r="JV299">
        <v>420</v>
      </c>
      <c r="JW299">
        <v>22.5792</v>
      </c>
      <c r="JX299">
        <v>93.2124</v>
      </c>
      <c r="JY299">
        <v>98.6893</v>
      </c>
    </row>
    <row r="300" spans="1:285">
      <c r="A300">
        <v>284</v>
      </c>
      <c r="B300">
        <v>1758506832.1</v>
      </c>
      <c r="C300">
        <v>3590</v>
      </c>
      <c r="D300" t="s">
        <v>999</v>
      </c>
      <c r="E300" t="s">
        <v>1000</v>
      </c>
      <c r="F300">
        <v>5</v>
      </c>
      <c r="G300" t="s">
        <v>419</v>
      </c>
      <c r="H300" t="s">
        <v>944</v>
      </c>
      <c r="I300" t="s">
        <v>421</v>
      </c>
      <c r="J300">
        <v>1758506829.1</v>
      </c>
      <c r="K300">
        <f>(L300)/1000</f>
        <v>0</v>
      </c>
      <c r="L300">
        <f>1000*DL300*AJ300*(DH300-DI300)/(100*DA300*(1000-AJ300*DH300))</f>
        <v>0</v>
      </c>
      <c r="M300">
        <f>DL300*AJ300*(DG300-DF300*(1000-AJ300*DI300)/(1000-AJ300*DH300))/(100*DA300)</f>
        <v>0</v>
      </c>
      <c r="N300">
        <f>DF300 - IF(AJ300&gt;1, M300*DA300*100.0/(AL300), 0)</f>
        <v>0</v>
      </c>
      <c r="O300">
        <f>((U300-K300/2)*N300-M300)/(U300+K300/2)</f>
        <v>0</v>
      </c>
      <c r="P300">
        <f>O300*(DM300+DN300)/1000.0</f>
        <v>0</v>
      </c>
      <c r="Q300">
        <f>(DF300 - IF(AJ300&gt;1, M300*DA300*100.0/(AL300), 0))*(DM300+DN300)/1000.0</f>
        <v>0</v>
      </c>
      <c r="R300">
        <f>2.0/((1/T300-1/S300)+SIGN(T300)*SQRT((1/T300-1/S300)*(1/T300-1/S300) + 4*DB300/((DB300+1)*(DB300+1))*(2*1/T300*1/S300-1/S300*1/S300)))</f>
        <v>0</v>
      </c>
      <c r="S300">
        <f>IF(LEFT(DC300,1)&lt;&gt;"0",IF(LEFT(DC300,1)="1",3.0,DD300),$D$5+$E$5*(DT300*DM300/($K$5*1000))+$F$5*(DT300*DM300/($K$5*1000))*MAX(MIN(DA300,$J$5),$I$5)*MAX(MIN(DA300,$J$5),$I$5)+$G$5*MAX(MIN(DA300,$J$5),$I$5)*(DT300*DM300/($K$5*1000))+$H$5*(DT300*DM300/($K$5*1000))*(DT300*DM300/($K$5*1000)))</f>
        <v>0</v>
      </c>
      <c r="T300">
        <f>K300*(1000-(1000*0.61365*exp(17.502*X300/(240.97+X300))/(DM300+DN300)+DH300)/2)/(1000*0.61365*exp(17.502*X300/(240.97+X300))/(DM300+DN300)-DH300)</f>
        <v>0</v>
      </c>
      <c r="U300">
        <f>1/((DB300+1)/(R300/1.6)+1/(S300/1.37)) + DB300/((DB300+1)/(R300/1.6) + DB300/(S300/1.37))</f>
        <v>0</v>
      </c>
      <c r="V300">
        <f>(CW300*CZ300)</f>
        <v>0</v>
      </c>
      <c r="W300">
        <f>(DO300+(V300+2*0.95*5.67E-8*(((DO300+$B$7)+273)^4-(DO300+273)^4)-44100*K300)/(1.84*29.3*S300+8*0.95*5.67E-8*(DO300+273)^3))</f>
        <v>0</v>
      </c>
      <c r="X300">
        <f>($C$7*DP300+$D$7*DQ300+$E$7*W300)</f>
        <v>0</v>
      </c>
      <c r="Y300">
        <f>0.61365*exp(17.502*X300/(240.97+X300))</f>
        <v>0</v>
      </c>
      <c r="Z300">
        <f>(AA300/AB300*100)</f>
        <v>0</v>
      </c>
      <c r="AA300">
        <f>DH300*(DM300+DN300)/1000</f>
        <v>0</v>
      </c>
      <c r="AB300">
        <f>0.61365*exp(17.502*DO300/(240.97+DO300))</f>
        <v>0</v>
      </c>
      <c r="AC300">
        <f>(Y300-DH300*(DM300+DN300)/1000)</f>
        <v>0</v>
      </c>
      <c r="AD300">
        <f>(-K300*44100)</f>
        <v>0</v>
      </c>
      <c r="AE300">
        <f>2*29.3*S300*0.92*(DO300-X300)</f>
        <v>0</v>
      </c>
      <c r="AF300">
        <f>2*0.95*5.67E-8*(((DO300+$B$7)+273)^4-(X300+273)^4)</f>
        <v>0</v>
      </c>
      <c r="AG300">
        <f>V300+AF300+AD300+AE300</f>
        <v>0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MAX(0,($B$13+$C$13*DT300)/(1+$D$13*DT300)*DM300/(DO300+273)*$E$13)</f>
        <v>0</v>
      </c>
      <c r="AM300" t="s">
        <v>422</v>
      </c>
      <c r="AN300" t="s">
        <v>422</v>
      </c>
      <c r="AO300">
        <v>0</v>
      </c>
      <c r="AP300">
        <v>0</v>
      </c>
      <c r="AQ300">
        <f>1-AO300/AP300</f>
        <v>0</v>
      </c>
      <c r="AR300">
        <v>0</v>
      </c>
      <c r="AS300" t="s">
        <v>422</v>
      </c>
      <c r="AT300" t="s">
        <v>422</v>
      </c>
      <c r="AU300">
        <v>0</v>
      </c>
      <c r="AV300">
        <v>0</v>
      </c>
      <c r="AW300">
        <f>1-AU300/AV300</f>
        <v>0</v>
      </c>
      <c r="AX300">
        <v>0.5</v>
      </c>
      <c r="AY300">
        <f>CX300</f>
        <v>0</v>
      </c>
      <c r="AZ300">
        <f>M300</f>
        <v>0</v>
      </c>
      <c r="BA300">
        <f>AW300*AX300*AY300</f>
        <v>0</v>
      </c>
      <c r="BB300">
        <f>(AZ300-AR300)/AY300</f>
        <v>0</v>
      </c>
      <c r="BC300">
        <f>(AP300-AV300)/AV300</f>
        <v>0</v>
      </c>
      <c r="BD300">
        <f>AO300/(AQ300+AO300/AV300)</f>
        <v>0</v>
      </c>
      <c r="BE300" t="s">
        <v>422</v>
      </c>
      <c r="BF300">
        <v>0</v>
      </c>
      <c r="BG300">
        <f>IF(BF300&lt;&gt;0, BF300, BD300)</f>
        <v>0</v>
      </c>
      <c r="BH300">
        <f>1-BG300/AV300</f>
        <v>0</v>
      </c>
      <c r="BI300">
        <f>(AV300-AU300)/(AV300-BG300)</f>
        <v>0</v>
      </c>
      <c r="BJ300">
        <f>(AP300-AV300)/(AP300-BG300)</f>
        <v>0</v>
      </c>
      <c r="BK300">
        <f>(AV300-AU300)/(AV300-AO300)</f>
        <v>0</v>
      </c>
      <c r="BL300">
        <f>(AP300-AV300)/(AP300-AO300)</f>
        <v>0</v>
      </c>
      <c r="BM300">
        <f>(BI300*BG300/AU300)</f>
        <v>0</v>
      </c>
      <c r="BN300">
        <f>(1-BM300)</f>
        <v>0</v>
      </c>
      <c r="CW300">
        <f>$B$11*DU300+$C$11*DV300+$F$11*EG300*(1-EJ300)</f>
        <v>0</v>
      </c>
      <c r="CX300">
        <f>CW300*CY300</f>
        <v>0</v>
      </c>
      <c r="CY300">
        <f>($B$11*$D$9+$C$11*$D$9+$F$11*((ET300+EL300)/MAX(ET300+EL300+EU300, 0.1)*$I$9+EU300/MAX(ET300+EL300+EU300, 0.1)*$J$9))/($B$11+$C$11+$F$11)</f>
        <v>0</v>
      </c>
      <c r="CZ300">
        <f>($B$11*$K$9+$C$11*$K$9+$F$11*((ET300+EL300)/MAX(ET300+EL300+EU300, 0.1)*$P$9+EU300/MAX(ET300+EL300+EU300, 0.1)*$Q$9))/($B$11+$C$11+$F$11)</f>
        <v>0</v>
      </c>
      <c r="DA300">
        <v>3.93</v>
      </c>
      <c r="DB300">
        <v>0.5</v>
      </c>
      <c r="DC300" t="s">
        <v>423</v>
      </c>
      <c r="DD300">
        <v>2</v>
      </c>
      <c r="DE300">
        <v>1758506829.1</v>
      </c>
      <c r="DF300">
        <v>420.358333333333</v>
      </c>
      <c r="DG300">
        <v>420.126333333333</v>
      </c>
      <c r="DH300">
        <v>22.5878</v>
      </c>
      <c r="DI300">
        <v>22.5157</v>
      </c>
      <c r="DJ300">
        <v>414.659666666667</v>
      </c>
      <c r="DK300">
        <v>22.2767666666667</v>
      </c>
      <c r="DL300">
        <v>499.902</v>
      </c>
      <c r="DM300">
        <v>89.8275333333333</v>
      </c>
      <c r="DN300">
        <v>0.0351152333333333</v>
      </c>
      <c r="DO300">
        <v>31.1436333333333</v>
      </c>
      <c r="DP300">
        <v>30.0052666666667</v>
      </c>
      <c r="DQ300">
        <v>999.9</v>
      </c>
      <c r="DR300">
        <v>0</v>
      </c>
      <c r="DS300">
        <v>0</v>
      </c>
      <c r="DT300">
        <v>9988.13333333333</v>
      </c>
      <c r="DU300">
        <v>0</v>
      </c>
      <c r="DV300">
        <v>0.556418</v>
      </c>
      <c r="DW300">
        <v>0.231913</v>
      </c>
      <c r="DX300">
        <v>430.072666666667</v>
      </c>
      <c r="DY300">
        <v>429.803333333333</v>
      </c>
      <c r="DZ300">
        <v>0.0720946</v>
      </c>
      <c r="EA300">
        <v>420.126333333333</v>
      </c>
      <c r="EB300">
        <v>22.5157</v>
      </c>
      <c r="EC300">
        <v>2.02900333333333</v>
      </c>
      <c r="ED300">
        <v>2.02253</v>
      </c>
      <c r="EE300">
        <v>17.6725</v>
      </c>
      <c r="EF300">
        <v>17.6218333333333</v>
      </c>
      <c r="EG300">
        <v>0.00500016</v>
      </c>
      <c r="EH300">
        <v>0</v>
      </c>
      <c r="EI300">
        <v>0</v>
      </c>
      <c r="EJ300">
        <v>0</v>
      </c>
      <c r="EK300">
        <v>637.166666666667</v>
      </c>
      <c r="EL300">
        <v>0.00500016</v>
      </c>
      <c r="EM300">
        <v>-24.7</v>
      </c>
      <c r="EN300">
        <v>-1.13333333333333</v>
      </c>
      <c r="EO300">
        <v>37.583</v>
      </c>
      <c r="EP300">
        <v>41.6456666666667</v>
      </c>
      <c r="EQ300">
        <v>39.687</v>
      </c>
      <c r="ER300">
        <v>41.75</v>
      </c>
      <c r="ES300">
        <v>40.937</v>
      </c>
      <c r="ET300">
        <v>0</v>
      </c>
      <c r="EU300">
        <v>0</v>
      </c>
      <c r="EV300">
        <v>0</v>
      </c>
      <c r="EW300">
        <v>1758506834</v>
      </c>
      <c r="EX300">
        <v>0</v>
      </c>
      <c r="EY300">
        <v>639.236</v>
      </c>
      <c r="EZ300">
        <v>18.7076921325204</v>
      </c>
      <c r="FA300">
        <v>-4.75384625913584</v>
      </c>
      <c r="FB300">
        <v>-25.712</v>
      </c>
      <c r="FC300">
        <v>15</v>
      </c>
      <c r="FD300">
        <v>0</v>
      </c>
      <c r="FE300" t="s">
        <v>424</v>
      </c>
      <c r="FF300">
        <v>1747249705.1</v>
      </c>
      <c r="FG300">
        <v>1747249711.1</v>
      </c>
      <c r="FH300">
        <v>0</v>
      </c>
      <c r="FI300">
        <v>0.871</v>
      </c>
      <c r="FJ300">
        <v>0.066</v>
      </c>
      <c r="FK300">
        <v>5.486</v>
      </c>
      <c r="FL300">
        <v>0.145</v>
      </c>
      <c r="FM300">
        <v>420</v>
      </c>
      <c r="FN300">
        <v>16</v>
      </c>
      <c r="FO300">
        <v>0.27</v>
      </c>
      <c r="FP300">
        <v>0.16</v>
      </c>
      <c r="FQ300">
        <v>0.256474047619048</v>
      </c>
      <c r="FR300">
        <v>0.140939220779221</v>
      </c>
      <c r="FS300">
        <v>0.0715840314166147</v>
      </c>
      <c r="FT300">
        <v>1</v>
      </c>
      <c r="FU300">
        <v>639.564705882353</v>
      </c>
      <c r="FV300">
        <v>0.785332132873982</v>
      </c>
      <c r="FW300">
        <v>5.27618859499596</v>
      </c>
      <c r="FX300">
        <v>-1</v>
      </c>
      <c r="FY300">
        <v>0.0711923333333333</v>
      </c>
      <c r="FZ300">
        <v>0.0129721168831169</v>
      </c>
      <c r="GA300">
        <v>0.00191508063297441</v>
      </c>
      <c r="GB300">
        <v>1</v>
      </c>
      <c r="GC300">
        <v>2</v>
      </c>
      <c r="GD300">
        <v>2</v>
      </c>
      <c r="GE300" t="s">
        <v>443</v>
      </c>
      <c r="GF300">
        <v>3.12555</v>
      </c>
      <c r="GG300">
        <v>2.66121</v>
      </c>
      <c r="GH300">
        <v>0.0883878</v>
      </c>
      <c r="GI300">
        <v>0.089215</v>
      </c>
      <c r="GJ300">
        <v>0.09669</v>
      </c>
      <c r="GK300">
        <v>0.0968905</v>
      </c>
      <c r="GL300">
        <v>23514.1</v>
      </c>
      <c r="GM300">
        <v>22211.8</v>
      </c>
      <c r="GN300">
        <v>23067.8</v>
      </c>
      <c r="GO300">
        <v>23746.6</v>
      </c>
      <c r="GP300">
        <v>35514.9</v>
      </c>
      <c r="GQ300">
        <v>35496.2</v>
      </c>
      <c r="GR300">
        <v>41590.3</v>
      </c>
      <c r="GS300">
        <v>42344.9</v>
      </c>
      <c r="GT300">
        <v>1.90123</v>
      </c>
      <c r="GU300">
        <v>1.79895</v>
      </c>
      <c r="GV300">
        <v>0.0853091</v>
      </c>
      <c r="GW300">
        <v>0</v>
      </c>
      <c r="GX300">
        <v>28.6247</v>
      </c>
      <c r="GY300">
        <v>999.9</v>
      </c>
      <c r="GZ300">
        <v>55.195</v>
      </c>
      <c r="HA300">
        <v>30.524</v>
      </c>
      <c r="HB300">
        <v>26.9779</v>
      </c>
      <c r="HC300">
        <v>53.9355</v>
      </c>
      <c r="HD300">
        <v>40.1643</v>
      </c>
      <c r="HE300">
        <v>1</v>
      </c>
      <c r="HF300">
        <v>0.0533994</v>
      </c>
      <c r="HG300">
        <v>-1.88969</v>
      </c>
      <c r="HH300">
        <v>20.2265</v>
      </c>
      <c r="HI300">
        <v>5.23481</v>
      </c>
      <c r="HJ300">
        <v>11.992</v>
      </c>
      <c r="HK300">
        <v>4.95595</v>
      </c>
      <c r="HL300">
        <v>3.304</v>
      </c>
      <c r="HM300">
        <v>999.9</v>
      </c>
      <c r="HN300">
        <v>9999</v>
      </c>
      <c r="HO300">
        <v>9999</v>
      </c>
      <c r="HP300">
        <v>9999</v>
      </c>
      <c r="HQ300">
        <v>1.86852</v>
      </c>
      <c r="HR300">
        <v>1.86425</v>
      </c>
      <c r="HS300">
        <v>1.8718</v>
      </c>
      <c r="HT300">
        <v>1.86274</v>
      </c>
      <c r="HU300">
        <v>1.86214</v>
      </c>
      <c r="HV300">
        <v>1.86859</v>
      </c>
      <c r="HW300">
        <v>1.85868</v>
      </c>
      <c r="HX300">
        <v>1.86508</v>
      </c>
      <c r="HY300">
        <v>5</v>
      </c>
      <c r="HZ300">
        <v>0</v>
      </c>
      <c r="IA300">
        <v>0</v>
      </c>
      <c r="IB300">
        <v>0</v>
      </c>
      <c r="IC300" t="s">
        <v>426</v>
      </c>
      <c r="ID300" t="s">
        <v>427</v>
      </c>
      <c r="IE300" t="s">
        <v>428</v>
      </c>
      <c r="IF300" t="s">
        <v>428</v>
      </c>
      <c r="IG300" t="s">
        <v>428</v>
      </c>
      <c r="IH300" t="s">
        <v>428</v>
      </c>
      <c r="II300">
        <v>0</v>
      </c>
      <c r="IJ300">
        <v>100</v>
      </c>
      <c r="IK300">
        <v>100</v>
      </c>
      <c r="IL300">
        <v>5.698</v>
      </c>
      <c r="IM300">
        <v>0.311</v>
      </c>
      <c r="IN300">
        <v>4.24591870636989</v>
      </c>
      <c r="IO300">
        <v>0.00406324532283829</v>
      </c>
      <c r="IP300">
        <v>-1.45373754250553e-06</v>
      </c>
      <c r="IQ300">
        <v>2.45784242640463e-10</v>
      </c>
      <c r="IR300">
        <v>0.0444475935836347</v>
      </c>
      <c r="IS300">
        <v>0.00491888386651684</v>
      </c>
      <c r="IT300">
        <v>0.000226889049496401</v>
      </c>
      <c r="IU300">
        <v>4.01595507822366e-06</v>
      </c>
      <c r="IV300">
        <v>-0</v>
      </c>
      <c r="IW300">
        <v>2035</v>
      </c>
      <c r="IX300">
        <v>2</v>
      </c>
      <c r="IY300">
        <v>30</v>
      </c>
      <c r="IZ300">
        <v>187618.8</v>
      </c>
      <c r="JA300">
        <v>187618.7</v>
      </c>
      <c r="JB300">
        <v>0.965576</v>
      </c>
      <c r="JC300">
        <v>2.40967</v>
      </c>
      <c r="JD300">
        <v>1.4978</v>
      </c>
      <c r="JE300">
        <v>2.32666</v>
      </c>
      <c r="JF300">
        <v>1.54419</v>
      </c>
      <c r="JG300">
        <v>2.30103</v>
      </c>
      <c r="JH300">
        <v>36.0347</v>
      </c>
      <c r="JI300">
        <v>24.1488</v>
      </c>
      <c r="JJ300">
        <v>18</v>
      </c>
      <c r="JK300">
        <v>545.064</v>
      </c>
      <c r="JL300">
        <v>423.221</v>
      </c>
      <c r="JM300">
        <v>31.9673</v>
      </c>
      <c r="JN300">
        <v>28.2878</v>
      </c>
      <c r="JO300">
        <v>30.0004</v>
      </c>
      <c r="JP300">
        <v>28.1011</v>
      </c>
      <c r="JQ300">
        <v>28.1223</v>
      </c>
      <c r="JR300">
        <v>19.3713</v>
      </c>
      <c r="JS300">
        <v>30.1594</v>
      </c>
      <c r="JT300">
        <v>69.1701</v>
      </c>
      <c r="JU300">
        <v>31.9669</v>
      </c>
      <c r="JV300">
        <v>420</v>
      </c>
      <c r="JW300">
        <v>22.5799</v>
      </c>
      <c r="JX300">
        <v>93.2123</v>
      </c>
      <c r="JY300">
        <v>98.6895</v>
      </c>
    </row>
    <row r="301" spans="1:285">
      <c r="A301">
        <v>285</v>
      </c>
      <c r="B301">
        <v>1758507239.1</v>
      </c>
      <c r="C301">
        <v>3997</v>
      </c>
      <c r="D301" t="s">
        <v>1001</v>
      </c>
      <c r="E301" t="s">
        <v>1002</v>
      </c>
      <c r="F301">
        <v>5</v>
      </c>
      <c r="G301" t="s">
        <v>419</v>
      </c>
      <c r="H301" t="s">
        <v>1003</v>
      </c>
      <c r="I301" t="s">
        <v>421</v>
      </c>
      <c r="J301">
        <v>1758507235.6</v>
      </c>
      <c r="K301">
        <f>(L301)/1000</f>
        <v>0</v>
      </c>
      <c r="L301">
        <f>1000*DL301*AJ301*(DH301-DI301)/(100*DA301*(1000-AJ301*DH301))</f>
        <v>0</v>
      </c>
      <c r="M301">
        <f>DL301*AJ301*(DG301-DF301*(1000-AJ301*DI301)/(1000-AJ301*DH301))/(100*DA301)</f>
        <v>0</v>
      </c>
      <c r="N301">
        <f>DF301 - IF(AJ301&gt;1, M301*DA301*100.0/(AL301), 0)</f>
        <v>0</v>
      </c>
      <c r="O301">
        <f>((U301-K301/2)*N301-M301)/(U301+K301/2)</f>
        <v>0</v>
      </c>
      <c r="P301">
        <f>O301*(DM301+DN301)/1000.0</f>
        <v>0</v>
      </c>
      <c r="Q301">
        <f>(DF301 - IF(AJ301&gt;1, M301*DA301*100.0/(AL301), 0))*(DM301+DN301)/1000.0</f>
        <v>0</v>
      </c>
      <c r="R301">
        <f>2.0/((1/T301-1/S301)+SIGN(T301)*SQRT((1/T301-1/S301)*(1/T301-1/S301) + 4*DB301/((DB301+1)*(DB301+1))*(2*1/T301*1/S301-1/S301*1/S301)))</f>
        <v>0</v>
      </c>
      <c r="S301">
        <f>IF(LEFT(DC301,1)&lt;&gt;"0",IF(LEFT(DC301,1)="1",3.0,DD301),$D$5+$E$5*(DT301*DM301/($K$5*1000))+$F$5*(DT301*DM301/($K$5*1000))*MAX(MIN(DA301,$J$5),$I$5)*MAX(MIN(DA301,$J$5),$I$5)+$G$5*MAX(MIN(DA301,$J$5),$I$5)*(DT301*DM301/($K$5*1000))+$H$5*(DT301*DM301/($K$5*1000))*(DT301*DM301/($K$5*1000)))</f>
        <v>0</v>
      </c>
      <c r="T301">
        <f>K301*(1000-(1000*0.61365*exp(17.502*X301/(240.97+X301))/(DM301+DN301)+DH301)/2)/(1000*0.61365*exp(17.502*X301/(240.97+X301))/(DM301+DN301)-DH301)</f>
        <v>0</v>
      </c>
      <c r="U301">
        <f>1/((DB301+1)/(R301/1.6)+1/(S301/1.37)) + DB301/((DB301+1)/(R301/1.6) + DB301/(S301/1.37))</f>
        <v>0</v>
      </c>
      <c r="V301">
        <f>(CW301*CZ301)</f>
        <v>0</v>
      </c>
      <c r="W301">
        <f>(DO301+(V301+2*0.95*5.67E-8*(((DO301+$B$7)+273)^4-(DO301+273)^4)-44100*K301)/(1.84*29.3*S301+8*0.95*5.67E-8*(DO301+273)^3))</f>
        <v>0</v>
      </c>
      <c r="X301">
        <f>($C$7*DP301+$D$7*DQ301+$E$7*W301)</f>
        <v>0</v>
      </c>
      <c r="Y301">
        <f>0.61365*exp(17.502*X301/(240.97+X301))</f>
        <v>0</v>
      </c>
      <c r="Z301">
        <f>(AA301/AB301*100)</f>
        <v>0</v>
      </c>
      <c r="AA301">
        <f>DH301*(DM301+DN301)/1000</f>
        <v>0</v>
      </c>
      <c r="AB301">
        <f>0.61365*exp(17.502*DO301/(240.97+DO301))</f>
        <v>0</v>
      </c>
      <c r="AC301">
        <f>(Y301-DH301*(DM301+DN301)/1000)</f>
        <v>0</v>
      </c>
      <c r="AD301">
        <f>(-K301*44100)</f>
        <v>0</v>
      </c>
      <c r="AE301">
        <f>2*29.3*S301*0.92*(DO301-X301)</f>
        <v>0</v>
      </c>
      <c r="AF301">
        <f>2*0.95*5.67E-8*(((DO301+$B$7)+273)^4-(X301+273)^4)</f>
        <v>0</v>
      </c>
      <c r="AG301">
        <f>V301+AF301+AD301+AE301</f>
        <v>0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MAX(0,($B$13+$C$13*DT301)/(1+$D$13*DT301)*DM301/(DO301+273)*$E$13)</f>
        <v>0</v>
      </c>
      <c r="AM301" t="s">
        <v>422</v>
      </c>
      <c r="AN301" t="s">
        <v>422</v>
      </c>
      <c r="AO301">
        <v>0</v>
      </c>
      <c r="AP301">
        <v>0</v>
      </c>
      <c r="AQ301">
        <f>1-AO301/AP301</f>
        <v>0</v>
      </c>
      <c r="AR301">
        <v>0</v>
      </c>
      <c r="AS301" t="s">
        <v>422</v>
      </c>
      <c r="AT301" t="s">
        <v>422</v>
      </c>
      <c r="AU301">
        <v>0</v>
      </c>
      <c r="AV301">
        <v>0</v>
      </c>
      <c r="AW301">
        <f>1-AU301/AV301</f>
        <v>0</v>
      </c>
      <c r="AX301">
        <v>0.5</v>
      </c>
      <c r="AY301">
        <f>CX301</f>
        <v>0</v>
      </c>
      <c r="AZ301">
        <f>M301</f>
        <v>0</v>
      </c>
      <c r="BA301">
        <f>AW301*AX301*AY301</f>
        <v>0</v>
      </c>
      <c r="BB301">
        <f>(AZ301-AR301)/AY301</f>
        <v>0</v>
      </c>
      <c r="BC301">
        <f>(AP301-AV301)/AV301</f>
        <v>0</v>
      </c>
      <c r="BD301">
        <f>AO301/(AQ301+AO301/AV301)</f>
        <v>0</v>
      </c>
      <c r="BE301" t="s">
        <v>422</v>
      </c>
      <c r="BF301">
        <v>0</v>
      </c>
      <c r="BG301">
        <f>IF(BF301&lt;&gt;0, BF301, BD301)</f>
        <v>0</v>
      </c>
      <c r="BH301">
        <f>1-BG301/AV301</f>
        <v>0</v>
      </c>
      <c r="BI301">
        <f>(AV301-AU301)/(AV301-BG301)</f>
        <v>0</v>
      </c>
      <c r="BJ301">
        <f>(AP301-AV301)/(AP301-BG301)</f>
        <v>0</v>
      </c>
      <c r="BK301">
        <f>(AV301-AU301)/(AV301-AO301)</f>
        <v>0</v>
      </c>
      <c r="BL301">
        <f>(AP301-AV301)/(AP301-AO301)</f>
        <v>0</v>
      </c>
      <c r="BM301">
        <f>(BI301*BG301/AU301)</f>
        <v>0</v>
      </c>
      <c r="BN301">
        <f>(1-BM301)</f>
        <v>0</v>
      </c>
      <c r="CW301">
        <f>$B$11*DU301+$C$11*DV301+$F$11*EG301*(1-EJ301)</f>
        <v>0</v>
      </c>
      <c r="CX301">
        <f>CW301*CY301</f>
        <v>0</v>
      </c>
      <c r="CY301">
        <f>($B$11*$D$9+$C$11*$D$9+$F$11*((ET301+EL301)/MAX(ET301+EL301+EU301, 0.1)*$I$9+EU301/MAX(ET301+EL301+EU301, 0.1)*$J$9))/($B$11+$C$11+$F$11)</f>
        <v>0</v>
      </c>
      <c r="CZ301">
        <f>($B$11*$K$9+$C$11*$K$9+$F$11*((ET301+EL301)/MAX(ET301+EL301+EU301, 0.1)*$P$9+EU301/MAX(ET301+EL301+EU301, 0.1)*$Q$9))/($B$11+$C$11+$F$11)</f>
        <v>0</v>
      </c>
      <c r="DA301">
        <v>1.1</v>
      </c>
      <c r="DB301">
        <v>0.5</v>
      </c>
      <c r="DC301" t="s">
        <v>423</v>
      </c>
      <c r="DD301">
        <v>2</v>
      </c>
      <c r="DE301">
        <v>1758507235.6</v>
      </c>
      <c r="DF301">
        <v>420.185833333333</v>
      </c>
      <c r="DG301">
        <v>420.084</v>
      </c>
      <c r="DH301">
        <v>22.6041666666667</v>
      </c>
      <c r="DI301">
        <v>22.6097833333333</v>
      </c>
      <c r="DJ301">
        <v>414.488166666667</v>
      </c>
      <c r="DK301">
        <v>22.2928166666667</v>
      </c>
      <c r="DL301">
        <v>499.993666666667</v>
      </c>
      <c r="DM301">
        <v>89.8445833333333</v>
      </c>
      <c r="DN301">
        <v>0.03563965</v>
      </c>
      <c r="DO301">
        <v>30.5505</v>
      </c>
      <c r="DP301">
        <v>29.9847166666667</v>
      </c>
      <c r="DQ301">
        <v>999.9</v>
      </c>
      <c r="DR301">
        <v>0</v>
      </c>
      <c r="DS301">
        <v>0</v>
      </c>
      <c r="DT301">
        <v>9989.78833333333</v>
      </c>
      <c r="DU301">
        <v>0</v>
      </c>
      <c r="DV301">
        <v>0.6769755</v>
      </c>
      <c r="DW301">
        <v>0.101867716666667</v>
      </c>
      <c r="DX301">
        <v>429.903166666667</v>
      </c>
      <c r="DY301">
        <v>429.8015</v>
      </c>
      <c r="DZ301">
        <v>-0.00562604333333333</v>
      </c>
      <c r="EA301">
        <v>420.084</v>
      </c>
      <c r="EB301">
        <v>22.6097833333333</v>
      </c>
      <c r="EC301">
        <v>2.03086166666667</v>
      </c>
      <c r="ED301">
        <v>2.03136833333333</v>
      </c>
      <c r="EE301">
        <v>17.6870166666667</v>
      </c>
      <c r="EF301">
        <v>17.6909666666667</v>
      </c>
      <c r="EG301">
        <v>0.00500016</v>
      </c>
      <c r="EH301">
        <v>0</v>
      </c>
      <c r="EI301">
        <v>0</v>
      </c>
      <c r="EJ301">
        <v>0</v>
      </c>
      <c r="EK301">
        <v>162.066666666667</v>
      </c>
      <c r="EL301">
        <v>0.00500016</v>
      </c>
      <c r="EM301">
        <v>-30.2333333333333</v>
      </c>
      <c r="EN301">
        <v>-1.9</v>
      </c>
      <c r="EO301">
        <v>37.6975</v>
      </c>
      <c r="EP301">
        <v>41.8435</v>
      </c>
      <c r="EQ301">
        <v>39.833</v>
      </c>
      <c r="ER301">
        <v>41.937</v>
      </c>
      <c r="ES301">
        <v>41</v>
      </c>
      <c r="ET301">
        <v>0</v>
      </c>
      <c r="EU301">
        <v>0</v>
      </c>
      <c r="EV301">
        <v>0</v>
      </c>
      <c r="EW301">
        <v>1758507241.4</v>
      </c>
      <c r="EX301">
        <v>0</v>
      </c>
      <c r="EY301">
        <v>156.530769230769</v>
      </c>
      <c r="EZ301">
        <v>16.2735041324286</v>
      </c>
      <c r="FA301">
        <v>-10.6461537102192</v>
      </c>
      <c r="FB301">
        <v>-26.8076923076923</v>
      </c>
      <c r="FC301">
        <v>15</v>
      </c>
      <c r="FD301">
        <v>0</v>
      </c>
      <c r="FE301" t="s">
        <v>424</v>
      </c>
      <c r="FF301">
        <v>1747249705.1</v>
      </c>
      <c r="FG301">
        <v>1747249711.1</v>
      </c>
      <c r="FH301">
        <v>0</v>
      </c>
      <c r="FI301">
        <v>0.871</v>
      </c>
      <c r="FJ301">
        <v>0.066</v>
      </c>
      <c r="FK301">
        <v>5.486</v>
      </c>
      <c r="FL301">
        <v>0.145</v>
      </c>
      <c r="FM301">
        <v>420</v>
      </c>
      <c r="FN301">
        <v>16</v>
      </c>
      <c r="FO301">
        <v>0.27</v>
      </c>
      <c r="FP301">
        <v>0.16</v>
      </c>
      <c r="FQ301">
        <v>0.11063848</v>
      </c>
      <c r="FR301">
        <v>-0.151911554887218</v>
      </c>
      <c r="FS301">
        <v>0.050266905922939</v>
      </c>
      <c r="FT301">
        <v>1</v>
      </c>
      <c r="FU301">
        <v>156.032352941176</v>
      </c>
      <c r="FV301">
        <v>22.9992360797595</v>
      </c>
      <c r="FW301">
        <v>5.37574731265804</v>
      </c>
      <c r="FX301">
        <v>-1</v>
      </c>
      <c r="FY301">
        <v>-0.006988616</v>
      </c>
      <c r="FZ301">
        <v>0.0158968078195489</v>
      </c>
      <c r="GA301">
        <v>0.00218616543100105</v>
      </c>
      <c r="GB301">
        <v>1</v>
      </c>
      <c r="GC301">
        <v>2</v>
      </c>
      <c r="GD301">
        <v>2</v>
      </c>
      <c r="GE301" t="s">
        <v>443</v>
      </c>
      <c r="GF301">
        <v>3.12576</v>
      </c>
      <c r="GG301">
        <v>2.66137</v>
      </c>
      <c r="GH301">
        <v>0.0883568</v>
      </c>
      <c r="GI301">
        <v>0.0892071</v>
      </c>
      <c r="GJ301">
        <v>0.0967299</v>
      </c>
      <c r="GK301">
        <v>0.0971727</v>
      </c>
      <c r="GL301">
        <v>23503.3</v>
      </c>
      <c r="GM301">
        <v>22203.1</v>
      </c>
      <c r="GN301">
        <v>23057.1</v>
      </c>
      <c r="GO301">
        <v>23737.8</v>
      </c>
      <c r="GP301">
        <v>35498.2</v>
      </c>
      <c r="GQ301">
        <v>35473.2</v>
      </c>
      <c r="GR301">
        <v>41572.4</v>
      </c>
      <c r="GS301">
        <v>42331</v>
      </c>
      <c r="GT301">
        <v>1.8996</v>
      </c>
      <c r="GU301">
        <v>1.79718</v>
      </c>
      <c r="GV301">
        <v>0.101171</v>
      </c>
      <c r="GW301">
        <v>0</v>
      </c>
      <c r="GX301">
        <v>28.3451</v>
      </c>
      <c r="GY301">
        <v>999.9</v>
      </c>
      <c r="GZ301">
        <v>55.195</v>
      </c>
      <c r="HA301">
        <v>30.524</v>
      </c>
      <c r="HB301">
        <v>26.973</v>
      </c>
      <c r="HC301">
        <v>54.1855</v>
      </c>
      <c r="HD301">
        <v>40.024</v>
      </c>
      <c r="HE301">
        <v>1</v>
      </c>
      <c r="HF301">
        <v>0.0666514</v>
      </c>
      <c r="HG301">
        <v>-1.74572</v>
      </c>
      <c r="HH301">
        <v>20.2283</v>
      </c>
      <c r="HI301">
        <v>5.23436</v>
      </c>
      <c r="HJ301">
        <v>11.992</v>
      </c>
      <c r="HK301">
        <v>4.9557</v>
      </c>
      <c r="HL301">
        <v>3.304</v>
      </c>
      <c r="HM301">
        <v>999.9</v>
      </c>
      <c r="HN301">
        <v>9999</v>
      </c>
      <c r="HO301">
        <v>9999</v>
      </c>
      <c r="HP301">
        <v>9999</v>
      </c>
      <c r="HQ301">
        <v>1.86856</v>
      </c>
      <c r="HR301">
        <v>1.8642</v>
      </c>
      <c r="HS301">
        <v>1.8718</v>
      </c>
      <c r="HT301">
        <v>1.86268</v>
      </c>
      <c r="HU301">
        <v>1.86215</v>
      </c>
      <c r="HV301">
        <v>1.86859</v>
      </c>
      <c r="HW301">
        <v>1.85868</v>
      </c>
      <c r="HX301">
        <v>1.86508</v>
      </c>
      <c r="HY301">
        <v>5</v>
      </c>
      <c r="HZ301">
        <v>0</v>
      </c>
      <c r="IA301">
        <v>0</v>
      </c>
      <c r="IB301">
        <v>0</v>
      </c>
      <c r="IC301" t="s">
        <v>426</v>
      </c>
      <c r="ID301" t="s">
        <v>427</v>
      </c>
      <c r="IE301" t="s">
        <v>428</v>
      </c>
      <c r="IF301" t="s">
        <v>428</v>
      </c>
      <c r="IG301" t="s">
        <v>428</v>
      </c>
      <c r="IH301" t="s">
        <v>428</v>
      </c>
      <c r="II301">
        <v>0</v>
      </c>
      <c r="IJ301">
        <v>100</v>
      </c>
      <c r="IK301">
        <v>100</v>
      </c>
      <c r="IL301">
        <v>5.698</v>
      </c>
      <c r="IM301">
        <v>0.3113</v>
      </c>
      <c r="IN301">
        <v>4.24591870636989</v>
      </c>
      <c r="IO301">
        <v>0.00406324532283829</v>
      </c>
      <c r="IP301">
        <v>-1.45373754250553e-06</v>
      </c>
      <c r="IQ301">
        <v>2.45784242640463e-10</v>
      </c>
      <c r="IR301">
        <v>0.0444475935836347</v>
      </c>
      <c r="IS301">
        <v>0.00491888386651684</v>
      </c>
      <c r="IT301">
        <v>0.000226889049496401</v>
      </c>
      <c r="IU301">
        <v>4.01595507822366e-06</v>
      </c>
      <c r="IV301">
        <v>-0</v>
      </c>
      <c r="IW301">
        <v>2035</v>
      </c>
      <c r="IX301">
        <v>2</v>
      </c>
      <c r="IY301">
        <v>30</v>
      </c>
      <c r="IZ301">
        <v>187625.6</v>
      </c>
      <c r="JA301">
        <v>187625.5</v>
      </c>
      <c r="JB301">
        <v>0.958252</v>
      </c>
      <c r="JC301">
        <v>2.39502</v>
      </c>
      <c r="JD301">
        <v>1.4978</v>
      </c>
      <c r="JE301">
        <v>2.32666</v>
      </c>
      <c r="JF301">
        <v>1.54419</v>
      </c>
      <c r="JG301">
        <v>2.33276</v>
      </c>
      <c r="JH301">
        <v>36.0113</v>
      </c>
      <c r="JI301">
        <v>24.1575</v>
      </c>
      <c r="JJ301">
        <v>18</v>
      </c>
      <c r="JK301">
        <v>545.046</v>
      </c>
      <c r="JL301">
        <v>423.049</v>
      </c>
      <c r="JM301">
        <v>31.5789</v>
      </c>
      <c r="JN301">
        <v>28.4487</v>
      </c>
      <c r="JO301">
        <v>30.0001</v>
      </c>
      <c r="JP301">
        <v>28.2234</v>
      </c>
      <c r="JQ301">
        <v>28.2413</v>
      </c>
      <c r="JR301">
        <v>19.2266</v>
      </c>
      <c r="JS301">
        <v>29.5718</v>
      </c>
      <c r="JT301">
        <v>70.5966</v>
      </c>
      <c r="JU301">
        <v>31.583</v>
      </c>
      <c r="JV301">
        <v>420</v>
      </c>
      <c r="JW301">
        <v>22.6705</v>
      </c>
      <c r="JX301">
        <v>93.1711</v>
      </c>
      <c r="JY301">
        <v>98.6555</v>
      </c>
    </row>
    <row r="302" spans="1:285">
      <c r="A302">
        <v>286</v>
      </c>
      <c r="B302">
        <v>1758507241.1</v>
      </c>
      <c r="C302">
        <v>3999</v>
      </c>
      <c r="D302" t="s">
        <v>1004</v>
      </c>
      <c r="E302" t="s">
        <v>1005</v>
      </c>
      <c r="F302">
        <v>5</v>
      </c>
      <c r="G302" t="s">
        <v>419</v>
      </c>
      <c r="H302" t="s">
        <v>1003</v>
      </c>
      <c r="I302" t="s">
        <v>421</v>
      </c>
      <c r="J302">
        <v>1758507237.85</v>
      </c>
      <c r="K302">
        <f>(L302)/1000</f>
        <v>0</v>
      </c>
      <c r="L302">
        <f>1000*DL302*AJ302*(DH302-DI302)/(100*DA302*(1000-AJ302*DH302))</f>
        <v>0</v>
      </c>
      <c r="M302">
        <f>DL302*AJ302*(DG302-DF302*(1000-AJ302*DI302)/(1000-AJ302*DH302))/(100*DA302)</f>
        <v>0</v>
      </c>
      <c r="N302">
        <f>DF302 - IF(AJ302&gt;1, M302*DA302*100.0/(AL302), 0)</f>
        <v>0</v>
      </c>
      <c r="O302">
        <f>((U302-K302/2)*N302-M302)/(U302+K302/2)</f>
        <v>0</v>
      </c>
      <c r="P302">
        <f>O302*(DM302+DN302)/1000.0</f>
        <v>0</v>
      </c>
      <c r="Q302">
        <f>(DF302 - IF(AJ302&gt;1, M302*DA302*100.0/(AL302), 0))*(DM302+DN302)/1000.0</f>
        <v>0</v>
      </c>
      <c r="R302">
        <f>2.0/((1/T302-1/S302)+SIGN(T302)*SQRT((1/T302-1/S302)*(1/T302-1/S302) + 4*DB302/((DB302+1)*(DB302+1))*(2*1/T302*1/S302-1/S302*1/S302)))</f>
        <v>0</v>
      </c>
      <c r="S302">
        <f>IF(LEFT(DC302,1)&lt;&gt;"0",IF(LEFT(DC302,1)="1",3.0,DD302),$D$5+$E$5*(DT302*DM302/($K$5*1000))+$F$5*(DT302*DM302/($K$5*1000))*MAX(MIN(DA302,$J$5),$I$5)*MAX(MIN(DA302,$J$5),$I$5)+$G$5*MAX(MIN(DA302,$J$5),$I$5)*(DT302*DM302/($K$5*1000))+$H$5*(DT302*DM302/($K$5*1000))*(DT302*DM302/($K$5*1000)))</f>
        <v>0</v>
      </c>
      <c r="T302">
        <f>K302*(1000-(1000*0.61365*exp(17.502*X302/(240.97+X302))/(DM302+DN302)+DH302)/2)/(1000*0.61365*exp(17.502*X302/(240.97+X302))/(DM302+DN302)-DH302)</f>
        <v>0</v>
      </c>
      <c r="U302">
        <f>1/((DB302+1)/(R302/1.6)+1/(S302/1.37)) + DB302/((DB302+1)/(R302/1.6) + DB302/(S302/1.37))</f>
        <v>0</v>
      </c>
      <c r="V302">
        <f>(CW302*CZ302)</f>
        <v>0</v>
      </c>
      <c r="W302">
        <f>(DO302+(V302+2*0.95*5.67E-8*(((DO302+$B$7)+273)^4-(DO302+273)^4)-44100*K302)/(1.84*29.3*S302+8*0.95*5.67E-8*(DO302+273)^3))</f>
        <v>0</v>
      </c>
      <c r="X302">
        <f>($C$7*DP302+$D$7*DQ302+$E$7*W302)</f>
        <v>0</v>
      </c>
      <c r="Y302">
        <f>0.61365*exp(17.502*X302/(240.97+X302))</f>
        <v>0</v>
      </c>
      <c r="Z302">
        <f>(AA302/AB302*100)</f>
        <v>0</v>
      </c>
      <c r="AA302">
        <f>DH302*(DM302+DN302)/1000</f>
        <v>0</v>
      </c>
      <c r="AB302">
        <f>0.61365*exp(17.502*DO302/(240.97+DO302))</f>
        <v>0</v>
      </c>
      <c r="AC302">
        <f>(Y302-DH302*(DM302+DN302)/1000)</f>
        <v>0</v>
      </c>
      <c r="AD302">
        <f>(-K302*44100)</f>
        <v>0</v>
      </c>
      <c r="AE302">
        <f>2*29.3*S302*0.92*(DO302-X302)</f>
        <v>0</v>
      </c>
      <c r="AF302">
        <f>2*0.95*5.67E-8*(((DO302+$B$7)+273)^4-(X302+273)^4)</f>
        <v>0</v>
      </c>
      <c r="AG302">
        <f>V302+AF302+AD302+AE302</f>
        <v>0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MAX(0,($B$13+$C$13*DT302)/(1+$D$13*DT302)*DM302/(DO302+273)*$E$13)</f>
        <v>0</v>
      </c>
      <c r="AM302" t="s">
        <v>422</v>
      </c>
      <c r="AN302" t="s">
        <v>422</v>
      </c>
      <c r="AO302">
        <v>0</v>
      </c>
      <c r="AP302">
        <v>0</v>
      </c>
      <c r="AQ302">
        <f>1-AO302/AP302</f>
        <v>0</v>
      </c>
      <c r="AR302">
        <v>0</v>
      </c>
      <c r="AS302" t="s">
        <v>422</v>
      </c>
      <c r="AT302" t="s">
        <v>422</v>
      </c>
      <c r="AU302">
        <v>0</v>
      </c>
      <c r="AV302">
        <v>0</v>
      </c>
      <c r="AW302">
        <f>1-AU302/AV302</f>
        <v>0</v>
      </c>
      <c r="AX302">
        <v>0.5</v>
      </c>
      <c r="AY302">
        <f>CX302</f>
        <v>0</v>
      </c>
      <c r="AZ302">
        <f>M302</f>
        <v>0</v>
      </c>
      <c r="BA302">
        <f>AW302*AX302*AY302</f>
        <v>0</v>
      </c>
      <c r="BB302">
        <f>(AZ302-AR302)/AY302</f>
        <v>0</v>
      </c>
      <c r="BC302">
        <f>(AP302-AV302)/AV302</f>
        <v>0</v>
      </c>
      <c r="BD302">
        <f>AO302/(AQ302+AO302/AV302)</f>
        <v>0</v>
      </c>
      <c r="BE302" t="s">
        <v>422</v>
      </c>
      <c r="BF302">
        <v>0</v>
      </c>
      <c r="BG302">
        <f>IF(BF302&lt;&gt;0, BF302, BD302)</f>
        <v>0</v>
      </c>
      <c r="BH302">
        <f>1-BG302/AV302</f>
        <v>0</v>
      </c>
      <c r="BI302">
        <f>(AV302-AU302)/(AV302-BG302)</f>
        <v>0</v>
      </c>
      <c r="BJ302">
        <f>(AP302-AV302)/(AP302-BG302)</f>
        <v>0</v>
      </c>
      <c r="BK302">
        <f>(AV302-AU302)/(AV302-AO302)</f>
        <v>0</v>
      </c>
      <c r="BL302">
        <f>(AP302-AV302)/(AP302-AO302)</f>
        <v>0</v>
      </c>
      <c r="BM302">
        <f>(BI302*BG302/AU302)</f>
        <v>0</v>
      </c>
      <c r="BN302">
        <f>(1-BM302)</f>
        <v>0</v>
      </c>
      <c r="CW302">
        <f>$B$11*DU302+$C$11*DV302+$F$11*EG302*(1-EJ302)</f>
        <v>0</v>
      </c>
      <c r="CX302">
        <f>CW302*CY302</f>
        <v>0</v>
      </c>
      <c r="CY302">
        <f>($B$11*$D$9+$C$11*$D$9+$F$11*((ET302+EL302)/MAX(ET302+EL302+EU302, 0.1)*$I$9+EU302/MAX(ET302+EL302+EU302, 0.1)*$J$9))/($B$11+$C$11+$F$11)</f>
        <v>0</v>
      </c>
      <c r="CZ302">
        <f>($B$11*$K$9+$C$11*$K$9+$F$11*((ET302+EL302)/MAX(ET302+EL302+EU302, 0.1)*$P$9+EU302/MAX(ET302+EL302+EU302, 0.1)*$Q$9))/($B$11+$C$11+$F$11)</f>
        <v>0</v>
      </c>
      <c r="DA302">
        <v>1.1</v>
      </c>
      <c r="DB302">
        <v>0.5</v>
      </c>
      <c r="DC302" t="s">
        <v>423</v>
      </c>
      <c r="DD302">
        <v>2</v>
      </c>
      <c r="DE302">
        <v>1758507237.85</v>
      </c>
      <c r="DF302">
        <v>420.24125</v>
      </c>
      <c r="DG302">
        <v>420.1065</v>
      </c>
      <c r="DH302">
        <v>22.603175</v>
      </c>
      <c r="DI302">
        <v>22.609025</v>
      </c>
      <c r="DJ302">
        <v>414.5435</v>
      </c>
      <c r="DK302">
        <v>22.291825</v>
      </c>
      <c r="DL302">
        <v>499.98125</v>
      </c>
      <c r="DM302">
        <v>89.845125</v>
      </c>
      <c r="DN302">
        <v>0.035775875</v>
      </c>
      <c r="DO302">
        <v>30.555075</v>
      </c>
      <c r="DP302">
        <v>29.99065</v>
      </c>
      <c r="DQ302">
        <v>999.9</v>
      </c>
      <c r="DR302">
        <v>0</v>
      </c>
      <c r="DS302">
        <v>0</v>
      </c>
      <c r="DT302">
        <v>9986.72</v>
      </c>
      <c r="DU302">
        <v>0</v>
      </c>
      <c r="DV302">
        <v>0.674657</v>
      </c>
      <c r="DW302">
        <v>0.1345674</v>
      </c>
      <c r="DX302">
        <v>429.9595</v>
      </c>
      <c r="DY302">
        <v>429.8245</v>
      </c>
      <c r="DZ302">
        <v>-0.005883215</v>
      </c>
      <c r="EA302">
        <v>420.1065</v>
      </c>
      <c r="EB302">
        <v>22.609025</v>
      </c>
      <c r="EC302">
        <v>2.030785</v>
      </c>
      <c r="ED302">
        <v>2.0313125</v>
      </c>
      <c r="EE302">
        <v>17.6864</v>
      </c>
      <c r="EF302">
        <v>17.69055</v>
      </c>
      <c r="EG302">
        <v>0.00500016</v>
      </c>
      <c r="EH302">
        <v>0</v>
      </c>
      <c r="EI302">
        <v>0</v>
      </c>
      <c r="EJ302">
        <v>0</v>
      </c>
      <c r="EK302">
        <v>159.425</v>
      </c>
      <c r="EL302">
        <v>0.00500016</v>
      </c>
      <c r="EM302">
        <v>-28.725</v>
      </c>
      <c r="EN302">
        <v>-1.575</v>
      </c>
      <c r="EO302">
        <v>37.70275</v>
      </c>
      <c r="EP302">
        <v>41.82775</v>
      </c>
      <c r="EQ302">
        <v>39.82775</v>
      </c>
      <c r="ER302">
        <v>41.937</v>
      </c>
      <c r="ES302">
        <v>41</v>
      </c>
      <c r="ET302">
        <v>0</v>
      </c>
      <c r="EU302">
        <v>0</v>
      </c>
      <c r="EV302">
        <v>0</v>
      </c>
      <c r="EW302">
        <v>1758507243.2</v>
      </c>
      <c r="EX302">
        <v>0</v>
      </c>
      <c r="EY302">
        <v>156.852</v>
      </c>
      <c r="EZ302">
        <v>-8.32307686866887</v>
      </c>
      <c r="FA302">
        <v>-0.807692164029881</v>
      </c>
      <c r="FB302">
        <v>-26.72</v>
      </c>
      <c r="FC302">
        <v>15</v>
      </c>
      <c r="FD302">
        <v>0</v>
      </c>
      <c r="FE302" t="s">
        <v>424</v>
      </c>
      <c r="FF302">
        <v>1747249705.1</v>
      </c>
      <c r="FG302">
        <v>1747249711.1</v>
      </c>
      <c r="FH302">
        <v>0</v>
      </c>
      <c r="FI302">
        <v>0.871</v>
      </c>
      <c r="FJ302">
        <v>0.066</v>
      </c>
      <c r="FK302">
        <v>5.486</v>
      </c>
      <c r="FL302">
        <v>0.145</v>
      </c>
      <c r="FM302">
        <v>420</v>
      </c>
      <c r="FN302">
        <v>16</v>
      </c>
      <c r="FO302">
        <v>0.27</v>
      </c>
      <c r="FP302">
        <v>0.16</v>
      </c>
      <c r="FQ302">
        <v>0.116772475</v>
      </c>
      <c r="FR302">
        <v>-0.0431882210526313</v>
      </c>
      <c r="FS302">
        <v>0.0529114101874055</v>
      </c>
      <c r="FT302">
        <v>1</v>
      </c>
      <c r="FU302">
        <v>156.229411764706</v>
      </c>
      <c r="FV302">
        <v>13.1795263114932</v>
      </c>
      <c r="FW302">
        <v>5.70472092485249</v>
      </c>
      <c r="FX302">
        <v>-1</v>
      </c>
      <c r="FY302">
        <v>-0.0065966585</v>
      </c>
      <c r="FZ302">
        <v>0.00904690601503762</v>
      </c>
      <c r="GA302">
        <v>0.00180573214747447</v>
      </c>
      <c r="GB302">
        <v>1</v>
      </c>
      <c r="GC302">
        <v>2</v>
      </c>
      <c r="GD302">
        <v>2</v>
      </c>
      <c r="GE302" t="s">
        <v>443</v>
      </c>
      <c r="GF302">
        <v>3.12587</v>
      </c>
      <c r="GG302">
        <v>2.66137</v>
      </c>
      <c r="GH302">
        <v>0.0883542</v>
      </c>
      <c r="GI302">
        <v>0.0892045</v>
      </c>
      <c r="GJ302">
        <v>0.0967291</v>
      </c>
      <c r="GK302">
        <v>0.0971714</v>
      </c>
      <c r="GL302">
        <v>23503</v>
      </c>
      <c r="GM302">
        <v>22202.8</v>
      </c>
      <c r="GN302">
        <v>23056.7</v>
      </c>
      <c r="GO302">
        <v>23737.5</v>
      </c>
      <c r="GP302">
        <v>35497.9</v>
      </c>
      <c r="GQ302">
        <v>35473</v>
      </c>
      <c r="GR302">
        <v>41572.1</v>
      </c>
      <c r="GS302">
        <v>42330.6</v>
      </c>
      <c r="GT302">
        <v>1.89977</v>
      </c>
      <c r="GU302">
        <v>1.79668</v>
      </c>
      <c r="GV302">
        <v>0.101477</v>
      </c>
      <c r="GW302">
        <v>0</v>
      </c>
      <c r="GX302">
        <v>28.3469</v>
      </c>
      <c r="GY302">
        <v>999.9</v>
      </c>
      <c r="GZ302">
        <v>55.195</v>
      </c>
      <c r="HA302">
        <v>30.504</v>
      </c>
      <c r="HB302">
        <v>26.939</v>
      </c>
      <c r="HC302">
        <v>53.7455</v>
      </c>
      <c r="HD302">
        <v>40.1683</v>
      </c>
      <c r="HE302">
        <v>1</v>
      </c>
      <c r="HF302">
        <v>0.0666718</v>
      </c>
      <c r="HG302">
        <v>-1.74508</v>
      </c>
      <c r="HH302">
        <v>20.2283</v>
      </c>
      <c r="HI302">
        <v>5.23436</v>
      </c>
      <c r="HJ302">
        <v>11.992</v>
      </c>
      <c r="HK302">
        <v>4.9557</v>
      </c>
      <c r="HL302">
        <v>3.304</v>
      </c>
      <c r="HM302">
        <v>999.9</v>
      </c>
      <c r="HN302">
        <v>9999</v>
      </c>
      <c r="HO302">
        <v>9999</v>
      </c>
      <c r="HP302">
        <v>9999</v>
      </c>
      <c r="HQ302">
        <v>1.86855</v>
      </c>
      <c r="HR302">
        <v>1.86421</v>
      </c>
      <c r="HS302">
        <v>1.8718</v>
      </c>
      <c r="HT302">
        <v>1.86268</v>
      </c>
      <c r="HU302">
        <v>1.86215</v>
      </c>
      <c r="HV302">
        <v>1.86859</v>
      </c>
      <c r="HW302">
        <v>1.85868</v>
      </c>
      <c r="HX302">
        <v>1.86508</v>
      </c>
      <c r="HY302">
        <v>5</v>
      </c>
      <c r="HZ302">
        <v>0</v>
      </c>
      <c r="IA302">
        <v>0</v>
      </c>
      <c r="IB302">
        <v>0</v>
      </c>
      <c r="IC302" t="s">
        <v>426</v>
      </c>
      <c r="ID302" t="s">
        <v>427</v>
      </c>
      <c r="IE302" t="s">
        <v>428</v>
      </c>
      <c r="IF302" t="s">
        <v>428</v>
      </c>
      <c r="IG302" t="s">
        <v>428</v>
      </c>
      <c r="IH302" t="s">
        <v>428</v>
      </c>
      <c r="II302">
        <v>0</v>
      </c>
      <c r="IJ302">
        <v>100</v>
      </c>
      <c r="IK302">
        <v>100</v>
      </c>
      <c r="IL302">
        <v>5.698</v>
      </c>
      <c r="IM302">
        <v>0.3113</v>
      </c>
      <c r="IN302">
        <v>4.24591870636989</v>
      </c>
      <c r="IO302">
        <v>0.00406324532283829</v>
      </c>
      <c r="IP302">
        <v>-1.45373754250553e-06</v>
      </c>
      <c r="IQ302">
        <v>2.45784242640463e-10</v>
      </c>
      <c r="IR302">
        <v>0.0444475935836347</v>
      </c>
      <c r="IS302">
        <v>0.00491888386651684</v>
      </c>
      <c r="IT302">
        <v>0.000226889049496401</v>
      </c>
      <c r="IU302">
        <v>4.01595507822366e-06</v>
      </c>
      <c r="IV302">
        <v>-0</v>
      </c>
      <c r="IW302">
        <v>2035</v>
      </c>
      <c r="IX302">
        <v>2</v>
      </c>
      <c r="IY302">
        <v>30</v>
      </c>
      <c r="IZ302">
        <v>187625.6</v>
      </c>
      <c r="JA302">
        <v>187625.5</v>
      </c>
      <c r="JB302">
        <v>0.958252</v>
      </c>
      <c r="JC302">
        <v>2.39624</v>
      </c>
      <c r="JD302">
        <v>1.4978</v>
      </c>
      <c r="JE302">
        <v>2.32666</v>
      </c>
      <c r="JF302">
        <v>1.54419</v>
      </c>
      <c r="JG302">
        <v>2.36084</v>
      </c>
      <c r="JH302">
        <v>36.0113</v>
      </c>
      <c r="JI302">
        <v>24.1663</v>
      </c>
      <c r="JJ302">
        <v>18</v>
      </c>
      <c r="JK302">
        <v>545.17</v>
      </c>
      <c r="JL302">
        <v>422.765</v>
      </c>
      <c r="JM302">
        <v>31.5827</v>
      </c>
      <c r="JN302">
        <v>28.4488</v>
      </c>
      <c r="JO302">
        <v>30.0002</v>
      </c>
      <c r="JP302">
        <v>28.2246</v>
      </c>
      <c r="JQ302">
        <v>28.2425</v>
      </c>
      <c r="JR302">
        <v>19.2257</v>
      </c>
      <c r="JS302">
        <v>29.5718</v>
      </c>
      <c r="JT302">
        <v>70.5966</v>
      </c>
      <c r="JU302">
        <v>31.583</v>
      </c>
      <c r="JV302">
        <v>420</v>
      </c>
      <c r="JW302">
        <v>22.6705</v>
      </c>
      <c r="JX302">
        <v>93.1701</v>
      </c>
      <c r="JY302">
        <v>98.6546</v>
      </c>
    </row>
    <row r="303" spans="1:285">
      <c r="A303">
        <v>287</v>
      </c>
      <c r="B303">
        <v>1758507243.1</v>
      </c>
      <c r="C303">
        <v>4001</v>
      </c>
      <c r="D303" t="s">
        <v>1006</v>
      </c>
      <c r="E303" t="s">
        <v>1007</v>
      </c>
      <c r="F303">
        <v>5</v>
      </c>
      <c r="G303" t="s">
        <v>419</v>
      </c>
      <c r="H303" t="s">
        <v>1003</v>
      </c>
      <c r="I303" t="s">
        <v>421</v>
      </c>
      <c r="J303">
        <v>1758507240.1</v>
      </c>
      <c r="K303">
        <f>(L303)/1000</f>
        <v>0</v>
      </c>
      <c r="L303">
        <f>1000*DL303*AJ303*(DH303-DI303)/(100*DA303*(1000-AJ303*DH303))</f>
        <v>0</v>
      </c>
      <c r="M303">
        <f>DL303*AJ303*(DG303-DF303*(1000-AJ303*DI303)/(1000-AJ303*DH303))/(100*DA303)</f>
        <v>0</v>
      </c>
      <c r="N303">
        <f>DF303 - IF(AJ303&gt;1, M303*DA303*100.0/(AL303), 0)</f>
        <v>0</v>
      </c>
      <c r="O303">
        <f>((U303-K303/2)*N303-M303)/(U303+K303/2)</f>
        <v>0</v>
      </c>
      <c r="P303">
        <f>O303*(DM303+DN303)/1000.0</f>
        <v>0</v>
      </c>
      <c r="Q303">
        <f>(DF303 - IF(AJ303&gt;1, M303*DA303*100.0/(AL303), 0))*(DM303+DN303)/1000.0</f>
        <v>0</v>
      </c>
      <c r="R303">
        <f>2.0/((1/T303-1/S303)+SIGN(T303)*SQRT((1/T303-1/S303)*(1/T303-1/S303) + 4*DB303/((DB303+1)*(DB303+1))*(2*1/T303*1/S303-1/S303*1/S303)))</f>
        <v>0</v>
      </c>
      <c r="S303">
        <f>IF(LEFT(DC303,1)&lt;&gt;"0",IF(LEFT(DC303,1)="1",3.0,DD303),$D$5+$E$5*(DT303*DM303/($K$5*1000))+$F$5*(DT303*DM303/($K$5*1000))*MAX(MIN(DA303,$J$5),$I$5)*MAX(MIN(DA303,$J$5),$I$5)+$G$5*MAX(MIN(DA303,$J$5),$I$5)*(DT303*DM303/($K$5*1000))+$H$5*(DT303*DM303/($K$5*1000))*(DT303*DM303/($K$5*1000)))</f>
        <v>0</v>
      </c>
      <c r="T303">
        <f>K303*(1000-(1000*0.61365*exp(17.502*X303/(240.97+X303))/(DM303+DN303)+DH303)/2)/(1000*0.61365*exp(17.502*X303/(240.97+X303))/(DM303+DN303)-DH303)</f>
        <v>0</v>
      </c>
      <c r="U303">
        <f>1/((DB303+1)/(R303/1.6)+1/(S303/1.37)) + DB303/((DB303+1)/(R303/1.6) + DB303/(S303/1.37))</f>
        <v>0</v>
      </c>
      <c r="V303">
        <f>(CW303*CZ303)</f>
        <v>0</v>
      </c>
      <c r="W303">
        <f>(DO303+(V303+2*0.95*5.67E-8*(((DO303+$B$7)+273)^4-(DO303+273)^4)-44100*K303)/(1.84*29.3*S303+8*0.95*5.67E-8*(DO303+273)^3))</f>
        <v>0</v>
      </c>
      <c r="X303">
        <f>($C$7*DP303+$D$7*DQ303+$E$7*W303)</f>
        <v>0</v>
      </c>
      <c r="Y303">
        <f>0.61365*exp(17.502*X303/(240.97+X303))</f>
        <v>0</v>
      </c>
      <c r="Z303">
        <f>(AA303/AB303*100)</f>
        <v>0</v>
      </c>
      <c r="AA303">
        <f>DH303*(DM303+DN303)/1000</f>
        <v>0</v>
      </c>
      <c r="AB303">
        <f>0.61365*exp(17.502*DO303/(240.97+DO303))</f>
        <v>0</v>
      </c>
      <c r="AC303">
        <f>(Y303-DH303*(DM303+DN303)/1000)</f>
        <v>0</v>
      </c>
      <c r="AD303">
        <f>(-K303*44100)</f>
        <v>0</v>
      </c>
      <c r="AE303">
        <f>2*29.3*S303*0.92*(DO303-X303)</f>
        <v>0</v>
      </c>
      <c r="AF303">
        <f>2*0.95*5.67E-8*(((DO303+$B$7)+273)^4-(X303+273)^4)</f>
        <v>0</v>
      </c>
      <c r="AG303">
        <f>V303+AF303+AD303+AE303</f>
        <v>0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MAX(0,($B$13+$C$13*DT303)/(1+$D$13*DT303)*DM303/(DO303+273)*$E$13)</f>
        <v>0</v>
      </c>
      <c r="AM303" t="s">
        <v>422</v>
      </c>
      <c r="AN303" t="s">
        <v>422</v>
      </c>
      <c r="AO303">
        <v>0</v>
      </c>
      <c r="AP303">
        <v>0</v>
      </c>
      <c r="AQ303">
        <f>1-AO303/AP303</f>
        <v>0</v>
      </c>
      <c r="AR303">
        <v>0</v>
      </c>
      <c r="AS303" t="s">
        <v>422</v>
      </c>
      <c r="AT303" t="s">
        <v>422</v>
      </c>
      <c r="AU303">
        <v>0</v>
      </c>
      <c r="AV303">
        <v>0</v>
      </c>
      <c r="AW303">
        <f>1-AU303/AV303</f>
        <v>0</v>
      </c>
      <c r="AX303">
        <v>0.5</v>
      </c>
      <c r="AY303">
        <f>CX303</f>
        <v>0</v>
      </c>
      <c r="AZ303">
        <f>M303</f>
        <v>0</v>
      </c>
      <c r="BA303">
        <f>AW303*AX303*AY303</f>
        <v>0</v>
      </c>
      <c r="BB303">
        <f>(AZ303-AR303)/AY303</f>
        <v>0</v>
      </c>
      <c r="BC303">
        <f>(AP303-AV303)/AV303</f>
        <v>0</v>
      </c>
      <c r="BD303">
        <f>AO303/(AQ303+AO303/AV303)</f>
        <v>0</v>
      </c>
      <c r="BE303" t="s">
        <v>422</v>
      </c>
      <c r="BF303">
        <v>0</v>
      </c>
      <c r="BG303">
        <f>IF(BF303&lt;&gt;0, BF303, BD303)</f>
        <v>0</v>
      </c>
      <c r="BH303">
        <f>1-BG303/AV303</f>
        <v>0</v>
      </c>
      <c r="BI303">
        <f>(AV303-AU303)/(AV303-BG303)</f>
        <v>0</v>
      </c>
      <c r="BJ303">
        <f>(AP303-AV303)/(AP303-BG303)</f>
        <v>0</v>
      </c>
      <c r="BK303">
        <f>(AV303-AU303)/(AV303-AO303)</f>
        <v>0</v>
      </c>
      <c r="BL303">
        <f>(AP303-AV303)/(AP303-AO303)</f>
        <v>0</v>
      </c>
      <c r="BM303">
        <f>(BI303*BG303/AU303)</f>
        <v>0</v>
      </c>
      <c r="BN303">
        <f>(1-BM303)</f>
        <v>0</v>
      </c>
      <c r="CW303">
        <f>$B$11*DU303+$C$11*DV303+$F$11*EG303*(1-EJ303)</f>
        <v>0</v>
      </c>
      <c r="CX303">
        <f>CW303*CY303</f>
        <v>0</v>
      </c>
      <c r="CY303">
        <f>($B$11*$D$9+$C$11*$D$9+$F$11*((ET303+EL303)/MAX(ET303+EL303+EU303, 0.1)*$I$9+EU303/MAX(ET303+EL303+EU303, 0.1)*$J$9))/($B$11+$C$11+$F$11)</f>
        <v>0</v>
      </c>
      <c r="CZ303">
        <f>($B$11*$K$9+$C$11*$K$9+$F$11*((ET303+EL303)/MAX(ET303+EL303+EU303, 0.1)*$P$9+EU303/MAX(ET303+EL303+EU303, 0.1)*$Q$9))/($B$11+$C$11+$F$11)</f>
        <v>0</v>
      </c>
      <c r="DA303">
        <v>1.1</v>
      </c>
      <c r="DB303">
        <v>0.5</v>
      </c>
      <c r="DC303" t="s">
        <v>423</v>
      </c>
      <c r="DD303">
        <v>2</v>
      </c>
      <c r="DE303">
        <v>1758507240.1</v>
      </c>
      <c r="DF303">
        <v>420.285333333333</v>
      </c>
      <c r="DG303">
        <v>420.13</v>
      </c>
      <c r="DH303">
        <v>22.6030333333333</v>
      </c>
      <c r="DI303">
        <v>22.6092</v>
      </c>
      <c r="DJ303">
        <v>414.587333333333</v>
      </c>
      <c r="DK303">
        <v>22.2917</v>
      </c>
      <c r="DL303">
        <v>499.985333333333</v>
      </c>
      <c r="DM303">
        <v>89.8445333333333</v>
      </c>
      <c r="DN303">
        <v>0.0357450333333333</v>
      </c>
      <c r="DO303">
        <v>30.5583</v>
      </c>
      <c r="DP303">
        <v>29.9964666666667</v>
      </c>
      <c r="DQ303">
        <v>999.9</v>
      </c>
      <c r="DR303">
        <v>0</v>
      </c>
      <c r="DS303">
        <v>0</v>
      </c>
      <c r="DT303">
        <v>9996.66</v>
      </c>
      <c r="DU303">
        <v>0</v>
      </c>
      <c r="DV303">
        <v>0.676975333333333</v>
      </c>
      <c r="DW303">
        <v>0.155294</v>
      </c>
      <c r="DX303">
        <v>430.004666666667</v>
      </c>
      <c r="DY303">
        <v>429.848666666667</v>
      </c>
      <c r="DZ303">
        <v>-0.00619125333333333</v>
      </c>
      <c r="EA303">
        <v>420.13</v>
      </c>
      <c r="EB303">
        <v>22.6092</v>
      </c>
      <c r="EC303">
        <v>2.03076</v>
      </c>
      <c r="ED303">
        <v>2.03131333333333</v>
      </c>
      <c r="EE303">
        <v>17.6862</v>
      </c>
      <c r="EF303">
        <v>17.6905333333333</v>
      </c>
      <c r="EG303">
        <v>0.00500016</v>
      </c>
      <c r="EH303">
        <v>0</v>
      </c>
      <c r="EI303">
        <v>0</v>
      </c>
      <c r="EJ303">
        <v>0</v>
      </c>
      <c r="EK303">
        <v>156.266666666667</v>
      </c>
      <c r="EL303">
        <v>0.00500016</v>
      </c>
      <c r="EM303">
        <v>-26.4333333333333</v>
      </c>
      <c r="EN303">
        <v>-1.43333333333333</v>
      </c>
      <c r="EO303">
        <v>37.708</v>
      </c>
      <c r="EP303">
        <v>41.812</v>
      </c>
      <c r="EQ303">
        <v>39.833</v>
      </c>
      <c r="ER303">
        <v>41.937</v>
      </c>
      <c r="ES303">
        <v>41</v>
      </c>
      <c r="ET303">
        <v>0</v>
      </c>
      <c r="EU303">
        <v>0</v>
      </c>
      <c r="EV303">
        <v>0</v>
      </c>
      <c r="EW303">
        <v>1758507245</v>
      </c>
      <c r="EX303">
        <v>0</v>
      </c>
      <c r="EY303">
        <v>156.869230769231</v>
      </c>
      <c r="EZ303">
        <v>-12.6290597898548</v>
      </c>
      <c r="FA303">
        <v>0.287179601057431</v>
      </c>
      <c r="FB303">
        <v>-26.9307692307692</v>
      </c>
      <c r="FC303">
        <v>15</v>
      </c>
      <c r="FD303">
        <v>0</v>
      </c>
      <c r="FE303" t="s">
        <v>424</v>
      </c>
      <c r="FF303">
        <v>1747249705.1</v>
      </c>
      <c r="FG303">
        <v>1747249711.1</v>
      </c>
      <c r="FH303">
        <v>0</v>
      </c>
      <c r="FI303">
        <v>0.871</v>
      </c>
      <c r="FJ303">
        <v>0.066</v>
      </c>
      <c r="FK303">
        <v>5.486</v>
      </c>
      <c r="FL303">
        <v>0.145</v>
      </c>
      <c r="FM303">
        <v>420</v>
      </c>
      <c r="FN303">
        <v>16</v>
      </c>
      <c r="FO303">
        <v>0.27</v>
      </c>
      <c r="FP303">
        <v>0.16</v>
      </c>
      <c r="FQ303">
        <v>0.12020878</v>
      </c>
      <c r="FR303">
        <v>0.0901129984962406</v>
      </c>
      <c r="FS303">
        <v>0.0495194633562057</v>
      </c>
      <c r="FT303">
        <v>1</v>
      </c>
      <c r="FU303">
        <v>156.352941176471</v>
      </c>
      <c r="FV303">
        <v>2.5668448215422</v>
      </c>
      <c r="FW303">
        <v>5.48528702097002</v>
      </c>
      <c r="FX303">
        <v>-1</v>
      </c>
      <c r="FY303">
        <v>-0.0061010355</v>
      </c>
      <c r="FZ303">
        <v>0.00219124556390977</v>
      </c>
      <c r="GA303">
        <v>0.00120983641122457</v>
      </c>
      <c r="GB303">
        <v>1</v>
      </c>
      <c r="GC303">
        <v>2</v>
      </c>
      <c r="GD303">
        <v>2</v>
      </c>
      <c r="GE303" t="s">
        <v>443</v>
      </c>
      <c r="GF303">
        <v>3.12579</v>
      </c>
      <c r="GG303">
        <v>2.66127</v>
      </c>
      <c r="GH303">
        <v>0.0883465</v>
      </c>
      <c r="GI303">
        <v>0.0892078</v>
      </c>
      <c r="GJ303">
        <v>0.0967252</v>
      </c>
      <c r="GK303">
        <v>0.0971678</v>
      </c>
      <c r="GL303">
        <v>23502.9</v>
      </c>
      <c r="GM303">
        <v>22202.7</v>
      </c>
      <c r="GN303">
        <v>23056.4</v>
      </c>
      <c r="GO303">
        <v>23737.5</v>
      </c>
      <c r="GP303">
        <v>35497.9</v>
      </c>
      <c r="GQ303">
        <v>35473</v>
      </c>
      <c r="GR303">
        <v>41571.8</v>
      </c>
      <c r="GS303">
        <v>42330.5</v>
      </c>
      <c r="GT303">
        <v>1.89977</v>
      </c>
      <c r="GU303">
        <v>1.7966</v>
      </c>
      <c r="GV303">
        <v>0.10141</v>
      </c>
      <c r="GW303">
        <v>0</v>
      </c>
      <c r="GX303">
        <v>28.3481</v>
      </c>
      <c r="GY303">
        <v>999.9</v>
      </c>
      <c r="GZ303">
        <v>55.195</v>
      </c>
      <c r="HA303">
        <v>30.504</v>
      </c>
      <c r="HB303">
        <v>26.9401</v>
      </c>
      <c r="HC303">
        <v>53.4555</v>
      </c>
      <c r="HD303">
        <v>40.2083</v>
      </c>
      <c r="HE303">
        <v>1</v>
      </c>
      <c r="HF303">
        <v>0.0667658</v>
      </c>
      <c r="HG303">
        <v>-1.73482</v>
      </c>
      <c r="HH303">
        <v>20.2283</v>
      </c>
      <c r="HI303">
        <v>5.23451</v>
      </c>
      <c r="HJ303">
        <v>11.992</v>
      </c>
      <c r="HK303">
        <v>4.95535</v>
      </c>
      <c r="HL303">
        <v>3.304</v>
      </c>
      <c r="HM303">
        <v>999.9</v>
      </c>
      <c r="HN303">
        <v>9999</v>
      </c>
      <c r="HO303">
        <v>9999</v>
      </c>
      <c r="HP303">
        <v>9999</v>
      </c>
      <c r="HQ303">
        <v>1.86852</v>
      </c>
      <c r="HR303">
        <v>1.8642</v>
      </c>
      <c r="HS303">
        <v>1.8718</v>
      </c>
      <c r="HT303">
        <v>1.86268</v>
      </c>
      <c r="HU303">
        <v>1.86216</v>
      </c>
      <c r="HV303">
        <v>1.86859</v>
      </c>
      <c r="HW303">
        <v>1.85868</v>
      </c>
      <c r="HX303">
        <v>1.86508</v>
      </c>
      <c r="HY303">
        <v>5</v>
      </c>
      <c r="HZ303">
        <v>0</v>
      </c>
      <c r="IA303">
        <v>0</v>
      </c>
      <c r="IB303">
        <v>0</v>
      </c>
      <c r="IC303" t="s">
        <v>426</v>
      </c>
      <c r="ID303" t="s">
        <v>427</v>
      </c>
      <c r="IE303" t="s">
        <v>428</v>
      </c>
      <c r="IF303" t="s">
        <v>428</v>
      </c>
      <c r="IG303" t="s">
        <v>428</v>
      </c>
      <c r="IH303" t="s">
        <v>428</v>
      </c>
      <c r="II303">
        <v>0</v>
      </c>
      <c r="IJ303">
        <v>100</v>
      </c>
      <c r="IK303">
        <v>100</v>
      </c>
      <c r="IL303">
        <v>5.698</v>
      </c>
      <c r="IM303">
        <v>0.3113</v>
      </c>
      <c r="IN303">
        <v>4.24591870636989</v>
      </c>
      <c r="IO303">
        <v>0.00406324532283829</v>
      </c>
      <c r="IP303">
        <v>-1.45373754250553e-06</v>
      </c>
      <c r="IQ303">
        <v>2.45784242640463e-10</v>
      </c>
      <c r="IR303">
        <v>0.0444475935836347</v>
      </c>
      <c r="IS303">
        <v>0.00491888386651684</v>
      </c>
      <c r="IT303">
        <v>0.000226889049496401</v>
      </c>
      <c r="IU303">
        <v>4.01595507822366e-06</v>
      </c>
      <c r="IV303">
        <v>-0</v>
      </c>
      <c r="IW303">
        <v>2035</v>
      </c>
      <c r="IX303">
        <v>2</v>
      </c>
      <c r="IY303">
        <v>30</v>
      </c>
      <c r="IZ303">
        <v>187625.6</v>
      </c>
      <c r="JA303">
        <v>187625.5</v>
      </c>
      <c r="JB303">
        <v>0.958252</v>
      </c>
      <c r="JC303">
        <v>2.40967</v>
      </c>
      <c r="JD303">
        <v>1.4978</v>
      </c>
      <c r="JE303">
        <v>2.32666</v>
      </c>
      <c r="JF303">
        <v>1.54419</v>
      </c>
      <c r="JG303">
        <v>2.31201</v>
      </c>
      <c r="JH303">
        <v>36.0347</v>
      </c>
      <c r="JI303">
        <v>24.1575</v>
      </c>
      <c r="JJ303">
        <v>18</v>
      </c>
      <c r="JK303">
        <v>545.179</v>
      </c>
      <c r="JL303">
        <v>422.73</v>
      </c>
      <c r="JM303">
        <v>31.5866</v>
      </c>
      <c r="JN303">
        <v>28.45</v>
      </c>
      <c r="JO303">
        <v>30.0003</v>
      </c>
      <c r="JP303">
        <v>28.2256</v>
      </c>
      <c r="JQ303">
        <v>28.2437</v>
      </c>
      <c r="JR303">
        <v>19.2221</v>
      </c>
      <c r="JS303">
        <v>29.5718</v>
      </c>
      <c r="JT303">
        <v>70.5966</v>
      </c>
      <c r="JU303">
        <v>31.5837</v>
      </c>
      <c r="JV303">
        <v>420</v>
      </c>
      <c r="JW303">
        <v>22.6705</v>
      </c>
      <c r="JX303">
        <v>93.1694</v>
      </c>
      <c r="JY303">
        <v>98.6543</v>
      </c>
    </row>
    <row r="304" spans="1:285">
      <c r="A304">
        <v>288</v>
      </c>
      <c r="B304">
        <v>1758507245.1</v>
      </c>
      <c r="C304">
        <v>4003</v>
      </c>
      <c r="D304" t="s">
        <v>1008</v>
      </c>
      <c r="E304" t="s">
        <v>1009</v>
      </c>
      <c r="F304">
        <v>5</v>
      </c>
      <c r="G304" t="s">
        <v>419</v>
      </c>
      <c r="H304" t="s">
        <v>1003</v>
      </c>
      <c r="I304" t="s">
        <v>421</v>
      </c>
      <c r="J304">
        <v>1758507242.1</v>
      </c>
      <c r="K304">
        <f>(L304)/1000</f>
        <v>0</v>
      </c>
      <c r="L304">
        <f>1000*DL304*AJ304*(DH304-DI304)/(100*DA304*(1000-AJ304*DH304))</f>
        <v>0</v>
      </c>
      <c r="M304">
        <f>DL304*AJ304*(DG304-DF304*(1000-AJ304*DI304)/(1000-AJ304*DH304))/(100*DA304)</f>
        <v>0</v>
      </c>
      <c r="N304">
        <f>DF304 - IF(AJ304&gt;1, M304*DA304*100.0/(AL304), 0)</f>
        <v>0</v>
      </c>
      <c r="O304">
        <f>((U304-K304/2)*N304-M304)/(U304+K304/2)</f>
        <v>0</v>
      </c>
      <c r="P304">
        <f>O304*(DM304+DN304)/1000.0</f>
        <v>0</v>
      </c>
      <c r="Q304">
        <f>(DF304 - IF(AJ304&gt;1, M304*DA304*100.0/(AL304), 0))*(DM304+DN304)/1000.0</f>
        <v>0</v>
      </c>
      <c r="R304">
        <f>2.0/((1/T304-1/S304)+SIGN(T304)*SQRT((1/T304-1/S304)*(1/T304-1/S304) + 4*DB304/((DB304+1)*(DB304+1))*(2*1/T304*1/S304-1/S304*1/S304)))</f>
        <v>0</v>
      </c>
      <c r="S304">
        <f>IF(LEFT(DC304,1)&lt;&gt;"0",IF(LEFT(DC304,1)="1",3.0,DD304),$D$5+$E$5*(DT304*DM304/($K$5*1000))+$F$5*(DT304*DM304/($K$5*1000))*MAX(MIN(DA304,$J$5),$I$5)*MAX(MIN(DA304,$J$5),$I$5)+$G$5*MAX(MIN(DA304,$J$5),$I$5)*(DT304*DM304/($K$5*1000))+$H$5*(DT304*DM304/($K$5*1000))*(DT304*DM304/($K$5*1000)))</f>
        <v>0</v>
      </c>
      <c r="T304">
        <f>K304*(1000-(1000*0.61365*exp(17.502*X304/(240.97+X304))/(DM304+DN304)+DH304)/2)/(1000*0.61365*exp(17.502*X304/(240.97+X304))/(DM304+DN304)-DH304)</f>
        <v>0</v>
      </c>
      <c r="U304">
        <f>1/((DB304+1)/(R304/1.6)+1/(S304/1.37)) + DB304/((DB304+1)/(R304/1.6) + DB304/(S304/1.37))</f>
        <v>0</v>
      </c>
      <c r="V304">
        <f>(CW304*CZ304)</f>
        <v>0</v>
      </c>
      <c r="W304">
        <f>(DO304+(V304+2*0.95*5.67E-8*(((DO304+$B$7)+273)^4-(DO304+273)^4)-44100*K304)/(1.84*29.3*S304+8*0.95*5.67E-8*(DO304+273)^3))</f>
        <v>0</v>
      </c>
      <c r="X304">
        <f>($C$7*DP304+$D$7*DQ304+$E$7*W304)</f>
        <v>0</v>
      </c>
      <c r="Y304">
        <f>0.61365*exp(17.502*X304/(240.97+X304))</f>
        <v>0</v>
      </c>
      <c r="Z304">
        <f>(AA304/AB304*100)</f>
        <v>0</v>
      </c>
      <c r="AA304">
        <f>DH304*(DM304+DN304)/1000</f>
        <v>0</v>
      </c>
      <c r="AB304">
        <f>0.61365*exp(17.502*DO304/(240.97+DO304))</f>
        <v>0</v>
      </c>
      <c r="AC304">
        <f>(Y304-DH304*(DM304+DN304)/1000)</f>
        <v>0</v>
      </c>
      <c r="AD304">
        <f>(-K304*44100)</f>
        <v>0</v>
      </c>
      <c r="AE304">
        <f>2*29.3*S304*0.92*(DO304-X304)</f>
        <v>0</v>
      </c>
      <c r="AF304">
        <f>2*0.95*5.67E-8*(((DO304+$B$7)+273)^4-(X304+273)^4)</f>
        <v>0</v>
      </c>
      <c r="AG304">
        <f>V304+AF304+AD304+AE304</f>
        <v>0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MAX(0,($B$13+$C$13*DT304)/(1+$D$13*DT304)*DM304/(DO304+273)*$E$13)</f>
        <v>0</v>
      </c>
      <c r="AM304" t="s">
        <v>422</v>
      </c>
      <c r="AN304" t="s">
        <v>422</v>
      </c>
      <c r="AO304">
        <v>0</v>
      </c>
      <c r="AP304">
        <v>0</v>
      </c>
      <c r="AQ304">
        <f>1-AO304/AP304</f>
        <v>0</v>
      </c>
      <c r="AR304">
        <v>0</v>
      </c>
      <c r="AS304" t="s">
        <v>422</v>
      </c>
      <c r="AT304" t="s">
        <v>422</v>
      </c>
      <c r="AU304">
        <v>0</v>
      </c>
      <c r="AV304">
        <v>0</v>
      </c>
      <c r="AW304">
        <f>1-AU304/AV304</f>
        <v>0</v>
      </c>
      <c r="AX304">
        <v>0.5</v>
      </c>
      <c r="AY304">
        <f>CX304</f>
        <v>0</v>
      </c>
      <c r="AZ304">
        <f>M304</f>
        <v>0</v>
      </c>
      <c r="BA304">
        <f>AW304*AX304*AY304</f>
        <v>0</v>
      </c>
      <c r="BB304">
        <f>(AZ304-AR304)/AY304</f>
        <v>0</v>
      </c>
      <c r="BC304">
        <f>(AP304-AV304)/AV304</f>
        <v>0</v>
      </c>
      <c r="BD304">
        <f>AO304/(AQ304+AO304/AV304)</f>
        <v>0</v>
      </c>
      <c r="BE304" t="s">
        <v>422</v>
      </c>
      <c r="BF304">
        <v>0</v>
      </c>
      <c r="BG304">
        <f>IF(BF304&lt;&gt;0, BF304, BD304)</f>
        <v>0</v>
      </c>
      <c r="BH304">
        <f>1-BG304/AV304</f>
        <v>0</v>
      </c>
      <c r="BI304">
        <f>(AV304-AU304)/(AV304-BG304)</f>
        <v>0</v>
      </c>
      <c r="BJ304">
        <f>(AP304-AV304)/(AP304-BG304)</f>
        <v>0</v>
      </c>
      <c r="BK304">
        <f>(AV304-AU304)/(AV304-AO304)</f>
        <v>0</v>
      </c>
      <c r="BL304">
        <f>(AP304-AV304)/(AP304-AO304)</f>
        <v>0</v>
      </c>
      <c r="BM304">
        <f>(BI304*BG304/AU304)</f>
        <v>0</v>
      </c>
      <c r="BN304">
        <f>(1-BM304)</f>
        <v>0</v>
      </c>
      <c r="CW304">
        <f>$B$11*DU304+$C$11*DV304+$F$11*EG304*(1-EJ304)</f>
        <v>0</v>
      </c>
      <c r="CX304">
        <f>CW304*CY304</f>
        <v>0</v>
      </c>
      <c r="CY304">
        <f>($B$11*$D$9+$C$11*$D$9+$F$11*((ET304+EL304)/MAX(ET304+EL304+EU304, 0.1)*$I$9+EU304/MAX(ET304+EL304+EU304, 0.1)*$J$9))/($B$11+$C$11+$F$11)</f>
        <v>0</v>
      </c>
      <c r="CZ304">
        <f>($B$11*$K$9+$C$11*$K$9+$F$11*((ET304+EL304)/MAX(ET304+EL304+EU304, 0.1)*$P$9+EU304/MAX(ET304+EL304+EU304, 0.1)*$Q$9))/($B$11+$C$11+$F$11)</f>
        <v>0</v>
      </c>
      <c r="DA304">
        <v>1.1</v>
      </c>
      <c r="DB304">
        <v>0.5</v>
      </c>
      <c r="DC304" t="s">
        <v>423</v>
      </c>
      <c r="DD304">
        <v>2</v>
      </c>
      <c r="DE304">
        <v>1758507242.1</v>
      </c>
      <c r="DF304">
        <v>420.262333333333</v>
      </c>
      <c r="DG304">
        <v>420.150666666667</v>
      </c>
      <c r="DH304">
        <v>22.6022666666667</v>
      </c>
      <c r="DI304">
        <v>22.6087</v>
      </c>
      <c r="DJ304">
        <v>414.564333333333</v>
      </c>
      <c r="DK304">
        <v>22.2909666666667</v>
      </c>
      <c r="DL304">
        <v>500.008</v>
      </c>
      <c r="DM304">
        <v>89.8445666666667</v>
      </c>
      <c r="DN304">
        <v>0.0355565</v>
      </c>
      <c r="DO304">
        <v>30.5603</v>
      </c>
      <c r="DP304">
        <v>30.0007666666667</v>
      </c>
      <c r="DQ304">
        <v>999.9</v>
      </c>
      <c r="DR304">
        <v>0</v>
      </c>
      <c r="DS304">
        <v>0</v>
      </c>
      <c r="DT304">
        <v>10010.8333333333</v>
      </c>
      <c r="DU304">
        <v>0</v>
      </c>
      <c r="DV304">
        <v>0.672338666666667</v>
      </c>
      <c r="DW304">
        <v>0.111826866666667</v>
      </c>
      <c r="DX304">
        <v>429.981</v>
      </c>
      <c r="DY304">
        <v>429.869666666667</v>
      </c>
      <c r="DZ304">
        <v>-0.00645001666666667</v>
      </c>
      <c r="EA304">
        <v>420.150666666667</v>
      </c>
      <c r="EB304">
        <v>22.6087</v>
      </c>
      <c r="EC304">
        <v>2.03069333333333</v>
      </c>
      <c r="ED304">
        <v>2.03127</v>
      </c>
      <c r="EE304">
        <v>17.6857</v>
      </c>
      <c r="EF304">
        <v>17.6902</v>
      </c>
      <c r="EG304">
        <v>0.00500016</v>
      </c>
      <c r="EH304">
        <v>0</v>
      </c>
      <c r="EI304">
        <v>0</v>
      </c>
      <c r="EJ304">
        <v>0</v>
      </c>
      <c r="EK304">
        <v>153.366666666667</v>
      </c>
      <c r="EL304">
        <v>0.00500016</v>
      </c>
      <c r="EM304">
        <v>-23.5333333333333</v>
      </c>
      <c r="EN304">
        <v>-1.4</v>
      </c>
      <c r="EO304">
        <v>37.729</v>
      </c>
      <c r="EP304">
        <v>41.812</v>
      </c>
      <c r="EQ304">
        <v>39.854</v>
      </c>
      <c r="ER304">
        <v>41.937</v>
      </c>
      <c r="ES304">
        <v>41</v>
      </c>
      <c r="ET304">
        <v>0</v>
      </c>
      <c r="EU304">
        <v>0</v>
      </c>
      <c r="EV304">
        <v>0</v>
      </c>
      <c r="EW304">
        <v>1758507247.4</v>
      </c>
      <c r="EX304">
        <v>0</v>
      </c>
      <c r="EY304">
        <v>156.096153846154</v>
      </c>
      <c r="EZ304">
        <v>-28.0717949972795</v>
      </c>
      <c r="FA304">
        <v>13.1008548272589</v>
      </c>
      <c r="FB304">
        <v>-25.9307692307692</v>
      </c>
      <c r="FC304">
        <v>15</v>
      </c>
      <c r="FD304">
        <v>0</v>
      </c>
      <c r="FE304" t="s">
        <v>424</v>
      </c>
      <c r="FF304">
        <v>1747249705.1</v>
      </c>
      <c r="FG304">
        <v>1747249711.1</v>
      </c>
      <c r="FH304">
        <v>0</v>
      </c>
      <c r="FI304">
        <v>0.871</v>
      </c>
      <c r="FJ304">
        <v>0.066</v>
      </c>
      <c r="FK304">
        <v>5.486</v>
      </c>
      <c r="FL304">
        <v>0.145</v>
      </c>
      <c r="FM304">
        <v>420</v>
      </c>
      <c r="FN304">
        <v>16</v>
      </c>
      <c r="FO304">
        <v>0.27</v>
      </c>
      <c r="FP304">
        <v>0.16</v>
      </c>
      <c r="FQ304">
        <v>0.11417548</v>
      </c>
      <c r="FR304">
        <v>0.211155356390977</v>
      </c>
      <c r="FS304">
        <v>0.0441418567693363</v>
      </c>
      <c r="FT304">
        <v>1</v>
      </c>
      <c r="FU304">
        <v>156.45</v>
      </c>
      <c r="FV304">
        <v>-0.719633398694367</v>
      </c>
      <c r="FW304">
        <v>5.29296147506012</v>
      </c>
      <c r="FX304">
        <v>-1</v>
      </c>
      <c r="FY304">
        <v>-0.006102657</v>
      </c>
      <c r="FZ304">
        <v>-0.000669171428571427</v>
      </c>
      <c r="GA304">
        <v>0.00116875075191462</v>
      </c>
      <c r="GB304">
        <v>1</v>
      </c>
      <c r="GC304">
        <v>2</v>
      </c>
      <c r="GD304">
        <v>2</v>
      </c>
      <c r="GE304" t="s">
        <v>443</v>
      </c>
      <c r="GF304">
        <v>3.1259</v>
      </c>
      <c r="GG304">
        <v>2.6611</v>
      </c>
      <c r="GH304">
        <v>0.088349</v>
      </c>
      <c r="GI304">
        <v>0.0892159</v>
      </c>
      <c r="GJ304">
        <v>0.0967238</v>
      </c>
      <c r="GK304">
        <v>0.0971662</v>
      </c>
      <c r="GL304">
        <v>23503</v>
      </c>
      <c r="GM304">
        <v>22202.6</v>
      </c>
      <c r="GN304">
        <v>23056.5</v>
      </c>
      <c r="GO304">
        <v>23737.6</v>
      </c>
      <c r="GP304">
        <v>35497.8</v>
      </c>
      <c r="GQ304">
        <v>35473.2</v>
      </c>
      <c r="GR304">
        <v>41571.7</v>
      </c>
      <c r="GS304">
        <v>42330.7</v>
      </c>
      <c r="GT304">
        <v>1.89983</v>
      </c>
      <c r="GU304">
        <v>1.79657</v>
      </c>
      <c r="GV304">
        <v>0.101745</v>
      </c>
      <c r="GW304">
        <v>0</v>
      </c>
      <c r="GX304">
        <v>28.3493</v>
      </c>
      <c r="GY304">
        <v>999.9</v>
      </c>
      <c r="GZ304">
        <v>55.195</v>
      </c>
      <c r="HA304">
        <v>30.504</v>
      </c>
      <c r="HB304">
        <v>26.9415</v>
      </c>
      <c r="HC304">
        <v>54.0355</v>
      </c>
      <c r="HD304">
        <v>40.0441</v>
      </c>
      <c r="HE304">
        <v>1</v>
      </c>
      <c r="HF304">
        <v>0.0668775</v>
      </c>
      <c r="HG304">
        <v>-1.71758</v>
      </c>
      <c r="HH304">
        <v>20.2285</v>
      </c>
      <c r="HI304">
        <v>5.23451</v>
      </c>
      <c r="HJ304">
        <v>11.992</v>
      </c>
      <c r="HK304">
        <v>4.95535</v>
      </c>
      <c r="HL304">
        <v>3.304</v>
      </c>
      <c r="HM304">
        <v>999.9</v>
      </c>
      <c r="HN304">
        <v>9999</v>
      </c>
      <c r="HO304">
        <v>9999</v>
      </c>
      <c r="HP304">
        <v>9999</v>
      </c>
      <c r="HQ304">
        <v>1.86853</v>
      </c>
      <c r="HR304">
        <v>1.8642</v>
      </c>
      <c r="HS304">
        <v>1.8718</v>
      </c>
      <c r="HT304">
        <v>1.86268</v>
      </c>
      <c r="HU304">
        <v>1.86215</v>
      </c>
      <c r="HV304">
        <v>1.86859</v>
      </c>
      <c r="HW304">
        <v>1.85867</v>
      </c>
      <c r="HX304">
        <v>1.86508</v>
      </c>
      <c r="HY304">
        <v>5</v>
      </c>
      <c r="HZ304">
        <v>0</v>
      </c>
      <c r="IA304">
        <v>0</v>
      </c>
      <c r="IB304">
        <v>0</v>
      </c>
      <c r="IC304" t="s">
        <v>426</v>
      </c>
      <c r="ID304" t="s">
        <v>427</v>
      </c>
      <c r="IE304" t="s">
        <v>428</v>
      </c>
      <c r="IF304" t="s">
        <v>428</v>
      </c>
      <c r="IG304" t="s">
        <v>428</v>
      </c>
      <c r="IH304" t="s">
        <v>428</v>
      </c>
      <c r="II304">
        <v>0</v>
      </c>
      <c r="IJ304">
        <v>100</v>
      </c>
      <c r="IK304">
        <v>100</v>
      </c>
      <c r="IL304">
        <v>5.698</v>
      </c>
      <c r="IM304">
        <v>0.3113</v>
      </c>
      <c r="IN304">
        <v>4.24591870636989</v>
      </c>
      <c r="IO304">
        <v>0.00406324532283829</v>
      </c>
      <c r="IP304">
        <v>-1.45373754250553e-06</v>
      </c>
      <c r="IQ304">
        <v>2.45784242640463e-10</v>
      </c>
      <c r="IR304">
        <v>0.0444475935836347</v>
      </c>
      <c r="IS304">
        <v>0.00491888386651684</v>
      </c>
      <c r="IT304">
        <v>0.000226889049496401</v>
      </c>
      <c r="IU304">
        <v>4.01595507822366e-06</v>
      </c>
      <c r="IV304">
        <v>-0</v>
      </c>
      <c r="IW304">
        <v>2035</v>
      </c>
      <c r="IX304">
        <v>2</v>
      </c>
      <c r="IY304">
        <v>30</v>
      </c>
      <c r="IZ304">
        <v>187625.7</v>
      </c>
      <c r="JA304">
        <v>187625.6</v>
      </c>
      <c r="JB304">
        <v>0.958252</v>
      </c>
      <c r="JC304">
        <v>2.40601</v>
      </c>
      <c r="JD304">
        <v>1.49902</v>
      </c>
      <c r="JE304">
        <v>2.32666</v>
      </c>
      <c r="JF304">
        <v>1.54419</v>
      </c>
      <c r="JG304">
        <v>2.29614</v>
      </c>
      <c r="JH304">
        <v>36.0347</v>
      </c>
      <c r="JI304">
        <v>24.1575</v>
      </c>
      <c r="JJ304">
        <v>18</v>
      </c>
      <c r="JK304">
        <v>545.212</v>
      </c>
      <c r="JL304">
        <v>422.716</v>
      </c>
      <c r="JM304">
        <v>31.5889</v>
      </c>
      <c r="JN304">
        <v>28.4511</v>
      </c>
      <c r="JO304">
        <v>30.0003</v>
      </c>
      <c r="JP304">
        <v>28.2256</v>
      </c>
      <c r="JQ304">
        <v>28.2437</v>
      </c>
      <c r="JR304">
        <v>19.2204</v>
      </c>
      <c r="JS304">
        <v>29.5718</v>
      </c>
      <c r="JT304">
        <v>70.5966</v>
      </c>
      <c r="JU304">
        <v>31.5837</v>
      </c>
      <c r="JV304">
        <v>420</v>
      </c>
      <c r="JW304">
        <v>22.6705</v>
      </c>
      <c r="JX304">
        <v>93.1694</v>
      </c>
      <c r="JY304">
        <v>98.6548</v>
      </c>
    </row>
    <row r="305" spans="1:285">
      <c r="A305">
        <v>289</v>
      </c>
      <c r="B305">
        <v>1758507247.1</v>
      </c>
      <c r="C305">
        <v>4005</v>
      </c>
      <c r="D305" t="s">
        <v>1010</v>
      </c>
      <c r="E305" t="s">
        <v>1011</v>
      </c>
      <c r="F305">
        <v>5</v>
      </c>
      <c r="G305" t="s">
        <v>419</v>
      </c>
      <c r="H305" t="s">
        <v>1003</v>
      </c>
      <c r="I305" t="s">
        <v>421</v>
      </c>
      <c r="J305">
        <v>1758507244.1</v>
      </c>
      <c r="K305">
        <f>(L305)/1000</f>
        <v>0</v>
      </c>
      <c r="L305">
        <f>1000*DL305*AJ305*(DH305-DI305)/(100*DA305*(1000-AJ305*DH305))</f>
        <v>0</v>
      </c>
      <c r="M305">
        <f>DL305*AJ305*(DG305-DF305*(1000-AJ305*DI305)/(1000-AJ305*DH305))/(100*DA305)</f>
        <v>0</v>
      </c>
      <c r="N305">
        <f>DF305 - IF(AJ305&gt;1, M305*DA305*100.0/(AL305), 0)</f>
        <v>0</v>
      </c>
      <c r="O305">
        <f>((U305-K305/2)*N305-M305)/(U305+K305/2)</f>
        <v>0</v>
      </c>
      <c r="P305">
        <f>O305*(DM305+DN305)/1000.0</f>
        <v>0</v>
      </c>
      <c r="Q305">
        <f>(DF305 - IF(AJ305&gt;1, M305*DA305*100.0/(AL305), 0))*(DM305+DN305)/1000.0</f>
        <v>0</v>
      </c>
      <c r="R305">
        <f>2.0/((1/T305-1/S305)+SIGN(T305)*SQRT((1/T305-1/S305)*(1/T305-1/S305) + 4*DB305/((DB305+1)*(DB305+1))*(2*1/T305*1/S305-1/S305*1/S305)))</f>
        <v>0</v>
      </c>
      <c r="S305">
        <f>IF(LEFT(DC305,1)&lt;&gt;"0",IF(LEFT(DC305,1)="1",3.0,DD305),$D$5+$E$5*(DT305*DM305/($K$5*1000))+$F$5*(DT305*DM305/($K$5*1000))*MAX(MIN(DA305,$J$5),$I$5)*MAX(MIN(DA305,$J$5),$I$5)+$G$5*MAX(MIN(DA305,$J$5),$I$5)*(DT305*DM305/($K$5*1000))+$H$5*(DT305*DM305/($K$5*1000))*(DT305*DM305/($K$5*1000)))</f>
        <v>0</v>
      </c>
      <c r="T305">
        <f>K305*(1000-(1000*0.61365*exp(17.502*X305/(240.97+X305))/(DM305+DN305)+DH305)/2)/(1000*0.61365*exp(17.502*X305/(240.97+X305))/(DM305+DN305)-DH305)</f>
        <v>0</v>
      </c>
      <c r="U305">
        <f>1/((DB305+1)/(R305/1.6)+1/(S305/1.37)) + DB305/((DB305+1)/(R305/1.6) + DB305/(S305/1.37))</f>
        <v>0</v>
      </c>
      <c r="V305">
        <f>(CW305*CZ305)</f>
        <v>0</v>
      </c>
      <c r="W305">
        <f>(DO305+(V305+2*0.95*5.67E-8*(((DO305+$B$7)+273)^4-(DO305+273)^4)-44100*K305)/(1.84*29.3*S305+8*0.95*5.67E-8*(DO305+273)^3))</f>
        <v>0</v>
      </c>
      <c r="X305">
        <f>($C$7*DP305+$D$7*DQ305+$E$7*W305)</f>
        <v>0</v>
      </c>
      <c r="Y305">
        <f>0.61365*exp(17.502*X305/(240.97+X305))</f>
        <v>0</v>
      </c>
      <c r="Z305">
        <f>(AA305/AB305*100)</f>
        <v>0</v>
      </c>
      <c r="AA305">
        <f>DH305*(DM305+DN305)/1000</f>
        <v>0</v>
      </c>
      <c r="AB305">
        <f>0.61365*exp(17.502*DO305/(240.97+DO305))</f>
        <v>0</v>
      </c>
      <c r="AC305">
        <f>(Y305-DH305*(DM305+DN305)/1000)</f>
        <v>0</v>
      </c>
      <c r="AD305">
        <f>(-K305*44100)</f>
        <v>0</v>
      </c>
      <c r="AE305">
        <f>2*29.3*S305*0.92*(DO305-X305)</f>
        <v>0</v>
      </c>
      <c r="AF305">
        <f>2*0.95*5.67E-8*(((DO305+$B$7)+273)^4-(X305+273)^4)</f>
        <v>0</v>
      </c>
      <c r="AG305">
        <f>V305+AF305+AD305+AE305</f>
        <v>0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MAX(0,($B$13+$C$13*DT305)/(1+$D$13*DT305)*DM305/(DO305+273)*$E$13)</f>
        <v>0</v>
      </c>
      <c r="AM305" t="s">
        <v>422</v>
      </c>
      <c r="AN305" t="s">
        <v>422</v>
      </c>
      <c r="AO305">
        <v>0</v>
      </c>
      <c r="AP305">
        <v>0</v>
      </c>
      <c r="AQ305">
        <f>1-AO305/AP305</f>
        <v>0</v>
      </c>
      <c r="AR305">
        <v>0</v>
      </c>
      <c r="AS305" t="s">
        <v>422</v>
      </c>
      <c r="AT305" t="s">
        <v>422</v>
      </c>
      <c r="AU305">
        <v>0</v>
      </c>
      <c r="AV305">
        <v>0</v>
      </c>
      <c r="AW305">
        <f>1-AU305/AV305</f>
        <v>0</v>
      </c>
      <c r="AX305">
        <v>0.5</v>
      </c>
      <c r="AY305">
        <f>CX305</f>
        <v>0</v>
      </c>
      <c r="AZ305">
        <f>M305</f>
        <v>0</v>
      </c>
      <c r="BA305">
        <f>AW305*AX305*AY305</f>
        <v>0</v>
      </c>
      <c r="BB305">
        <f>(AZ305-AR305)/AY305</f>
        <v>0</v>
      </c>
      <c r="BC305">
        <f>(AP305-AV305)/AV305</f>
        <v>0</v>
      </c>
      <c r="BD305">
        <f>AO305/(AQ305+AO305/AV305)</f>
        <v>0</v>
      </c>
      <c r="BE305" t="s">
        <v>422</v>
      </c>
      <c r="BF305">
        <v>0</v>
      </c>
      <c r="BG305">
        <f>IF(BF305&lt;&gt;0, BF305, BD305)</f>
        <v>0</v>
      </c>
      <c r="BH305">
        <f>1-BG305/AV305</f>
        <v>0</v>
      </c>
      <c r="BI305">
        <f>(AV305-AU305)/(AV305-BG305)</f>
        <v>0</v>
      </c>
      <c r="BJ305">
        <f>(AP305-AV305)/(AP305-BG305)</f>
        <v>0</v>
      </c>
      <c r="BK305">
        <f>(AV305-AU305)/(AV305-AO305)</f>
        <v>0</v>
      </c>
      <c r="BL305">
        <f>(AP305-AV305)/(AP305-AO305)</f>
        <v>0</v>
      </c>
      <c r="BM305">
        <f>(BI305*BG305/AU305)</f>
        <v>0</v>
      </c>
      <c r="BN305">
        <f>(1-BM305)</f>
        <v>0</v>
      </c>
      <c r="CW305">
        <f>$B$11*DU305+$C$11*DV305+$F$11*EG305*(1-EJ305)</f>
        <v>0</v>
      </c>
      <c r="CX305">
        <f>CW305*CY305</f>
        <v>0</v>
      </c>
      <c r="CY305">
        <f>($B$11*$D$9+$C$11*$D$9+$F$11*((ET305+EL305)/MAX(ET305+EL305+EU305, 0.1)*$I$9+EU305/MAX(ET305+EL305+EU305, 0.1)*$J$9))/($B$11+$C$11+$F$11)</f>
        <v>0</v>
      </c>
      <c r="CZ305">
        <f>($B$11*$K$9+$C$11*$K$9+$F$11*((ET305+EL305)/MAX(ET305+EL305+EU305, 0.1)*$P$9+EU305/MAX(ET305+EL305+EU305, 0.1)*$Q$9))/($B$11+$C$11+$F$11)</f>
        <v>0</v>
      </c>
      <c r="DA305">
        <v>1.1</v>
      </c>
      <c r="DB305">
        <v>0.5</v>
      </c>
      <c r="DC305" t="s">
        <v>423</v>
      </c>
      <c r="DD305">
        <v>2</v>
      </c>
      <c r="DE305">
        <v>1758507244.1</v>
      </c>
      <c r="DF305">
        <v>420.252333333333</v>
      </c>
      <c r="DG305">
        <v>420.157333333333</v>
      </c>
      <c r="DH305">
        <v>22.6013</v>
      </c>
      <c r="DI305">
        <v>22.6081666666667</v>
      </c>
      <c r="DJ305">
        <v>414.554333333333</v>
      </c>
      <c r="DK305">
        <v>22.2900333333333</v>
      </c>
      <c r="DL305">
        <v>500.030333333333</v>
      </c>
      <c r="DM305">
        <v>89.8448666666667</v>
      </c>
      <c r="DN305">
        <v>0.0354926333333333</v>
      </c>
      <c r="DO305">
        <v>30.5625</v>
      </c>
      <c r="DP305">
        <v>30.0051333333333</v>
      </c>
      <c r="DQ305">
        <v>999.9</v>
      </c>
      <c r="DR305">
        <v>0</v>
      </c>
      <c r="DS305">
        <v>0</v>
      </c>
      <c r="DT305">
        <v>10008.1266666667</v>
      </c>
      <c r="DU305">
        <v>0</v>
      </c>
      <c r="DV305">
        <v>0.667702</v>
      </c>
      <c r="DW305">
        <v>0.0955505333333333</v>
      </c>
      <c r="DX305">
        <v>429.970666666667</v>
      </c>
      <c r="DY305">
        <v>429.876</v>
      </c>
      <c r="DZ305">
        <v>-0.00687217666666667</v>
      </c>
      <c r="EA305">
        <v>420.157333333333</v>
      </c>
      <c r="EB305">
        <v>22.6081666666667</v>
      </c>
      <c r="EC305">
        <v>2.03061333333333</v>
      </c>
      <c r="ED305">
        <v>2.03123</v>
      </c>
      <c r="EE305">
        <v>17.6850666666667</v>
      </c>
      <c r="EF305">
        <v>17.6898666666667</v>
      </c>
      <c r="EG305">
        <v>0.00500016</v>
      </c>
      <c r="EH305">
        <v>0</v>
      </c>
      <c r="EI305">
        <v>0</v>
      </c>
      <c r="EJ305">
        <v>0</v>
      </c>
      <c r="EK305">
        <v>153.266666666667</v>
      </c>
      <c r="EL305">
        <v>0.00500016</v>
      </c>
      <c r="EM305">
        <v>-24</v>
      </c>
      <c r="EN305">
        <v>-2.03333333333333</v>
      </c>
      <c r="EO305">
        <v>37.729</v>
      </c>
      <c r="EP305">
        <v>41.812</v>
      </c>
      <c r="EQ305">
        <v>39.875</v>
      </c>
      <c r="ER305">
        <v>41.958</v>
      </c>
      <c r="ES305">
        <v>41</v>
      </c>
      <c r="ET305">
        <v>0</v>
      </c>
      <c r="EU305">
        <v>0</v>
      </c>
      <c r="EV305">
        <v>0</v>
      </c>
      <c r="EW305">
        <v>1758507249.2</v>
      </c>
      <c r="EX305">
        <v>0</v>
      </c>
      <c r="EY305">
        <v>156.068</v>
      </c>
      <c r="EZ305">
        <v>-34.3846154426918</v>
      </c>
      <c r="FA305">
        <v>25.0307692778416</v>
      </c>
      <c r="FB305">
        <v>-26.504</v>
      </c>
      <c r="FC305">
        <v>15</v>
      </c>
      <c r="FD305">
        <v>0</v>
      </c>
      <c r="FE305" t="s">
        <v>424</v>
      </c>
      <c r="FF305">
        <v>1747249705.1</v>
      </c>
      <c r="FG305">
        <v>1747249711.1</v>
      </c>
      <c r="FH305">
        <v>0</v>
      </c>
      <c r="FI305">
        <v>0.871</v>
      </c>
      <c r="FJ305">
        <v>0.066</v>
      </c>
      <c r="FK305">
        <v>5.486</v>
      </c>
      <c r="FL305">
        <v>0.145</v>
      </c>
      <c r="FM305">
        <v>420</v>
      </c>
      <c r="FN305">
        <v>16</v>
      </c>
      <c r="FO305">
        <v>0.27</v>
      </c>
      <c r="FP305">
        <v>0.16</v>
      </c>
      <c r="FQ305">
        <v>0.109565785</v>
      </c>
      <c r="FR305">
        <v>0.108358858646617</v>
      </c>
      <c r="FS305">
        <v>0.0449607138773316</v>
      </c>
      <c r="FT305">
        <v>1</v>
      </c>
      <c r="FU305">
        <v>156.038235294118</v>
      </c>
      <c r="FV305">
        <v>-10.8922842397689</v>
      </c>
      <c r="FW305">
        <v>5.25922241545506</v>
      </c>
      <c r="FX305">
        <v>-1</v>
      </c>
      <c r="FY305">
        <v>-0.006300163</v>
      </c>
      <c r="FZ305">
        <v>-0.000282230977443601</v>
      </c>
      <c r="GA305">
        <v>0.00110686300249895</v>
      </c>
      <c r="GB305">
        <v>1</v>
      </c>
      <c r="GC305">
        <v>2</v>
      </c>
      <c r="GD305">
        <v>2</v>
      </c>
      <c r="GE305" t="s">
        <v>443</v>
      </c>
      <c r="GF305">
        <v>3.12592</v>
      </c>
      <c r="GG305">
        <v>2.66116</v>
      </c>
      <c r="GH305">
        <v>0.0883429</v>
      </c>
      <c r="GI305">
        <v>0.0892045</v>
      </c>
      <c r="GJ305">
        <v>0.0967236</v>
      </c>
      <c r="GK305">
        <v>0.0971636</v>
      </c>
      <c r="GL305">
        <v>23503</v>
      </c>
      <c r="GM305">
        <v>22202.9</v>
      </c>
      <c r="GN305">
        <v>23056.4</v>
      </c>
      <c r="GO305">
        <v>23737.6</v>
      </c>
      <c r="GP305">
        <v>35497.9</v>
      </c>
      <c r="GQ305">
        <v>35473.3</v>
      </c>
      <c r="GR305">
        <v>41571.8</v>
      </c>
      <c r="GS305">
        <v>42330.7</v>
      </c>
      <c r="GT305">
        <v>1.89975</v>
      </c>
      <c r="GU305">
        <v>1.79668</v>
      </c>
      <c r="GV305">
        <v>0.102282</v>
      </c>
      <c r="GW305">
        <v>0</v>
      </c>
      <c r="GX305">
        <v>28.3505</v>
      </c>
      <c r="GY305">
        <v>999.9</v>
      </c>
      <c r="GZ305">
        <v>55.195</v>
      </c>
      <c r="HA305">
        <v>30.524</v>
      </c>
      <c r="HB305">
        <v>26.9722</v>
      </c>
      <c r="HC305">
        <v>53.7755</v>
      </c>
      <c r="HD305">
        <v>40.0361</v>
      </c>
      <c r="HE305">
        <v>1</v>
      </c>
      <c r="HF305">
        <v>0.066875</v>
      </c>
      <c r="HG305">
        <v>-1.70754</v>
      </c>
      <c r="HH305">
        <v>20.2286</v>
      </c>
      <c r="HI305">
        <v>5.23421</v>
      </c>
      <c r="HJ305">
        <v>11.992</v>
      </c>
      <c r="HK305">
        <v>4.95575</v>
      </c>
      <c r="HL305">
        <v>3.304</v>
      </c>
      <c r="HM305">
        <v>999.9</v>
      </c>
      <c r="HN305">
        <v>9999</v>
      </c>
      <c r="HO305">
        <v>9999</v>
      </c>
      <c r="HP305">
        <v>9999</v>
      </c>
      <c r="HQ305">
        <v>1.86855</v>
      </c>
      <c r="HR305">
        <v>1.86421</v>
      </c>
      <c r="HS305">
        <v>1.8718</v>
      </c>
      <c r="HT305">
        <v>1.86268</v>
      </c>
      <c r="HU305">
        <v>1.86216</v>
      </c>
      <c r="HV305">
        <v>1.86859</v>
      </c>
      <c r="HW305">
        <v>1.85868</v>
      </c>
      <c r="HX305">
        <v>1.86508</v>
      </c>
      <c r="HY305">
        <v>5</v>
      </c>
      <c r="HZ305">
        <v>0</v>
      </c>
      <c r="IA305">
        <v>0</v>
      </c>
      <c r="IB305">
        <v>0</v>
      </c>
      <c r="IC305" t="s">
        <v>426</v>
      </c>
      <c r="ID305" t="s">
        <v>427</v>
      </c>
      <c r="IE305" t="s">
        <v>428</v>
      </c>
      <c r="IF305" t="s">
        <v>428</v>
      </c>
      <c r="IG305" t="s">
        <v>428</v>
      </c>
      <c r="IH305" t="s">
        <v>428</v>
      </c>
      <c r="II305">
        <v>0</v>
      </c>
      <c r="IJ305">
        <v>100</v>
      </c>
      <c r="IK305">
        <v>100</v>
      </c>
      <c r="IL305">
        <v>5.698</v>
      </c>
      <c r="IM305">
        <v>0.3113</v>
      </c>
      <c r="IN305">
        <v>4.24591870636989</v>
      </c>
      <c r="IO305">
        <v>0.00406324532283829</v>
      </c>
      <c r="IP305">
        <v>-1.45373754250553e-06</v>
      </c>
      <c r="IQ305">
        <v>2.45784242640463e-10</v>
      </c>
      <c r="IR305">
        <v>0.0444475935836347</v>
      </c>
      <c r="IS305">
        <v>0.00491888386651684</v>
      </c>
      <c r="IT305">
        <v>0.000226889049496401</v>
      </c>
      <c r="IU305">
        <v>4.01595507822366e-06</v>
      </c>
      <c r="IV305">
        <v>-0</v>
      </c>
      <c r="IW305">
        <v>2035</v>
      </c>
      <c r="IX305">
        <v>2</v>
      </c>
      <c r="IY305">
        <v>30</v>
      </c>
      <c r="IZ305">
        <v>187625.7</v>
      </c>
      <c r="JA305">
        <v>187625.6</v>
      </c>
      <c r="JB305">
        <v>0.958252</v>
      </c>
      <c r="JC305">
        <v>2.39502</v>
      </c>
      <c r="JD305">
        <v>1.49902</v>
      </c>
      <c r="JE305">
        <v>2.32666</v>
      </c>
      <c r="JF305">
        <v>1.54419</v>
      </c>
      <c r="JG305">
        <v>2.34741</v>
      </c>
      <c r="JH305">
        <v>36.0347</v>
      </c>
      <c r="JI305">
        <v>24.1663</v>
      </c>
      <c r="JJ305">
        <v>18</v>
      </c>
      <c r="JK305">
        <v>545.169</v>
      </c>
      <c r="JL305">
        <v>422.778</v>
      </c>
      <c r="JM305">
        <v>31.5892</v>
      </c>
      <c r="JN305">
        <v>28.4511</v>
      </c>
      <c r="JO305">
        <v>30.0002</v>
      </c>
      <c r="JP305">
        <v>28.2264</v>
      </c>
      <c r="JQ305">
        <v>28.2443</v>
      </c>
      <c r="JR305">
        <v>19.2201</v>
      </c>
      <c r="JS305">
        <v>29.297</v>
      </c>
      <c r="JT305">
        <v>70.5966</v>
      </c>
      <c r="JU305">
        <v>31.5837</v>
      </c>
      <c r="JV305">
        <v>420</v>
      </c>
      <c r="JW305">
        <v>22.6705</v>
      </c>
      <c r="JX305">
        <v>93.1694</v>
      </c>
      <c r="JY305">
        <v>98.6548</v>
      </c>
    </row>
    <row r="306" spans="1:285">
      <c r="A306">
        <v>290</v>
      </c>
      <c r="B306">
        <v>1758507249.1</v>
      </c>
      <c r="C306">
        <v>4007</v>
      </c>
      <c r="D306" t="s">
        <v>1012</v>
      </c>
      <c r="E306" t="s">
        <v>1013</v>
      </c>
      <c r="F306">
        <v>5</v>
      </c>
      <c r="G306" t="s">
        <v>419</v>
      </c>
      <c r="H306" t="s">
        <v>1003</v>
      </c>
      <c r="I306" t="s">
        <v>421</v>
      </c>
      <c r="J306">
        <v>1758507246.1</v>
      </c>
      <c r="K306">
        <f>(L306)/1000</f>
        <v>0</v>
      </c>
      <c r="L306">
        <f>1000*DL306*AJ306*(DH306-DI306)/(100*DA306*(1000-AJ306*DH306))</f>
        <v>0</v>
      </c>
      <c r="M306">
        <f>DL306*AJ306*(DG306-DF306*(1000-AJ306*DI306)/(1000-AJ306*DH306))/(100*DA306)</f>
        <v>0</v>
      </c>
      <c r="N306">
        <f>DF306 - IF(AJ306&gt;1, M306*DA306*100.0/(AL306), 0)</f>
        <v>0</v>
      </c>
      <c r="O306">
        <f>((U306-K306/2)*N306-M306)/(U306+K306/2)</f>
        <v>0</v>
      </c>
      <c r="P306">
        <f>O306*(DM306+DN306)/1000.0</f>
        <v>0</v>
      </c>
      <c r="Q306">
        <f>(DF306 - IF(AJ306&gt;1, M306*DA306*100.0/(AL306), 0))*(DM306+DN306)/1000.0</f>
        <v>0</v>
      </c>
      <c r="R306">
        <f>2.0/((1/T306-1/S306)+SIGN(T306)*SQRT((1/T306-1/S306)*(1/T306-1/S306) + 4*DB306/((DB306+1)*(DB306+1))*(2*1/T306*1/S306-1/S306*1/S306)))</f>
        <v>0</v>
      </c>
      <c r="S306">
        <f>IF(LEFT(DC306,1)&lt;&gt;"0",IF(LEFT(DC306,1)="1",3.0,DD306),$D$5+$E$5*(DT306*DM306/($K$5*1000))+$F$5*(DT306*DM306/($K$5*1000))*MAX(MIN(DA306,$J$5),$I$5)*MAX(MIN(DA306,$J$5),$I$5)+$G$5*MAX(MIN(DA306,$J$5),$I$5)*(DT306*DM306/($K$5*1000))+$H$5*(DT306*DM306/($K$5*1000))*(DT306*DM306/($K$5*1000)))</f>
        <v>0</v>
      </c>
      <c r="T306">
        <f>K306*(1000-(1000*0.61365*exp(17.502*X306/(240.97+X306))/(DM306+DN306)+DH306)/2)/(1000*0.61365*exp(17.502*X306/(240.97+X306))/(DM306+DN306)-DH306)</f>
        <v>0</v>
      </c>
      <c r="U306">
        <f>1/((DB306+1)/(R306/1.6)+1/(S306/1.37)) + DB306/((DB306+1)/(R306/1.6) + DB306/(S306/1.37))</f>
        <v>0</v>
      </c>
      <c r="V306">
        <f>(CW306*CZ306)</f>
        <v>0</v>
      </c>
      <c r="W306">
        <f>(DO306+(V306+2*0.95*5.67E-8*(((DO306+$B$7)+273)^4-(DO306+273)^4)-44100*K306)/(1.84*29.3*S306+8*0.95*5.67E-8*(DO306+273)^3))</f>
        <v>0</v>
      </c>
      <c r="X306">
        <f>($C$7*DP306+$D$7*DQ306+$E$7*W306)</f>
        <v>0</v>
      </c>
      <c r="Y306">
        <f>0.61365*exp(17.502*X306/(240.97+X306))</f>
        <v>0</v>
      </c>
      <c r="Z306">
        <f>(AA306/AB306*100)</f>
        <v>0</v>
      </c>
      <c r="AA306">
        <f>DH306*(DM306+DN306)/1000</f>
        <v>0</v>
      </c>
      <c r="AB306">
        <f>0.61365*exp(17.502*DO306/(240.97+DO306))</f>
        <v>0</v>
      </c>
      <c r="AC306">
        <f>(Y306-DH306*(DM306+DN306)/1000)</f>
        <v>0</v>
      </c>
      <c r="AD306">
        <f>(-K306*44100)</f>
        <v>0</v>
      </c>
      <c r="AE306">
        <f>2*29.3*S306*0.92*(DO306-X306)</f>
        <v>0</v>
      </c>
      <c r="AF306">
        <f>2*0.95*5.67E-8*(((DO306+$B$7)+273)^4-(X306+273)^4)</f>
        <v>0</v>
      </c>
      <c r="AG306">
        <f>V306+AF306+AD306+AE306</f>
        <v>0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MAX(0,($B$13+$C$13*DT306)/(1+$D$13*DT306)*DM306/(DO306+273)*$E$13)</f>
        <v>0</v>
      </c>
      <c r="AM306" t="s">
        <v>422</v>
      </c>
      <c r="AN306" t="s">
        <v>422</v>
      </c>
      <c r="AO306">
        <v>0</v>
      </c>
      <c r="AP306">
        <v>0</v>
      </c>
      <c r="AQ306">
        <f>1-AO306/AP306</f>
        <v>0</v>
      </c>
      <c r="AR306">
        <v>0</v>
      </c>
      <c r="AS306" t="s">
        <v>422</v>
      </c>
      <c r="AT306" t="s">
        <v>422</v>
      </c>
      <c r="AU306">
        <v>0</v>
      </c>
      <c r="AV306">
        <v>0</v>
      </c>
      <c r="AW306">
        <f>1-AU306/AV306</f>
        <v>0</v>
      </c>
      <c r="AX306">
        <v>0.5</v>
      </c>
      <c r="AY306">
        <f>CX306</f>
        <v>0</v>
      </c>
      <c r="AZ306">
        <f>M306</f>
        <v>0</v>
      </c>
      <c r="BA306">
        <f>AW306*AX306*AY306</f>
        <v>0</v>
      </c>
      <c r="BB306">
        <f>(AZ306-AR306)/AY306</f>
        <v>0</v>
      </c>
      <c r="BC306">
        <f>(AP306-AV306)/AV306</f>
        <v>0</v>
      </c>
      <c r="BD306">
        <f>AO306/(AQ306+AO306/AV306)</f>
        <v>0</v>
      </c>
      <c r="BE306" t="s">
        <v>422</v>
      </c>
      <c r="BF306">
        <v>0</v>
      </c>
      <c r="BG306">
        <f>IF(BF306&lt;&gt;0, BF306, BD306)</f>
        <v>0</v>
      </c>
      <c r="BH306">
        <f>1-BG306/AV306</f>
        <v>0</v>
      </c>
      <c r="BI306">
        <f>(AV306-AU306)/(AV306-BG306)</f>
        <v>0</v>
      </c>
      <c r="BJ306">
        <f>(AP306-AV306)/(AP306-BG306)</f>
        <v>0</v>
      </c>
      <c r="BK306">
        <f>(AV306-AU306)/(AV306-AO306)</f>
        <v>0</v>
      </c>
      <c r="BL306">
        <f>(AP306-AV306)/(AP306-AO306)</f>
        <v>0</v>
      </c>
      <c r="BM306">
        <f>(BI306*BG306/AU306)</f>
        <v>0</v>
      </c>
      <c r="BN306">
        <f>(1-BM306)</f>
        <v>0</v>
      </c>
      <c r="CW306">
        <f>$B$11*DU306+$C$11*DV306+$F$11*EG306*(1-EJ306)</f>
        <v>0</v>
      </c>
      <c r="CX306">
        <f>CW306*CY306</f>
        <v>0</v>
      </c>
      <c r="CY306">
        <f>($B$11*$D$9+$C$11*$D$9+$F$11*((ET306+EL306)/MAX(ET306+EL306+EU306, 0.1)*$I$9+EU306/MAX(ET306+EL306+EU306, 0.1)*$J$9))/($B$11+$C$11+$F$11)</f>
        <v>0</v>
      </c>
      <c r="CZ306">
        <f>($B$11*$K$9+$C$11*$K$9+$F$11*((ET306+EL306)/MAX(ET306+EL306+EU306, 0.1)*$P$9+EU306/MAX(ET306+EL306+EU306, 0.1)*$Q$9))/($B$11+$C$11+$F$11)</f>
        <v>0</v>
      </c>
      <c r="DA306">
        <v>1.1</v>
      </c>
      <c r="DB306">
        <v>0.5</v>
      </c>
      <c r="DC306" t="s">
        <v>423</v>
      </c>
      <c r="DD306">
        <v>2</v>
      </c>
      <c r="DE306">
        <v>1758507246.1</v>
      </c>
      <c r="DF306">
        <v>420.241666666667</v>
      </c>
      <c r="DG306">
        <v>420.127666666667</v>
      </c>
      <c r="DH306">
        <v>22.6005</v>
      </c>
      <c r="DI306">
        <v>22.6071</v>
      </c>
      <c r="DJ306">
        <v>414.543666666667</v>
      </c>
      <c r="DK306">
        <v>22.2892666666667</v>
      </c>
      <c r="DL306">
        <v>500.019</v>
      </c>
      <c r="DM306">
        <v>89.8454</v>
      </c>
      <c r="DN306">
        <v>0.0355043333333333</v>
      </c>
      <c r="DO306">
        <v>30.5669333333333</v>
      </c>
      <c r="DP306">
        <v>30.0120666666667</v>
      </c>
      <c r="DQ306">
        <v>999.9</v>
      </c>
      <c r="DR306">
        <v>0</v>
      </c>
      <c r="DS306">
        <v>0</v>
      </c>
      <c r="DT306">
        <v>10009.3933333333</v>
      </c>
      <c r="DU306">
        <v>0</v>
      </c>
      <c r="DV306">
        <v>0.667702</v>
      </c>
      <c r="DW306">
        <v>0.1141662</v>
      </c>
      <c r="DX306">
        <v>429.959333333333</v>
      </c>
      <c r="DY306">
        <v>429.845333333333</v>
      </c>
      <c r="DZ306">
        <v>-0.00659306666666667</v>
      </c>
      <c r="EA306">
        <v>420.127666666667</v>
      </c>
      <c r="EB306">
        <v>22.6071</v>
      </c>
      <c r="EC306">
        <v>2.03055333333333</v>
      </c>
      <c r="ED306">
        <v>2.03114666666667</v>
      </c>
      <c r="EE306">
        <v>17.6846</v>
      </c>
      <c r="EF306">
        <v>17.6892333333333</v>
      </c>
      <c r="EG306">
        <v>0.00500016</v>
      </c>
      <c r="EH306">
        <v>0</v>
      </c>
      <c r="EI306">
        <v>0</v>
      </c>
      <c r="EJ306">
        <v>0</v>
      </c>
      <c r="EK306">
        <v>153.233333333333</v>
      </c>
      <c r="EL306">
        <v>0.00500016</v>
      </c>
      <c r="EM306">
        <v>-21.3666666666667</v>
      </c>
      <c r="EN306">
        <v>-1.93333333333333</v>
      </c>
      <c r="EO306">
        <v>37.729</v>
      </c>
      <c r="EP306">
        <v>41.833</v>
      </c>
      <c r="EQ306">
        <v>39.854</v>
      </c>
      <c r="ER306">
        <v>41.979</v>
      </c>
      <c r="ES306">
        <v>41</v>
      </c>
      <c r="ET306">
        <v>0</v>
      </c>
      <c r="EU306">
        <v>0</v>
      </c>
      <c r="EV306">
        <v>0</v>
      </c>
      <c r="EW306">
        <v>1758507251</v>
      </c>
      <c r="EX306">
        <v>0</v>
      </c>
      <c r="EY306">
        <v>155.426923076923</v>
      </c>
      <c r="EZ306">
        <v>-18.2598291482411</v>
      </c>
      <c r="FA306">
        <v>11.0974360487809</v>
      </c>
      <c r="FB306">
        <v>-25.6769230769231</v>
      </c>
      <c r="FC306">
        <v>15</v>
      </c>
      <c r="FD306">
        <v>0</v>
      </c>
      <c r="FE306" t="s">
        <v>424</v>
      </c>
      <c r="FF306">
        <v>1747249705.1</v>
      </c>
      <c r="FG306">
        <v>1747249711.1</v>
      </c>
      <c r="FH306">
        <v>0</v>
      </c>
      <c r="FI306">
        <v>0.871</v>
      </c>
      <c r="FJ306">
        <v>0.066</v>
      </c>
      <c r="FK306">
        <v>5.486</v>
      </c>
      <c r="FL306">
        <v>0.145</v>
      </c>
      <c r="FM306">
        <v>420</v>
      </c>
      <c r="FN306">
        <v>16</v>
      </c>
      <c r="FO306">
        <v>0.27</v>
      </c>
      <c r="FP306">
        <v>0.16</v>
      </c>
      <c r="FQ306">
        <v>0.115371745</v>
      </c>
      <c r="FR306">
        <v>0.0136653428571429</v>
      </c>
      <c r="FS306">
        <v>0.0414276916687434</v>
      </c>
      <c r="FT306">
        <v>1</v>
      </c>
      <c r="FU306">
        <v>156.147058823529</v>
      </c>
      <c r="FV306">
        <v>-14.5240641981534</v>
      </c>
      <c r="FW306">
        <v>5.14862833213101</v>
      </c>
      <c r="FX306">
        <v>-1</v>
      </c>
      <c r="FY306">
        <v>-0.006211376</v>
      </c>
      <c r="FZ306">
        <v>-0.000885841804511288</v>
      </c>
      <c r="GA306">
        <v>0.00107027166312764</v>
      </c>
      <c r="GB306">
        <v>1</v>
      </c>
      <c r="GC306">
        <v>2</v>
      </c>
      <c r="GD306">
        <v>2</v>
      </c>
      <c r="GE306" t="s">
        <v>443</v>
      </c>
      <c r="GF306">
        <v>3.12583</v>
      </c>
      <c r="GG306">
        <v>2.66133</v>
      </c>
      <c r="GH306">
        <v>0.0883326</v>
      </c>
      <c r="GI306">
        <v>0.0891894</v>
      </c>
      <c r="GJ306">
        <v>0.0967173</v>
      </c>
      <c r="GK306">
        <v>0.0971587</v>
      </c>
      <c r="GL306">
        <v>23502.9</v>
      </c>
      <c r="GM306">
        <v>22203</v>
      </c>
      <c r="GN306">
        <v>23056.1</v>
      </c>
      <c r="GO306">
        <v>23737.4</v>
      </c>
      <c r="GP306">
        <v>35498.1</v>
      </c>
      <c r="GQ306">
        <v>35473.1</v>
      </c>
      <c r="GR306">
        <v>41571.7</v>
      </c>
      <c r="GS306">
        <v>42330.2</v>
      </c>
      <c r="GT306">
        <v>1.8996</v>
      </c>
      <c r="GU306">
        <v>1.79678</v>
      </c>
      <c r="GV306">
        <v>0.102945</v>
      </c>
      <c r="GW306">
        <v>0</v>
      </c>
      <c r="GX306">
        <v>28.3524</v>
      </c>
      <c r="GY306">
        <v>999.9</v>
      </c>
      <c r="GZ306">
        <v>55.195</v>
      </c>
      <c r="HA306">
        <v>30.524</v>
      </c>
      <c r="HB306">
        <v>26.9702</v>
      </c>
      <c r="HC306">
        <v>54.1455</v>
      </c>
      <c r="HD306">
        <v>40.0881</v>
      </c>
      <c r="HE306">
        <v>1</v>
      </c>
      <c r="HF306">
        <v>0.0668369</v>
      </c>
      <c r="HG306">
        <v>-0.996449</v>
      </c>
      <c r="HH306">
        <v>20.2288</v>
      </c>
      <c r="HI306">
        <v>5.23436</v>
      </c>
      <c r="HJ306">
        <v>11.992</v>
      </c>
      <c r="HK306">
        <v>4.9558</v>
      </c>
      <c r="HL306">
        <v>3.304</v>
      </c>
      <c r="HM306">
        <v>999.9</v>
      </c>
      <c r="HN306">
        <v>9999</v>
      </c>
      <c r="HO306">
        <v>9999</v>
      </c>
      <c r="HP306">
        <v>9999</v>
      </c>
      <c r="HQ306">
        <v>1.86855</v>
      </c>
      <c r="HR306">
        <v>1.86422</v>
      </c>
      <c r="HS306">
        <v>1.8718</v>
      </c>
      <c r="HT306">
        <v>1.86269</v>
      </c>
      <c r="HU306">
        <v>1.86217</v>
      </c>
      <c r="HV306">
        <v>1.86859</v>
      </c>
      <c r="HW306">
        <v>1.85869</v>
      </c>
      <c r="HX306">
        <v>1.86508</v>
      </c>
      <c r="HY306">
        <v>5</v>
      </c>
      <c r="HZ306">
        <v>0</v>
      </c>
      <c r="IA306">
        <v>0</v>
      </c>
      <c r="IB306">
        <v>0</v>
      </c>
      <c r="IC306" t="s">
        <v>426</v>
      </c>
      <c r="ID306" t="s">
        <v>427</v>
      </c>
      <c r="IE306" t="s">
        <v>428</v>
      </c>
      <c r="IF306" t="s">
        <v>428</v>
      </c>
      <c r="IG306" t="s">
        <v>428</v>
      </c>
      <c r="IH306" t="s">
        <v>428</v>
      </c>
      <c r="II306">
        <v>0</v>
      </c>
      <c r="IJ306">
        <v>100</v>
      </c>
      <c r="IK306">
        <v>100</v>
      </c>
      <c r="IL306">
        <v>5.697</v>
      </c>
      <c r="IM306">
        <v>0.3113</v>
      </c>
      <c r="IN306">
        <v>4.24591870636989</v>
      </c>
      <c r="IO306">
        <v>0.00406324532283829</v>
      </c>
      <c r="IP306">
        <v>-1.45373754250553e-06</v>
      </c>
      <c r="IQ306">
        <v>2.45784242640463e-10</v>
      </c>
      <c r="IR306">
        <v>0.0444475935836347</v>
      </c>
      <c r="IS306">
        <v>0.00491888386651684</v>
      </c>
      <c r="IT306">
        <v>0.000226889049496401</v>
      </c>
      <c r="IU306">
        <v>4.01595507822366e-06</v>
      </c>
      <c r="IV306">
        <v>-0</v>
      </c>
      <c r="IW306">
        <v>2035</v>
      </c>
      <c r="IX306">
        <v>2</v>
      </c>
      <c r="IY306">
        <v>30</v>
      </c>
      <c r="IZ306">
        <v>187625.7</v>
      </c>
      <c r="JA306">
        <v>187625.6</v>
      </c>
      <c r="JB306">
        <v>0.958252</v>
      </c>
      <c r="JC306">
        <v>2.40112</v>
      </c>
      <c r="JD306">
        <v>1.4978</v>
      </c>
      <c r="JE306">
        <v>2.32666</v>
      </c>
      <c r="JF306">
        <v>1.54419</v>
      </c>
      <c r="JG306">
        <v>2.36328</v>
      </c>
      <c r="JH306">
        <v>36.0113</v>
      </c>
      <c r="JI306">
        <v>24.1663</v>
      </c>
      <c r="JJ306">
        <v>18</v>
      </c>
      <c r="JK306">
        <v>545.081</v>
      </c>
      <c r="JL306">
        <v>422.845</v>
      </c>
      <c r="JM306">
        <v>31.5865</v>
      </c>
      <c r="JN306">
        <v>28.4512</v>
      </c>
      <c r="JO306">
        <v>30.0002</v>
      </c>
      <c r="JP306">
        <v>28.2276</v>
      </c>
      <c r="JQ306">
        <v>28.2455</v>
      </c>
      <c r="JR306">
        <v>19.2203</v>
      </c>
      <c r="JS306">
        <v>29.297</v>
      </c>
      <c r="JT306">
        <v>70.5966</v>
      </c>
      <c r="JU306">
        <v>30.9899</v>
      </c>
      <c r="JV306">
        <v>420</v>
      </c>
      <c r="JW306">
        <v>22.6705</v>
      </c>
      <c r="JX306">
        <v>93.1687</v>
      </c>
      <c r="JY306">
        <v>98.6537</v>
      </c>
    </row>
    <row r="307" spans="1:285">
      <c r="A307">
        <v>291</v>
      </c>
      <c r="B307">
        <v>1758507252.1</v>
      </c>
      <c r="C307">
        <v>4010</v>
      </c>
      <c r="D307" t="s">
        <v>1014</v>
      </c>
      <c r="E307" t="s">
        <v>1015</v>
      </c>
      <c r="F307">
        <v>5</v>
      </c>
      <c r="G307" t="s">
        <v>419</v>
      </c>
      <c r="H307" t="s">
        <v>1003</v>
      </c>
      <c r="I307" t="s">
        <v>421</v>
      </c>
      <c r="J307">
        <v>1758507248.85</v>
      </c>
      <c r="K307">
        <f>(L307)/1000</f>
        <v>0</v>
      </c>
      <c r="L307">
        <f>1000*DL307*AJ307*(DH307-DI307)/(100*DA307*(1000-AJ307*DH307))</f>
        <v>0</v>
      </c>
      <c r="M307">
        <f>DL307*AJ307*(DG307-DF307*(1000-AJ307*DI307)/(1000-AJ307*DH307))/(100*DA307)</f>
        <v>0</v>
      </c>
      <c r="N307">
        <f>DF307 - IF(AJ307&gt;1, M307*DA307*100.0/(AL307), 0)</f>
        <v>0</v>
      </c>
      <c r="O307">
        <f>((U307-K307/2)*N307-M307)/(U307+K307/2)</f>
        <v>0</v>
      </c>
      <c r="P307">
        <f>O307*(DM307+DN307)/1000.0</f>
        <v>0</v>
      </c>
      <c r="Q307">
        <f>(DF307 - IF(AJ307&gt;1, M307*DA307*100.0/(AL307), 0))*(DM307+DN307)/1000.0</f>
        <v>0</v>
      </c>
      <c r="R307">
        <f>2.0/((1/T307-1/S307)+SIGN(T307)*SQRT((1/T307-1/S307)*(1/T307-1/S307) + 4*DB307/((DB307+1)*(DB307+1))*(2*1/T307*1/S307-1/S307*1/S307)))</f>
        <v>0</v>
      </c>
      <c r="S307">
        <f>IF(LEFT(DC307,1)&lt;&gt;"0",IF(LEFT(DC307,1)="1",3.0,DD307),$D$5+$E$5*(DT307*DM307/($K$5*1000))+$F$5*(DT307*DM307/($K$5*1000))*MAX(MIN(DA307,$J$5),$I$5)*MAX(MIN(DA307,$J$5),$I$5)+$G$5*MAX(MIN(DA307,$J$5),$I$5)*(DT307*DM307/($K$5*1000))+$H$5*(DT307*DM307/($K$5*1000))*(DT307*DM307/($K$5*1000)))</f>
        <v>0</v>
      </c>
      <c r="T307">
        <f>K307*(1000-(1000*0.61365*exp(17.502*X307/(240.97+X307))/(DM307+DN307)+DH307)/2)/(1000*0.61365*exp(17.502*X307/(240.97+X307))/(DM307+DN307)-DH307)</f>
        <v>0</v>
      </c>
      <c r="U307">
        <f>1/((DB307+1)/(R307/1.6)+1/(S307/1.37)) + DB307/((DB307+1)/(R307/1.6) + DB307/(S307/1.37))</f>
        <v>0</v>
      </c>
      <c r="V307">
        <f>(CW307*CZ307)</f>
        <v>0</v>
      </c>
      <c r="W307">
        <f>(DO307+(V307+2*0.95*5.67E-8*(((DO307+$B$7)+273)^4-(DO307+273)^4)-44100*K307)/(1.84*29.3*S307+8*0.95*5.67E-8*(DO307+273)^3))</f>
        <v>0</v>
      </c>
      <c r="X307">
        <f>($C$7*DP307+$D$7*DQ307+$E$7*W307)</f>
        <v>0</v>
      </c>
      <c r="Y307">
        <f>0.61365*exp(17.502*X307/(240.97+X307))</f>
        <v>0</v>
      </c>
      <c r="Z307">
        <f>(AA307/AB307*100)</f>
        <v>0</v>
      </c>
      <c r="AA307">
        <f>DH307*(DM307+DN307)/1000</f>
        <v>0</v>
      </c>
      <c r="AB307">
        <f>0.61365*exp(17.502*DO307/(240.97+DO307))</f>
        <v>0</v>
      </c>
      <c r="AC307">
        <f>(Y307-DH307*(DM307+DN307)/1000)</f>
        <v>0</v>
      </c>
      <c r="AD307">
        <f>(-K307*44100)</f>
        <v>0</v>
      </c>
      <c r="AE307">
        <f>2*29.3*S307*0.92*(DO307-X307)</f>
        <v>0</v>
      </c>
      <c r="AF307">
        <f>2*0.95*5.67E-8*(((DO307+$B$7)+273)^4-(X307+273)^4)</f>
        <v>0</v>
      </c>
      <c r="AG307">
        <f>V307+AF307+AD307+AE307</f>
        <v>0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MAX(0,($B$13+$C$13*DT307)/(1+$D$13*DT307)*DM307/(DO307+273)*$E$13)</f>
        <v>0</v>
      </c>
      <c r="AM307" t="s">
        <v>422</v>
      </c>
      <c r="AN307" t="s">
        <v>422</v>
      </c>
      <c r="AO307">
        <v>0</v>
      </c>
      <c r="AP307">
        <v>0</v>
      </c>
      <c r="AQ307">
        <f>1-AO307/AP307</f>
        <v>0</v>
      </c>
      <c r="AR307">
        <v>0</v>
      </c>
      <c r="AS307" t="s">
        <v>422</v>
      </c>
      <c r="AT307" t="s">
        <v>422</v>
      </c>
      <c r="AU307">
        <v>0</v>
      </c>
      <c r="AV307">
        <v>0</v>
      </c>
      <c r="AW307">
        <f>1-AU307/AV307</f>
        <v>0</v>
      </c>
      <c r="AX307">
        <v>0.5</v>
      </c>
      <c r="AY307">
        <f>CX307</f>
        <v>0</v>
      </c>
      <c r="AZ307">
        <f>M307</f>
        <v>0</v>
      </c>
      <c r="BA307">
        <f>AW307*AX307*AY307</f>
        <v>0</v>
      </c>
      <c r="BB307">
        <f>(AZ307-AR307)/AY307</f>
        <v>0</v>
      </c>
      <c r="BC307">
        <f>(AP307-AV307)/AV307</f>
        <v>0</v>
      </c>
      <c r="BD307">
        <f>AO307/(AQ307+AO307/AV307)</f>
        <v>0</v>
      </c>
      <c r="BE307" t="s">
        <v>422</v>
      </c>
      <c r="BF307">
        <v>0</v>
      </c>
      <c r="BG307">
        <f>IF(BF307&lt;&gt;0, BF307, BD307)</f>
        <v>0</v>
      </c>
      <c r="BH307">
        <f>1-BG307/AV307</f>
        <v>0</v>
      </c>
      <c r="BI307">
        <f>(AV307-AU307)/(AV307-BG307)</f>
        <v>0</v>
      </c>
      <c r="BJ307">
        <f>(AP307-AV307)/(AP307-BG307)</f>
        <v>0</v>
      </c>
      <c r="BK307">
        <f>(AV307-AU307)/(AV307-AO307)</f>
        <v>0</v>
      </c>
      <c r="BL307">
        <f>(AP307-AV307)/(AP307-AO307)</f>
        <v>0</v>
      </c>
      <c r="BM307">
        <f>(BI307*BG307/AU307)</f>
        <v>0</v>
      </c>
      <c r="BN307">
        <f>(1-BM307)</f>
        <v>0</v>
      </c>
      <c r="CW307">
        <f>$B$11*DU307+$C$11*DV307+$F$11*EG307*(1-EJ307)</f>
        <v>0</v>
      </c>
      <c r="CX307">
        <f>CW307*CY307</f>
        <v>0</v>
      </c>
      <c r="CY307">
        <f>($B$11*$D$9+$C$11*$D$9+$F$11*((ET307+EL307)/MAX(ET307+EL307+EU307, 0.1)*$I$9+EU307/MAX(ET307+EL307+EU307, 0.1)*$J$9))/($B$11+$C$11+$F$11)</f>
        <v>0</v>
      </c>
      <c r="CZ307">
        <f>($B$11*$K$9+$C$11*$K$9+$F$11*((ET307+EL307)/MAX(ET307+EL307+EU307, 0.1)*$P$9+EU307/MAX(ET307+EL307+EU307, 0.1)*$Q$9))/($B$11+$C$11+$F$11)</f>
        <v>0</v>
      </c>
      <c r="DA307">
        <v>1.1</v>
      </c>
      <c r="DB307">
        <v>0.5</v>
      </c>
      <c r="DC307" t="s">
        <v>423</v>
      </c>
      <c r="DD307">
        <v>2</v>
      </c>
      <c r="DE307">
        <v>1758507248.85</v>
      </c>
      <c r="DF307">
        <v>420.19475</v>
      </c>
      <c r="DG307">
        <v>420.06875</v>
      </c>
      <c r="DH307">
        <v>22.599275</v>
      </c>
      <c r="DI307">
        <v>22.608525</v>
      </c>
      <c r="DJ307">
        <v>414.497</v>
      </c>
      <c r="DK307">
        <v>22.28805</v>
      </c>
      <c r="DL307">
        <v>500.01025</v>
      </c>
      <c r="DM307">
        <v>89.845675</v>
      </c>
      <c r="DN307">
        <v>0.0355377</v>
      </c>
      <c r="DO307">
        <v>30.57395</v>
      </c>
      <c r="DP307">
        <v>30.025675</v>
      </c>
      <c r="DQ307">
        <v>999.9</v>
      </c>
      <c r="DR307">
        <v>0</v>
      </c>
      <c r="DS307">
        <v>0</v>
      </c>
      <c r="DT307">
        <v>10012.045</v>
      </c>
      <c r="DU307">
        <v>0</v>
      </c>
      <c r="DV307">
        <v>0.667702</v>
      </c>
      <c r="DW307">
        <v>0.12599935</v>
      </c>
      <c r="DX307">
        <v>429.91075</v>
      </c>
      <c r="DY307">
        <v>429.786</v>
      </c>
      <c r="DZ307">
        <v>-0.00925971</v>
      </c>
      <c r="EA307">
        <v>420.06875</v>
      </c>
      <c r="EB307">
        <v>22.608525</v>
      </c>
      <c r="EC307">
        <v>2.030445</v>
      </c>
      <c r="ED307">
        <v>2.03128</v>
      </c>
      <c r="EE307">
        <v>17.683775</v>
      </c>
      <c r="EF307">
        <v>17.6903</v>
      </c>
      <c r="EG307">
        <v>0.00500016</v>
      </c>
      <c r="EH307">
        <v>0</v>
      </c>
      <c r="EI307">
        <v>0</v>
      </c>
      <c r="EJ307">
        <v>0</v>
      </c>
      <c r="EK307">
        <v>156.15</v>
      </c>
      <c r="EL307">
        <v>0.00500016</v>
      </c>
      <c r="EM307">
        <v>-23.25</v>
      </c>
      <c r="EN307">
        <v>-1.775</v>
      </c>
      <c r="EO307">
        <v>37.70275</v>
      </c>
      <c r="EP307">
        <v>41.82775</v>
      </c>
      <c r="EQ307">
        <v>39.85925</v>
      </c>
      <c r="ER307">
        <v>41.9685</v>
      </c>
      <c r="ES307">
        <v>41</v>
      </c>
      <c r="ET307">
        <v>0</v>
      </c>
      <c r="EU307">
        <v>0</v>
      </c>
      <c r="EV307">
        <v>0</v>
      </c>
      <c r="EW307">
        <v>1758507254</v>
      </c>
      <c r="EX307">
        <v>0</v>
      </c>
      <c r="EY307">
        <v>155.428</v>
      </c>
      <c r="EZ307">
        <v>15.8461535366794</v>
      </c>
      <c r="FA307">
        <v>-2.83076878379306</v>
      </c>
      <c r="FB307">
        <v>-26.024</v>
      </c>
      <c r="FC307">
        <v>15</v>
      </c>
      <c r="FD307">
        <v>0</v>
      </c>
      <c r="FE307" t="s">
        <v>424</v>
      </c>
      <c r="FF307">
        <v>1747249705.1</v>
      </c>
      <c r="FG307">
        <v>1747249711.1</v>
      </c>
      <c r="FH307">
        <v>0</v>
      </c>
      <c r="FI307">
        <v>0.871</v>
      </c>
      <c r="FJ307">
        <v>0.066</v>
      </c>
      <c r="FK307">
        <v>5.486</v>
      </c>
      <c r="FL307">
        <v>0.145</v>
      </c>
      <c r="FM307">
        <v>420</v>
      </c>
      <c r="FN307">
        <v>16</v>
      </c>
      <c r="FO307">
        <v>0.27</v>
      </c>
      <c r="FP307">
        <v>0.16</v>
      </c>
      <c r="FQ307">
        <v>0.12202914</v>
      </c>
      <c r="FR307">
        <v>0.0476717503759397</v>
      </c>
      <c r="FS307">
        <v>0.0429939684223892</v>
      </c>
      <c r="FT307">
        <v>1</v>
      </c>
      <c r="FU307">
        <v>156.226470588235</v>
      </c>
      <c r="FV307">
        <v>-18.1680672930743</v>
      </c>
      <c r="FW307">
        <v>4.9194875883051</v>
      </c>
      <c r="FX307">
        <v>-1</v>
      </c>
      <c r="FY307">
        <v>-0.0060629845</v>
      </c>
      <c r="FZ307">
        <v>-0.0039420139849624</v>
      </c>
      <c r="GA307">
        <v>0.000924799618157766</v>
      </c>
      <c r="GB307">
        <v>1</v>
      </c>
      <c r="GC307">
        <v>2</v>
      </c>
      <c r="GD307">
        <v>2</v>
      </c>
      <c r="GE307" t="s">
        <v>443</v>
      </c>
      <c r="GF307">
        <v>3.12583</v>
      </c>
      <c r="GG307">
        <v>2.66109</v>
      </c>
      <c r="GH307">
        <v>0.088327</v>
      </c>
      <c r="GI307">
        <v>0.089191</v>
      </c>
      <c r="GJ307">
        <v>0.0967118</v>
      </c>
      <c r="GK307">
        <v>0.0972055</v>
      </c>
      <c r="GL307">
        <v>23503.2</v>
      </c>
      <c r="GM307">
        <v>22202.8</v>
      </c>
      <c r="GN307">
        <v>23056.2</v>
      </c>
      <c r="GO307">
        <v>23737.2</v>
      </c>
      <c r="GP307">
        <v>35498.2</v>
      </c>
      <c r="GQ307">
        <v>35470.9</v>
      </c>
      <c r="GR307">
        <v>41571.6</v>
      </c>
      <c r="GS307">
        <v>42329.8</v>
      </c>
      <c r="GT307">
        <v>1.89945</v>
      </c>
      <c r="GU307">
        <v>1.79685</v>
      </c>
      <c r="GV307">
        <v>0.102982</v>
      </c>
      <c r="GW307">
        <v>0</v>
      </c>
      <c r="GX307">
        <v>28.3548</v>
      </c>
      <c r="GY307">
        <v>999.9</v>
      </c>
      <c r="GZ307">
        <v>55.195</v>
      </c>
      <c r="HA307">
        <v>30.524</v>
      </c>
      <c r="HB307">
        <v>26.9707</v>
      </c>
      <c r="HC307">
        <v>53.5155</v>
      </c>
      <c r="HD307">
        <v>40.1322</v>
      </c>
      <c r="HE307">
        <v>1</v>
      </c>
      <c r="HF307">
        <v>0.0678786</v>
      </c>
      <c r="HG307">
        <v>0.814409</v>
      </c>
      <c r="HH307">
        <v>20.232</v>
      </c>
      <c r="HI307">
        <v>5.23451</v>
      </c>
      <c r="HJ307">
        <v>11.992</v>
      </c>
      <c r="HK307">
        <v>4.95575</v>
      </c>
      <c r="HL307">
        <v>3.304</v>
      </c>
      <c r="HM307">
        <v>999.9</v>
      </c>
      <c r="HN307">
        <v>9999</v>
      </c>
      <c r="HO307">
        <v>9999</v>
      </c>
      <c r="HP307">
        <v>9999</v>
      </c>
      <c r="HQ307">
        <v>1.86852</v>
      </c>
      <c r="HR307">
        <v>1.86422</v>
      </c>
      <c r="HS307">
        <v>1.87181</v>
      </c>
      <c r="HT307">
        <v>1.86269</v>
      </c>
      <c r="HU307">
        <v>1.86214</v>
      </c>
      <c r="HV307">
        <v>1.86858</v>
      </c>
      <c r="HW307">
        <v>1.85867</v>
      </c>
      <c r="HX307">
        <v>1.86508</v>
      </c>
      <c r="HY307">
        <v>5</v>
      </c>
      <c r="HZ307">
        <v>0</v>
      </c>
      <c r="IA307">
        <v>0</v>
      </c>
      <c r="IB307">
        <v>0</v>
      </c>
      <c r="IC307" t="s">
        <v>426</v>
      </c>
      <c r="ID307" t="s">
        <v>427</v>
      </c>
      <c r="IE307" t="s">
        <v>428</v>
      </c>
      <c r="IF307" t="s">
        <v>428</v>
      </c>
      <c r="IG307" t="s">
        <v>428</v>
      </c>
      <c r="IH307" t="s">
        <v>428</v>
      </c>
      <c r="II307">
        <v>0</v>
      </c>
      <c r="IJ307">
        <v>100</v>
      </c>
      <c r="IK307">
        <v>100</v>
      </c>
      <c r="IL307">
        <v>5.698</v>
      </c>
      <c r="IM307">
        <v>0.3112</v>
      </c>
      <c r="IN307">
        <v>4.24591870636989</v>
      </c>
      <c r="IO307">
        <v>0.00406324532283829</v>
      </c>
      <c r="IP307">
        <v>-1.45373754250553e-06</v>
      </c>
      <c r="IQ307">
        <v>2.45784242640463e-10</v>
      </c>
      <c r="IR307">
        <v>0.0444475935836347</v>
      </c>
      <c r="IS307">
        <v>0.00491888386651684</v>
      </c>
      <c r="IT307">
        <v>0.000226889049496401</v>
      </c>
      <c r="IU307">
        <v>4.01595507822366e-06</v>
      </c>
      <c r="IV307">
        <v>-0</v>
      </c>
      <c r="IW307">
        <v>2035</v>
      </c>
      <c r="IX307">
        <v>2</v>
      </c>
      <c r="IY307">
        <v>30</v>
      </c>
      <c r="IZ307">
        <v>187625.8</v>
      </c>
      <c r="JA307">
        <v>187625.7</v>
      </c>
      <c r="JB307">
        <v>0.958252</v>
      </c>
      <c r="JC307">
        <v>2.41089</v>
      </c>
      <c r="JD307">
        <v>1.49902</v>
      </c>
      <c r="JE307">
        <v>2.32666</v>
      </c>
      <c r="JF307">
        <v>1.54419</v>
      </c>
      <c r="JG307">
        <v>2.26196</v>
      </c>
      <c r="JH307">
        <v>36.0347</v>
      </c>
      <c r="JI307">
        <v>24.1575</v>
      </c>
      <c r="JJ307">
        <v>18</v>
      </c>
      <c r="JK307">
        <v>544.989</v>
      </c>
      <c r="JL307">
        <v>422.894</v>
      </c>
      <c r="JM307">
        <v>31.368</v>
      </c>
      <c r="JN307">
        <v>28.453</v>
      </c>
      <c r="JO307">
        <v>30.0009</v>
      </c>
      <c r="JP307">
        <v>28.228</v>
      </c>
      <c r="JQ307">
        <v>28.2461</v>
      </c>
      <c r="JR307">
        <v>19.2187</v>
      </c>
      <c r="JS307">
        <v>29.297</v>
      </c>
      <c r="JT307">
        <v>70.5966</v>
      </c>
      <c r="JU307">
        <v>30.9899</v>
      </c>
      <c r="JV307">
        <v>420</v>
      </c>
      <c r="JW307">
        <v>22.6705</v>
      </c>
      <c r="JX307">
        <v>93.1687</v>
      </c>
      <c r="JY307">
        <v>98.6527</v>
      </c>
    </row>
    <row r="308" spans="1:285">
      <c r="A308">
        <v>292</v>
      </c>
      <c r="B308">
        <v>1758507254.1</v>
      </c>
      <c r="C308">
        <v>4012</v>
      </c>
      <c r="D308" t="s">
        <v>1016</v>
      </c>
      <c r="E308" t="s">
        <v>1017</v>
      </c>
      <c r="F308">
        <v>5</v>
      </c>
      <c r="G308" t="s">
        <v>419</v>
      </c>
      <c r="H308" t="s">
        <v>1003</v>
      </c>
      <c r="I308" t="s">
        <v>421</v>
      </c>
      <c r="J308">
        <v>1758507251.43333</v>
      </c>
      <c r="K308">
        <f>(L308)/1000</f>
        <v>0</v>
      </c>
      <c r="L308">
        <f>1000*DL308*AJ308*(DH308-DI308)/(100*DA308*(1000-AJ308*DH308))</f>
        <v>0</v>
      </c>
      <c r="M308">
        <f>DL308*AJ308*(DG308-DF308*(1000-AJ308*DI308)/(1000-AJ308*DH308))/(100*DA308)</f>
        <v>0</v>
      </c>
      <c r="N308">
        <f>DF308 - IF(AJ308&gt;1, M308*DA308*100.0/(AL308), 0)</f>
        <v>0</v>
      </c>
      <c r="O308">
        <f>((U308-K308/2)*N308-M308)/(U308+K308/2)</f>
        <v>0</v>
      </c>
      <c r="P308">
        <f>O308*(DM308+DN308)/1000.0</f>
        <v>0</v>
      </c>
      <c r="Q308">
        <f>(DF308 - IF(AJ308&gt;1, M308*DA308*100.0/(AL308), 0))*(DM308+DN308)/1000.0</f>
        <v>0</v>
      </c>
      <c r="R308">
        <f>2.0/((1/T308-1/S308)+SIGN(T308)*SQRT((1/T308-1/S308)*(1/T308-1/S308) + 4*DB308/((DB308+1)*(DB308+1))*(2*1/T308*1/S308-1/S308*1/S308)))</f>
        <v>0</v>
      </c>
      <c r="S308">
        <f>IF(LEFT(DC308,1)&lt;&gt;"0",IF(LEFT(DC308,1)="1",3.0,DD308),$D$5+$E$5*(DT308*DM308/($K$5*1000))+$F$5*(DT308*DM308/($K$5*1000))*MAX(MIN(DA308,$J$5),$I$5)*MAX(MIN(DA308,$J$5),$I$5)+$G$5*MAX(MIN(DA308,$J$5),$I$5)*(DT308*DM308/($K$5*1000))+$H$5*(DT308*DM308/($K$5*1000))*(DT308*DM308/($K$5*1000)))</f>
        <v>0</v>
      </c>
      <c r="T308">
        <f>K308*(1000-(1000*0.61365*exp(17.502*X308/(240.97+X308))/(DM308+DN308)+DH308)/2)/(1000*0.61365*exp(17.502*X308/(240.97+X308))/(DM308+DN308)-DH308)</f>
        <v>0</v>
      </c>
      <c r="U308">
        <f>1/((DB308+1)/(R308/1.6)+1/(S308/1.37)) + DB308/((DB308+1)/(R308/1.6) + DB308/(S308/1.37))</f>
        <v>0</v>
      </c>
      <c r="V308">
        <f>(CW308*CZ308)</f>
        <v>0</v>
      </c>
      <c r="W308">
        <f>(DO308+(V308+2*0.95*5.67E-8*(((DO308+$B$7)+273)^4-(DO308+273)^4)-44100*K308)/(1.84*29.3*S308+8*0.95*5.67E-8*(DO308+273)^3))</f>
        <v>0</v>
      </c>
      <c r="X308">
        <f>($C$7*DP308+$D$7*DQ308+$E$7*W308)</f>
        <v>0</v>
      </c>
      <c r="Y308">
        <f>0.61365*exp(17.502*X308/(240.97+X308))</f>
        <v>0</v>
      </c>
      <c r="Z308">
        <f>(AA308/AB308*100)</f>
        <v>0</v>
      </c>
      <c r="AA308">
        <f>DH308*(DM308+DN308)/1000</f>
        <v>0</v>
      </c>
      <c r="AB308">
        <f>0.61365*exp(17.502*DO308/(240.97+DO308))</f>
        <v>0</v>
      </c>
      <c r="AC308">
        <f>(Y308-DH308*(DM308+DN308)/1000)</f>
        <v>0</v>
      </c>
      <c r="AD308">
        <f>(-K308*44100)</f>
        <v>0</v>
      </c>
      <c r="AE308">
        <f>2*29.3*S308*0.92*(DO308-X308)</f>
        <v>0</v>
      </c>
      <c r="AF308">
        <f>2*0.95*5.67E-8*(((DO308+$B$7)+273)^4-(X308+273)^4)</f>
        <v>0</v>
      </c>
      <c r="AG308">
        <f>V308+AF308+AD308+AE308</f>
        <v>0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MAX(0,($B$13+$C$13*DT308)/(1+$D$13*DT308)*DM308/(DO308+273)*$E$13)</f>
        <v>0</v>
      </c>
      <c r="AM308" t="s">
        <v>422</v>
      </c>
      <c r="AN308" t="s">
        <v>422</v>
      </c>
      <c r="AO308">
        <v>0</v>
      </c>
      <c r="AP308">
        <v>0</v>
      </c>
      <c r="AQ308">
        <f>1-AO308/AP308</f>
        <v>0</v>
      </c>
      <c r="AR308">
        <v>0</v>
      </c>
      <c r="AS308" t="s">
        <v>422</v>
      </c>
      <c r="AT308" t="s">
        <v>422</v>
      </c>
      <c r="AU308">
        <v>0</v>
      </c>
      <c r="AV308">
        <v>0</v>
      </c>
      <c r="AW308">
        <f>1-AU308/AV308</f>
        <v>0</v>
      </c>
      <c r="AX308">
        <v>0.5</v>
      </c>
      <c r="AY308">
        <f>CX308</f>
        <v>0</v>
      </c>
      <c r="AZ308">
        <f>M308</f>
        <v>0</v>
      </c>
      <c r="BA308">
        <f>AW308*AX308*AY308</f>
        <v>0</v>
      </c>
      <c r="BB308">
        <f>(AZ308-AR308)/AY308</f>
        <v>0</v>
      </c>
      <c r="BC308">
        <f>(AP308-AV308)/AV308</f>
        <v>0</v>
      </c>
      <c r="BD308">
        <f>AO308/(AQ308+AO308/AV308)</f>
        <v>0</v>
      </c>
      <c r="BE308" t="s">
        <v>422</v>
      </c>
      <c r="BF308">
        <v>0</v>
      </c>
      <c r="BG308">
        <f>IF(BF308&lt;&gt;0, BF308, BD308)</f>
        <v>0</v>
      </c>
      <c r="BH308">
        <f>1-BG308/AV308</f>
        <v>0</v>
      </c>
      <c r="BI308">
        <f>(AV308-AU308)/(AV308-BG308)</f>
        <v>0</v>
      </c>
      <c r="BJ308">
        <f>(AP308-AV308)/(AP308-BG308)</f>
        <v>0</v>
      </c>
      <c r="BK308">
        <f>(AV308-AU308)/(AV308-AO308)</f>
        <v>0</v>
      </c>
      <c r="BL308">
        <f>(AP308-AV308)/(AP308-AO308)</f>
        <v>0</v>
      </c>
      <c r="BM308">
        <f>(BI308*BG308/AU308)</f>
        <v>0</v>
      </c>
      <c r="BN308">
        <f>(1-BM308)</f>
        <v>0</v>
      </c>
      <c r="CW308">
        <f>$B$11*DU308+$C$11*DV308+$F$11*EG308*(1-EJ308)</f>
        <v>0</v>
      </c>
      <c r="CX308">
        <f>CW308*CY308</f>
        <v>0</v>
      </c>
      <c r="CY308">
        <f>($B$11*$D$9+$C$11*$D$9+$F$11*((ET308+EL308)/MAX(ET308+EL308+EU308, 0.1)*$I$9+EU308/MAX(ET308+EL308+EU308, 0.1)*$J$9))/($B$11+$C$11+$F$11)</f>
        <v>0</v>
      </c>
      <c r="CZ308">
        <f>($B$11*$K$9+$C$11*$K$9+$F$11*((ET308+EL308)/MAX(ET308+EL308+EU308, 0.1)*$P$9+EU308/MAX(ET308+EL308+EU308, 0.1)*$Q$9))/($B$11+$C$11+$F$11)</f>
        <v>0</v>
      </c>
      <c r="DA308">
        <v>1.1</v>
      </c>
      <c r="DB308">
        <v>0.5</v>
      </c>
      <c r="DC308" t="s">
        <v>423</v>
      </c>
      <c r="DD308">
        <v>2</v>
      </c>
      <c r="DE308">
        <v>1758507251.43333</v>
      </c>
      <c r="DF308">
        <v>420.142333333333</v>
      </c>
      <c r="DG308">
        <v>420.045666666667</v>
      </c>
      <c r="DH308">
        <v>22.5973333333333</v>
      </c>
      <c r="DI308">
        <v>22.6164666666667</v>
      </c>
      <c r="DJ308">
        <v>414.445</v>
      </c>
      <c r="DK308">
        <v>22.2861333333333</v>
      </c>
      <c r="DL308">
        <v>500.052</v>
      </c>
      <c r="DM308">
        <v>89.8452666666667</v>
      </c>
      <c r="DN308">
        <v>0.0355097333333333</v>
      </c>
      <c r="DO308">
        <v>30.5756333333333</v>
      </c>
      <c r="DP308">
        <v>30.0328333333333</v>
      </c>
      <c r="DQ308">
        <v>999.9</v>
      </c>
      <c r="DR308">
        <v>0</v>
      </c>
      <c r="DS308">
        <v>0</v>
      </c>
      <c r="DT308">
        <v>10003.55</v>
      </c>
      <c r="DU308">
        <v>0</v>
      </c>
      <c r="DV308">
        <v>0.667702</v>
      </c>
      <c r="DW308">
        <v>0.0966389</v>
      </c>
      <c r="DX308">
        <v>429.856333333333</v>
      </c>
      <c r="DY308">
        <v>429.766</v>
      </c>
      <c r="DZ308">
        <v>-0.01915234</v>
      </c>
      <c r="EA308">
        <v>420.045666666667</v>
      </c>
      <c r="EB308">
        <v>22.6164666666667</v>
      </c>
      <c r="EC308">
        <v>2.03026</v>
      </c>
      <c r="ED308">
        <v>2.03198333333333</v>
      </c>
      <c r="EE308">
        <v>17.6823333333333</v>
      </c>
      <c r="EF308">
        <v>17.6958</v>
      </c>
      <c r="EG308">
        <v>0.00500016</v>
      </c>
      <c r="EH308">
        <v>0</v>
      </c>
      <c r="EI308">
        <v>0</v>
      </c>
      <c r="EJ308">
        <v>0</v>
      </c>
      <c r="EK308">
        <v>158.333333333333</v>
      </c>
      <c r="EL308">
        <v>0.00500016</v>
      </c>
      <c r="EM308">
        <v>-23.9</v>
      </c>
      <c r="EN308">
        <v>-1.66666666666667</v>
      </c>
      <c r="EO308">
        <v>37.687</v>
      </c>
      <c r="EP308">
        <v>41.833</v>
      </c>
      <c r="EQ308">
        <v>39.875</v>
      </c>
      <c r="ER308">
        <v>41.958</v>
      </c>
      <c r="ES308">
        <v>41</v>
      </c>
      <c r="ET308">
        <v>0</v>
      </c>
      <c r="EU308">
        <v>0</v>
      </c>
      <c r="EV308">
        <v>0</v>
      </c>
      <c r="EW308">
        <v>1758507256.4</v>
      </c>
      <c r="EX308">
        <v>0</v>
      </c>
      <c r="EY308">
        <v>155.184</v>
      </c>
      <c r="EZ308">
        <v>9.30769220955082</v>
      </c>
      <c r="FA308">
        <v>-3.69999945377695</v>
      </c>
      <c r="FB308">
        <v>-25.508</v>
      </c>
      <c r="FC308">
        <v>15</v>
      </c>
      <c r="FD308">
        <v>0</v>
      </c>
      <c r="FE308" t="s">
        <v>424</v>
      </c>
      <c r="FF308">
        <v>1747249705.1</v>
      </c>
      <c r="FG308">
        <v>1747249711.1</v>
      </c>
      <c r="FH308">
        <v>0</v>
      </c>
      <c r="FI308">
        <v>0.871</v>
      </c>
      <c r="FJ308">
        <v>0.066</v>
      </c>
      <c r="FK308">
        <v>5.486</v>
      </c>
      <c r="FL308">
        <v>0.145</v>
      </c>
      <c r="FM308">
        <v>420</v>
      </c>
      <c r="FN308">
        <v>16</v>
      </c>
      <c r="FO308">
        <v>0.27</v>
      </c>
      <c r="FP308">
        <v>0.16</v>
      </c>
      <c r="FQ308">
        <v>0.11767579047619</v>
      </c>
      <c r="FR308">
        <v>0.0151449740259739</v>
      </c>
      <c r="FS308">
        <v>0.0424366886832037</v>
      </c>
      <c r="FT308">
        <v>1</v>
      </c>
      <c r="FU308">
        <v>156.482352941176</v>
      </c>
      <c r="FV308">
        <v>-7.21772348790187</v>
      </c>
      <c r="FW308">
        <v>4.87161469718054</v>
      </c>
      <c r="FX308">
        <v>-1</v>
      </c>
      <c r="FY308">
        <v>-0.00752158714285714</v>
      </c>
      <c r="FZ308">
        <v>-0.0250872818181818</v>
      </c>
      <c r="GA308">
        <v>0.00418379740263515</v>
      </c>
      <c r="GB308">
        <v>1</v>
      </c>
      <c r="GC308">
        <v>2</v>
      </c>
      <c r="GD308">
        <v>2</v>
      </c>
      <c r="GE308" t="s">
        <v>443</v>
      </c>
      <c r="GF308">
        <v>3.12584</v>
      </c>
      <c r="GG308">
        <v>2.66094</v>
      </c>
      <c r="GH308">
        <v>0.0883248</v>
      </c>
      <c r="GI308">
        <v>0.0891869</v>
      </c>
      <c r="GJ308">
        <v>0.0967025</v>
      </c>
      <c r="GK308">
        <v>0.0972426</v>
      </c>
      <c r="GL308">
        <v>23503.1</v>
      </c>
      <c r="GM308">
        <v>22202.9</v>
      </c>
      <c r="GN308">
        <v>23056</v>
      </c>
      <c r="GO308">
        <v>23737.1</v>
      </c>
      <c r="GP308">
        <v>35498.3</v>
      </c>
      <c r="GQ308">
        <v>35469.5</v>
      </c>
      <c r="GR308">
        <v>41571.2</v>
      </c>
      <c r="GS308">
        <v>42329.9</v>
      </c>
      <c r="GT308">
        <v>1.89945</v>
      </c>
      <c r="GU308">
        <v>1.79675</v>
      </c>
      <c r="GV308">
        <v>0.102311</v>
      </c>
      <c r="GW308">
        <v>0</v>
      </c>
      <c r="GX308">
        <v>28.3572</v>
      </c>
      <c r="GY308">
        <v>999.9</v>
      </c>
      <c r="GZ308">
        <v>55.195</v>
      </c>
      <c r="HA308">
        <v>30.524</v>
      </c>
      <c r="HB308">
        <v>26.9723</v>
      </c>
      <c r="HC308">
        <v>53.8555</v>
      </c>
      <c r="HD308">
        <v>40.1603</v>
      </c>
      <c r="HE308">
        <v>1</v>
      </c>
      <c r="HF308">
        <v>0.0677287</v>
      </c>
      <c r="HG308">
        <v>0.188459</v>
      </c>
      <c r="HH308">
        <v>20.2355</v>
      </c>
      <c r="HI308">
        <v>5.23421</v>
      </c>
      <c r="HJ308">
        <v>11.992</v>
      </c>
      <c r="HK308">
        <v>4.95575</v>
      </c>
      <c r="HL308">
        <v>3.304</v>
      </c>
      <c r="HM308">
        <v>999.9</v>
      </c>
      <c r="HN308">
        <v>9999</v>
      </c>
      <c r="HO308">
        <v>9999</v>
      </c>
      <c r="HP308">
        <v>9999</v>
      </c>
      <c r="HQ308">
        <v>1.86853</v>
      </c>
      <c r="HR308">
        <v>1.86421</v>
      </c>
      <c r="HS308">
        <v>1.87181</v>
      </c>
      <c r="HT308">
        <v>1.86267</v>
      </c>
      <c r="HU308">
        <v>1.86214</v>
      </c>
      <c r="HV308">
        <v>1.86857</v>
      </c>
      <c r="HW308">
        <v>1.85867</v>
      </c>
      <c r="HX308">
        <v>1.86508</v>
      </c>
      <c r="HY308">
        <v>5</v>
      </c>
      <c r="HZ308">
        <v>0</v>
      </c>
      <c r="IA308">
        <v>0</v>
      </c>
      <c r="IB308">
        <v>0</v>
      </c>
      <c r="IC308" t="s">
        <v>426</v>
      </c>
      <c r="ID308" t="s">
        <v>427</v>
      </c>
      <c r="IE308" t="s">
        <v>428</v>
      </c>
      <c r="IF308" t="s">
        <v>428</v>
      </c>
      <c r="IG308" t="s">
        <v>428</v>
      </c>
      <c r="IH308" t="s">
        <v>428</v>
      </c>
      <c r="II308">
        <v>0</v>
      </c>
      <c r="IJ308">
        <v>100</v>
      </c>
      <c r="IK308">
        <v>100</v>
      </c>
      <c r="IL308">
        <v>5.697</v>
      </c>
      <c r="IM308">
        <v>0.3111</v>
      </c>
      <c r="IN308">
        <v>4.24591870636989</v>
      </c>
      <c r="IO308">
        <v>0.00406324532283829</v>
      </c>
      <c r="IP308">
        <v>-1.45373754250553e-06</v>
      </c>
      <c r="IQ308">
        <v>2.45784242640463e-10</v>
      </c>
      <c r="IR308">
        <v>0.0444475935836347</v>
      </c>
      <c r="IS308">
        <v>0.00491888386651684</v>
      </c>
      <c r="IT308">
        <v>0.000226889049496401</v>
      </c>
      <c r="IU308">
        <v>4.01595507822366e-06</v>
      </c>
      <c r="IV308">
        <v>-0</v>
      </c>
      <c r="IW308">
        <v>2035</v>
      </c>
      <c r="IX308">
        <v>2</v>
      </c>
      <c r="IY308">
        <v>30</v>
      </c>
      <c r="IZ308">
        <v>187625.8</v>
      </c>
      <c r="JA308">
        <v>187625.7</v>
      </c>
      <c r="JB308">
        <v>0.958252</v>
      </c>
      <c r="JC308">
        <v>2.39746</v>
      </c>
      <c r="JD308">
        <v>1.49902</v>
      </c>
      <c r="JE308">
        <v>2.32666</v>
      </c>
      <c r="JF308">
        <v>1.54419</v>
      </c>
      <c r="JG308">
        <v>2.32422</v>
      </c>
      <c r="JH308">
        <v>36.0347</v>
      </c>
      <c r="JI308">
        <v>24.1663</v>
      </c>
      <c r="JJ308">
        <v>18</v>
      </c>
      <c r="JK308">
        <v>544.994</v>
      </c>
      <c r="JL308">
        <v>422.84</v>
      </c>
      <c r="JM308">
        <v>31.1199</v>
      </c>
      <c r="JN308">
        <v>28.4535</v>
      </c>
      <c r="JO308">
        <v>30.0005</v>
      </c>
      <c r="JP308">
        <v>28.2287</v>
      </c>
      <c r="JQ308">
        <v>28.2467</v>
      </c>
      <c r="JR308">
        <v>19.2195</v>
      </c>
      <c r="JS308">
        <v>29.297</v>
      </c>
      <c r="JT308">
        <v>70.5966</v>
      </c>
      <c r="JU308">
        <v>30.9577</v>
      </c>
      <c r="JV308">
        <v>420</v>
      </c>
      <c r="JW308">
        <v>22.6718</v>
      </c>
      <c r="JX308">
        <v>93.168</v>
      </c>
      <c r="JY308">
        <v>98.6528</v>
      </c>
    </row>
    <row r="309" spans="1:285">
      <c r="A309">
        <v>293</v>
      </c>
      <c r="B309">
        <v>1758507256.1</v>
      </c>
      <c r="C309">
        <v>4014</v>
      </c>
      <c r="D309" t="s">
        <v>1018</v>
      </c>
      <c r="E309" t="s">
        <v>1019</v>
      </c>
      <c r="F309">
        <v>5</v>
      </c>
      <c r="G309" t="s">
        <v>419</v>
      </c>
      <c r="H309" t="s">
        <v>1003</v>
      </c>
      <c r="I309" t="s">
        <v>421</v>
      </c>
      <c r="J309">
        <v>1758507252.35</v>
      </c>
      <c r="K309">
        <f>(L309)/1000</f>
        <v>0</v>
      </c>
      <c r="L309">
        <f>1000*DL309*AJ309*(DH309-DI309)/(100*DA309*(1000-AJ309*DH309))</f>
        <v>0</v>
      </c>
      <c r="M309">
        <f>DL309*AJ309*(DG309-DF309*(1000-AJ309*DI309)/(1000-AJ309*DH309))/(100*DA309)</f>
        <v>0</v>
      </c>
      <c r="N309">
        <f>DF309 - IF(AJ309&gt;1, M309*DA309*100.0/(AL309), 0)</f>
        <v>0</v>
      </c>
      <c r="O309">
        <f>((U309-K309/2)*N309-M309)/(U309+K309/2)</f>
        <v>0</v>
      </c>
      <c r="P309">
        <f>O309*(DM309+DN309)/1000.0</f>
        <v>0</v>
      </c>
      <c r="Q309">
        <f>(DF309 - IF(AJ309&gt;1, M309*DA309*100.0/(AL309), 0))*(DM309+DN309)/1000.0</f>
        <v>0</v>
      </c>
      <c r="R309">
        <f>2.0/((1/T309-1/S309)+SIGN(T309)*SQRT((1/T309-1/S309)*(1/T309-1/S309) + 4*DB309/((DB309+1)*(DB309+1))*(2*1/T309*1/S309-1/S309*1/S309)))</f>
        <v>0</v>
      </c>
      <c r="S309">
        <f>IF(LEFT(DC309,1)&lt;&gt;"0",IF(LEFT(DC309,1)="1",3.0,DD309),$D$5+$E$5*(DT309*DM309/($K$5*1000))+$F$5*(DT309*DM309/($K$5*1000))*MAX(MIN(DA309,$J$5),$I$5)*MAX(MIN(DA309,$J$5),$I$5)+$G$5*MAX(MIN(DA309,$J$5),$I$5)*(DT309*DM309/($K$5*1000))+$H$5*(DT309*DM309/($K$5*1000))*(DT309*DM309/($K$5*1000)))</f>
        <v>0</v>
      </c>
      <c r="T309">
        <f>K309*(1000-(1000*0.61365*exp(17.502*X309/(240.97+X309))/(DM309+DN309)+DH309)/2)/(1000*0.61365*exp(17.502*X309/(240.97+X309))/(DM309+DN309)-DH309)</f>
        <v>0</v>
      </c>
      <c r="U309">
        <f>1/((DB309+1)/(R309/1.6)+1/(S309/1.37)) + DB309/((DB309+1)/(R309/1.6) + DB309/(S309/1.37))</f>
        <v>0</v>
      </c>
      <c r="V309">
        <f>(CW309*CZ309)</f>
        <v>0</v>
      </c>
      <c r="W309">
        <f>(DO309+(V309+2*0.95*5.67E-8*(((DO309+$B$7)+273)^4-(DO309+273)^4)-44100*K309)/(1.84*29.3*S309+8*0.95*5.67E-8*(DO309+273)^3))</f>
        <v>0</v>
      </c>
      <c r="X309">
        <f>($C$7*DP309+$D$7*DQ309+$E$7*W309)</f>
        <v>0</v>
      </c>
      <c r="Y309">
        <f>0.61365*exp(17.502*X309/(240.97+X309))</f>
        <v>0</v>
      </c>
      <c r="Z309">
        <f>(AA309/AB309*100)</f>
        <v>0</v>
      </c>
      <c r="AA309">
        <f>DH309*(DM309+DN309)/1000</f>
        <v>0</v>
      </c>
      <c r="AB309">
        <f>0.61365*exp(17.502*DO309/(240.97+DO309))</f>
        <v>0</v>
      </c>
      <c r="AC309">
        <f>(Y309-DH309*(DM309+DN309)/1000)</f>
        <v>0</v>
      </c>
      <c r="AD309">
        <f>(-K309*44100)</f>
        <v>0</v>
      </c>
      <c r="AE309">
        <f>2*29.3*S309*0.92*(DO309-X309)</f>
        <v>0</v>
      </c>
      <c r="AF309">
        <f>2*0.95*5.67E-8*(((DO309+$B$7)+273)^4-(X309+273)^4)</f>
        <v>0</v>
      </c>
      <c r="AG309">
        <f>V309+AF309+AD309+AE309</f>
        <v>0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MAX(0,($B$13+$C$13*DT309)/(1+$D$13*DT309)*DM309/(DO309+273)*$E$13)</f>
        <v>0</v>
      </c>
      <c r="AM309" t="s">
        <v>422</v>
      </c>
      <c r="AN309" t="s">
        <v>422</v>
      </c>
      <c r="AO309">
        <v>0</v>
      </c>
      <c r="AP309">
        <v>0</v>
      </c>
      <c r="AQ309">
        <f>1-AO309/AP309</f>
        <v>0</v>
      </c>
      <c r="AR309">
        <v>0</v>
      </c>
      <c r="AS309" t="s">
        <v>422</v>
      </c>
      <c r="AT309" t="s">
        <v>422</v>
      </c>
      <c r="AU309">
        <v>0</v>
      </c>
      <c r="AV309">
        <v>0</v>
      </c>
      <c r="AW309">
        <f>1-AU309/AV309</f>
        <v>0</v>
      </c>
      <c r="AX309">
        <v>0.5</v>
      </c>
      <c r="AY309">
        <f>CX309</f>
        <v>0</v>
      </c>
      <c r="AZ309">
        <f>M309</f>
        <v>0</v>
      </c>
      <c r="BA309">
        <f>AW309*AX309*AY309</f>
        <v>0</v>
      </c>
      <c r="BB309">
        <f>(AZ309-AR309)/AY309</f>
        <v>0</v>
      </c>
      <c r="BC309">
        <f>(AP309-AV309)/AV309</f>
        <v>0</v>
      </c>
      <c r="BD309">
        <f>AO309/(AQ309+AO309/AV309)</f>
        <v>0</v>
      </c>
      <c r="BE309" t="s">
        <v>422</v>
      </c>
      <c r="BF309">
        <v>0</v>
      </c>
      <c r="BG309">
        <f>IF(BF309&lt;&gt;0, BF309, BD309)</f>
        <v>0</v>
      </c>
      <c r="BH309">
        <f>1-BG309/AV309</f>
        <v>0</v>
      </c>
      <c r="BI309">
        <f>(AV309-AU309)/(AV309-BG309)</f>
        <v>0</v>
      </c>
      <c r="BJ309">
        <f>(AP309-AV309)/(AP309-BG309)</f>
        <v>0</v>
      </c>
      <c r="BK309">
        <f>(AV309-AU309)/(AV309-AO309)</f>
        <v>0</v>
      </c>
      <c r="BL309">
        <f>(AP309-AV309)/(AP309-AO309)</f>
        <v>0</v>
      </c>
      <c r="BM309">
        <f>(BI309*BG309/AU309)</f>
        <v>0</v>
      </c>
      <c r="BN309">
        <f>(1-BM309)</f>
        <v>0</v>
      </c>
      <c r="CW309">
        <f>$B$11*DU309+$C$11*DV309+$F$11*EG309*(1-EJ309)</f>
        <v>0</v>
      </c>
      <c r="CX309">
        <f>CW309*CY309</f>
        <v>0</v>
      </c>
      <c r="CY309">
        <f>($B$11*$D$9+$C$11*$D$9+$F$11*((ET309+EL309)/MAX(ET309+EL309+EU309, 0.1)*$I$9+EU309/MAX(ET309+EL309+EU309, 0.1)*$J$9))/($B$11+$C$11+$F$11)</f>
        <v>0</v>
      </c>
      <c r="CZ309">
        <f>($B$11*$K$9+$C$11*$K$9+$F$11*((ET309+EL309)/MAX(ET309+EL309+EU309, 0.1)*$P$9+EU309/MAX(ET309+EL309+EU309, 0.1)*$Q$9))/($B$11+$C$11+$F$11)</f>
        <v>0</v>
      </c>
      <c r="DA309">
        <v>1.1</v>
      </c>
      <c r="DB309">
        <v>0.5</v>
      </c>
      <c r="DC309" t="s">
        <v>423</v>
      </c>
      <c r="DD309">
        <v>2</v>
      </c>
      <c r="DE309">
        <v>1758507252.35</v>
      </c>
      <c r="DF309">
        <v>420.1465</v>
      </c>
      <c r="DG309">
        <v>420.035</v>
      </c>
      <c r="DH309">
        <v>22.5959</v>
      </c>
      <c r="DI309">
        <v>22.621175</v>
      </c>
      <c r="DJ309">
        <v>414.449</v>
      </c>
      <c r="DK309">
        <v>22.284725</v>
      </c>
      <c r="DL309">
        <v>500.04675</v>
      </c>
      <c r="DM309">
        <v>89.845025</v>
      </c>
      <c r="DN309">
        <v>0.035475025</v>
      </c>
      <c r="DO309">
        <v>30.57205</v>
      </c>
      <c r="DP309">
        <v>30.02825</v>
      </c>
      <c r="DQ309">
        <v>999.9</v>
      </c>
      <c r="DR309">
        <v>0</v>
      </c>
      <c r="DS309">
        <v>0</v>
      </c>
      <c r="DT309">
        <v>10005.3125</v>
      </c>
      <c r="DU309">
        <v>0</v>
      </c>
      <c r="DV309">
        <v>0.667702</v>
      </c>
      <c r="DW309">
        <v>0.111442425</v>
      </c>
      <c r="DX309">
        <v>429.85975</v>
      </c>
      <c r="DY309">
        <v>429.757</v>
      </c>
      <c r="DZ309">
        <v>-0.02530528</v>
      </c>
      <c r="EA309">
        <v>420.035</v>
      </c>
      <c r="EB309">
        <v>22.621175</v>
      </c>
      <c r="EC309">
        <v>2.030125</v>
      </c>
      <c r="ED309">
        <v>2.0324025</v>
      </c>
      <c r="EE309">
        <v>17.681275</v>
      </c>
      <c r="EF309">
        <v>17.69905</v>
      </c>
      <c r="EG309">
        <v>0.00500016</v>
      </c>
      <c r="EH309">
        <v>0</v>
      </c>
      <c r="EI309">
        <v>0</v>
      </c>
      <c r="EJ309">
        <v>0</v>
      </c>
      <c r="EK309">
        <v>156.125</v>
      </c>
      <c r="EL309">
        <v>0.00500016</v>
      </c>
      <c r="EM309">
        <v>-23.8</v>
      </c>
      <c r="EN309">
        <v>-1.75</v>
      </c>
      <c r="EO309">
        <v>37.687</v>
      </c>
      <c r="EP309">
        <v>41.82775</v>
      </c>
      <c r="EQ309">
        <v>39.875</v>
      </c>
      <c r="ER309">
        <v>41.95275</v>
      </c>
      <c r="ES309">
        <v>41</v>
      </c>
      <c r="ET309">
        <v>0</v>
      </c>
      <c r="EU309">
        <v>0</v>
      </c>
      <c r="EV309">
        <v>0</v>
      </c>
      <c r="EW309">
        <v>1758507258.2</v>
      </c>
      <c r="EX309">
        <v>0</v>
      </c>
      <c r="EY309">
        <v>155.623076923077</v>
      </c>
      <c r="EZ309">
        <v>14.3863246008796</v>
      </c>
      <c r="FA309">
        <v>-8.2632474891373</v>
      </c>
      <c r="FB309">
        <v>-25.1115384615385</v>
      </c>
      <c r="FC309">
        <v>15</v>
      </c>
      <c r="FD309">
        <v>0</v>
      </c>
      <c r="FE309" t="s">
        <v>424</v>
      </c>
      <c r="FF309">
        <v>1747249705.1</v>
      </c>
      <c r="FG309">
        <v>1747249711.1</v>
      </c>
      <c r="FH309">
        <v>0</v>
      </c>
      <c r="FI309">
        <v>0.871</v>
      </c>
      <c r="FJ309">
        <v>0.066</v>
      </c>
      <c r="FK309">
        <v>5.486</v>
      </c>
      <c r="FL309">
        <v>0.145</v>
      </c>
      <c r="FM309">
        <v>420</v>
      </c>
      <c r="FN309">
        <v>16</v>
      </c>
      <c r="FO309">
        <v>0.27</v>
      </c>
      <c r="FP309">
        <v>0.16</v>
      </c>
      <c r="FQ309">
        <v>0.115337566666667</v>
      </c>
      <c r="FR309">
        <v>0.000303974025974025</v>
      </c>
      <c r="FS309">
        <v>0.0427882375146247</v>
      </c>
      <c r="FT309">
        <v>1</v>
      </c>
      <c r="FU309">
        <v>155.691176470588</v>
      </c>
      <c r="FV309">
        <v>-4.52711996081664</v>
      </c>
      <c r="FW309">
        <v>4.674232723891</v>
      </c>
      <c r="FX309">
        <v>-1</v>
      </c>
      <c r="FY309">
        <v>-0.0104327452380952</v>
      </c>
      <c r="FZ309">
        <v>-0.0627362431168831</v>
      </c>
      <c r="GA309">
        <v>0.00921324440977001</v>
      </c>
      <c r="GB309">
        <v>1</v>
      </c>
      <c r="GC309">
        <v>2</v>
      </c>
      <c r="GD309">
        <v>2</v>
      </c>
      <c r="GE309" t="s">
        <v>443</v>
      </c>
      <c r="GF309">
        <v>3.12589</v>
      </c>
      <c r="GG309">
        <v>2.66105</v>
      </c>
      <c r="GH309">
        <v>0.0883249</v>
      </c>
      <c r="GI309">
        <v>0.089187</v>
      </c>
      <c r="GJ309">
        <v>0.0966911</v>
      </c>
      <c r="GK309">
        <v>0.0972499</v>
      </c>
      <c r="GL309">
        <v>23503</v>
      </c>
      <c r="GM309">
        <v>22202.7</v>
      </c>
      <c r="GN309">
        <v>23056</v>
      </c>
      <c r="GO309">
        <v>23736.9</v>
      </c>
      <c r="GP309">
        <v>35498.5</v>
      </c>
      <c r="GQ309">
        <v>35469</v>
      </c>
      <c r="GR309">
        <v>41571</v>
      </c>
      <c r="GS309">
        <v>42329.6</v>
      </c>
      <c r="GT309">
        <v>1.8994</v>
      </c>
      <c r="GU309">
        <v>1.79668</v>
      </c>
      <c r="GV309">
        <v>0.100903</v>
      </c>
      <c r="GW309">
        <v>0</v>
      </c>
      <c r="GX309">
        <v>28.3596</v>
      </c>
      <c r="GY309">
        <v>999.9</v>
      </c>
      <c r="GZ309">
        <v>55.195</v>
      </c>
      <c r="HA309">
        <v>30.524</v>
      </c>
      <c r="HB309">
        <v>26.972</v>
      </c>
      <c r="HC309">
        <v>53.5955</v>
      </c>
      <c r="HD309">
        <v>40.0801</v>
      </c>
      <c r="HE309">
        <v>1</v>
      </c>
      <c r="HF309">
        <v>0.0668775</v>
      </c>
      <c r="HG309">
        <v>-0.258557</v>
      </c>
      <c r="HH309">
        <v>20.2367</v>
      </c>
      <c r="HI309">
        <v>5.23406</v>
      </c>
      <c r="HJ309">
        <v>11.992</v>
      </c>
      <c r="HK309">
        <v>4.95575</v>
      </c>
      <c r="HL309">
        <v>3.304</v>
      </c>
      <c r="HM309">
        <v>999.9</v>
      </c>
      <c r="HN309">
        <v>9999</v>
      </c>
      <c r="HO309">
        <v>9999</v>
      </c>
      <c r="HP309">
        <v>9999</v>
      </c>
      <c r="HQ309">
        <v>1.86853</v>
      </c>
      <c r="HR309">
        <v>1.86421</v>
      </c>
      <c r="HS309">
        <v>1.8718</v>
      </c>
      <c r="HT309">
        <v>1.86266</v>
      </c>
      <c r="HU309">
        <v>1.86215</v>
      </c>
      <c r="HV309">
        <v>1.86858</v>
      </c>
      <c r="HW309">
        <v>1.85867</v>
      </c>
      <c r="HX309">
        <v>1.86508</v>
      </c>
      <c r="HY309">
        <v>5</v>
      </c>
      <c r="HZ309">
        <v>0</v>
      </c>
      <c r="IA309">
        <v>0</v>
      </c>
      <c r="IB309">
        <v>0</v>
      </c>
      <c r="IC309" t="s">
        <v>426</v>
      </c>
      <c r="ID309" t="s">
        <v>427</v>
      </c>
      <c r="IE309" t="s">
        <v>428</v>
      </c>
      <c r="IF309" t="s">
        <v>428</v>
      </c>
      <c r="IG309" t="s">
        <v>428</v>
      </c>
      <c r="IH309" t="s">
        <v>428</v>
      </c>
      <c r="II309">
        <v>0</v>
      </c>
      <c r="IJ309">
        <v>100</v>
      </c>
      <c r="IK309">
        <v>100</v>
      </c>
      <c r="IL309">
        <v>5.698</v>
      </c>
      <c r="IM309">
        <v>0.3111</v>
      </c>
      <c r="IN309">
        <v>4.24591870636989</v>
      </c>
      <c r="IO309">
        <v>0.00406324532283829</v>
      </c>
      <c r="IP309">
        <v>-1.45373754250553e-06</v>
      </c>
      <c r="IQ309">
        <v>2.45784242640463e-10</v>
      </c>
      <c r="IR309">
        <v>0.0444475935836347</v>
      </c>
      <c r="IS309">
        <v>0.00491888386651684</v>
      </c>
      <c r="IT309">
        <v>0.000226889049496401</v>
      </c>
      <c r="IU309">
        <v>4.01595507822366e-06</v>
      </c>
      <c r="IV309">
        <v>-0</v>
      </c>
      <c r="IW309">
        <v>2035</v>
      </c>
      <c r="IX309">
        <v>2</v>
      </c>
      <c r="IY309">
        <v>30</v>
      </c>
      <c r="IZ309">
        <v>187625.9</v>
      </c>
      <c r="JA309">
        <v>187625.8</v>
      </c>
      <c r="JB309">
        <v>0.957031</v>
      </c>
      <c r="JC309">
        <v>2.39624</v>
      </c>
      <c r="JD309">
        <v>1.4978</v>
      </c>
      <c r="JE309">
        <v>2.32666</v>
      </c>
      <c r="JF309">
        <v>1.54419</v>
      </c>
      <c r="JG309">
        <v>2.36572</v>
      </c>
      <c r="JH309">
        <v>36.0347</v>
      </c>
      <c r="JI309">
        <v>24.1663</v>
      </c>
      <c r="JJ309">
        <v>18</v>
      </c>
      <c r="JK309">
        <v>544.972</v>
      </c>
      <c r="JL309">
        <v>422.804</v>
      </c>
      <c r="JM309">
        <v>30.9773</v>
      </c>
      <c r="JN309">
        <v>28.4535</v>
      </c>
      <c r="JO309">
        <v>29.9997</v>
      </c>
      <c r="JP309">
        <v>28.2299</v>
      </c>
      <c r="JQ309">
        <v>28.2479</v>
      </c>
      <c r="JR309">
        <v>19.2179</v>
      </c>
      <c r="JS309">
        <v>29.297</v>
      </c>
      <c r="JT309">
        <v>70.5966</v>
      </c>
      <c r="JU309">
        <v>30.9577</v>
      </c>
      <c r="JV309">
        <v>420</v>
      </c>
      <c r="JW309">
        <v>22.6724</v>
      </c>
      <c r="JX309">
        <v>93.1675</v>
      </c>
      <c r="JY309">
        <v>98.652</v>
      </c>
    </row>
    <row r="310" spans="1:285">
      <c r="A310">
        <v>294</v>
      </c>
      <c r="B310">
        <v>1758507258.1</v>
      </c>
      <c r="C310">
        <v>4016</v>
      </c>
      <c r="D310" t="s">
        <v>1020</v>
      </c>
      <c r="E310" t="s">
        <v>1021</v>
      </c>
      <c r="F310">
        <v>5</v>
      </c>
      <c r="G310" t="s">
        <v>419</v>
      </c>
      <c r="H310" t="s">
        <v>1003</v>
      </c>
      <c r="I310" t="s">
        <v>421</v>
      </c>
      <c r="J310">
        <v>1758507255.1</v>
      </c>
      <c r="K310">
        <f>(L310)/1000</f>
        <v>0</v>
      </c>
      <c r="L310">
        <f>1000*DL310*AJ310*(DH310-DI310)/(100*DA310*(1000-AJ310*DH310))</f>
        <v>0</v>
      </c>
      <c r="M310">
        <f>DL310*AJ310*(DG310-DF310*(1000-AJ310*DI310)/(1000-AJ310*DH310))/(100*DA310)</f>
        <v>0</v>
      </c>
      <c r="N310">
        <f>DF310 - IF(AJ310&gt;1, M310*DA310*100.0/(AL310), 0)</f>
        <v>0</v>
      </c>
      <c r="O310">
        <f>((U310-K310/2)*N310-M310)/(U310+K310/2)</f>
        <v>0</v>
      </c>
      <c r="P310">
        <f>O310*(DM310+DN310)/1000.0</f>
        <v>0</v>
      </c>
      <c r="Q310">
        <f>(DF310 - IF(AJ310&gt;1, M310*DA310*100.0/(AL310), 0))*(DM310+DN310)/1000.0</f>
        <v>0</v>
      </c>
      <c r="R310">
        <f>2.0/((1/T310-1/S310)+SIGN(T310)*SQRT((1/T310-1/S310)*(1/T310-1/S310) + 4*DB310/((DB310+1)*(DB310+1))*(2*1/T310*1/S310-1/S310*1/S310)))</f>
        <v>0</v>
      </c>
      <c r="S310">
        <f>IF(LEFT(DC310,1)&lt;&gt;"0",IF(LEFT(DC310,1)="1",3.0,DD310),$D$5+$E$5*(DT310*DM310/($K$5*1000))+$F$5*(DT310*DM310/($K$5*1000))*MAX(MIN(DA310,$J$5),$I$5)*MAX(MIN(DA310,$J$5),$I$5)+$G$5*MAX(MIN(DA310,$J$5),$I$5)*(DT310*DM310/($K$5*1000))+$H$5*(DT310*DM310/($K$5*1000))*(DT310*DM310/($K$5*1000)))</f>
        <v>0</v>
      </c>
      <c r="T310">
        <f>K310*(1000-(1000*0.61365*exp(17.502*X310/(240.97+X310))/(DM310+DN310)+DH310)/2)/(1000*0.61365*exp(17.502*X310/(240.97+X310))/(DM310+DN310)-DH310)</f>
        <v>0</v>
      </c>
      <c r="U310">
        <f>1/((DB310+1)/(R310/1.6)+1/(S310/1.37)) + DB310/((DB310+1)/(R310/1.6) + DB310/(S310/1.37))</f>
        <v>0</v>
      </c>
      <c r="V310">
        <f>(CW310*CZ310)</f>
        <v>0</v>
      </c>
      <c r="W310">
        <f>(DO310+(V310+2*0.95*5.67E-8*(((DO310+$B$7)+273)^4-(DO310+273)^4)-44100*K310)/(1.84*29.3*S310+8*0.95*5.67E-8*(DO310+273)^3))</f>
        <v>0</v>
      </c>
      <c r="X310">
        <f>($C$7*DP310+$D$7*DQ310+$E$7*W310)</f>
        <v>0</v>
      </c>
      <c r="Y310">
        <f>0.61365*exp(17.502*X310/(240.97+X310))</f>
        <v>0</v>
      </c>
      <c r="Z310">
        <f>(AA310/AB310*100)</f>
        <v>0</v>
      </c>
      <c r="AA310">
        <f>DH310*(DM310+DN310)/1000</f>
        <v>0</v>
      </c>
      <c r="AB310">
        <f>0.61365*exp(17.502*DO310/(240.97+DO310))</f>
        <v>0</v>
      </c>
      <c r="AC310">
        <f>(Y310-DH310*(DM310+DN310)/1000)</f>
        <v>0</v>
      </c>
      <c r="AD310">
        <f>(-K310*44100)</f>
        <v>0</v>
      </c>
      <c r="AE310">
        <f>2*29.3*S310*0.92*(DO310-X310)</f>
        <v>0</v>
      </c>
      <c r="AF310">
        <f>2*0.95*5.67E-8*(((DO310+$B$7)+273)^4-(X310+273)^4)</f>
        <v>0</v>
      </c>
      <c r="AG310">
        <f>V310+AF310+AD310+AE310</f>
        <v>0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MAX(0,($B$13+$C$13*DT310)/(1+$D$13*DT310)*DM310/(DO310+273)*$E$13)</f>
        <v>0</v>
      </c>
      <c r="AM310" t="s">
        <v>422</v>
      </c>
      <c r="AN310" t="s">
        <v>422</v>
      </c>
      <c r="AO310">
        <v>0</v>
      </c>
      <c r="AP310">
        <v>0</v>
      </c>
      <c r="AQ310">
        <f>1-AO310/AP310</f>
        <v>0</v>
      </c>
      <c r="AR310">
        <v>0</v>
      </c>
      <c r="AS310" t="s">
        <v>422</v>
      </c>
      <c r="AT310" t="s">
        <v>422</v>
      </c>
      <c r="AU310">
        <v>0</v>
      </c>
      <c r="AV310">
        <v>0</v>
      </c>
      <c r="AW310">
        <f>1-AU310/AV310</f>
        <v>0</v>
      </c>
      <c r="AX310">
        <v>0.5</v>
      </c>
      <c r="AY310">
        <f>CX310</f>
        <v>0</v>
      </c>
      <c r="AZ310">
        <f>M310</f>
        <v>0</v>
      </c>
      <c r="BA310">
        <f>AW310*AX310*AY310</f>
        <v>0</v>
      </c>
      <c r="BB310">
        <f>(AZ310-AR310)/AY310</f>
        <v>0</v>
      </c>
      <c r="BC310">
        <f>(AP310-AV310)/AV310</f>
        <v>0</v>
      </c>
      <c r="BD310">
        <f>AO310/(AQ310+AO310/AV310)</f>
        <v>0</v>
      </c>
      <c r="BE310" t="s">
        <v>422</v>
      </c>
      <c r="BF310">
        <v>0</v>
      </c>
      <c r="BG310">
        <f>IF(BF310&lt;&gt;0, BF310, BD310)</f>
        <v>0</v>
      </c>
      <c r="BH310">
        <f>1-BG310/AV310</f>
        <v>0</v>
      </c>
      <c r="BI310">
        <f>(AV310-AU310)/(AV310-BG310)</f>
        <v>0</v>
      </c>
      <c r="BJ310">
        <f>(AP310-AV310)/(AP310-BG310)</f>
        <v>0</v>
      </c>
      <c r="BK310">
        <f>(AV310-AU310)/(AV310-AO310)</f>
        <v>0</v>
      </c>
      <c r="BL310">
        <f>(AP310-AV310)/(AP310-AO310)</f>
        <v>0</v>
      </c>
      <c r="BM310">
        <f>(BI310*BG310/AU310)</f>
        <v>0</v>
      </c>
      <c r="BN310">
        <f>(1-BM310)</f>
        <v>0</v>
      </c>
      <c r="CW310">
        <f>$B$11*DU310+$C$11*DV310+$F$11*EG310*(1-EJ310)</f>
        <v>0</v>
      </c>
      <c r="CX310">
        <f>CW310*CY310</f>
        <v>0</v>
      </c>
      <c r="CY310">
        <f>($B$11*$D$9+$C$11*$D$9+$F$11*((ET310+EL310)/MAX(ET310+EL310+EU310, 0.1)*$I$9+EU310/MAX(ET310+EL310+EU310, 0.1)*$J$9))/($B$11+$C$11+$F$11)</f>
        <v>0</v>
      </c>
      <c r="CZ310">
        <f>($B$11*$K$9+$C$11*$K$9+$F$11*((ET310+EL310)/MAX(ET310+EL310+EU310, 0.1)*$P$9+EU310/MAX(ET310+EL310+EU310, 0.1)*$Q$9))/($B$11+$C$11+$F$11)</f>
        <v>0</v>
      </c>
      <c r="DA310">
        <v>1.1</v>
      </c>
      <c r="DB310">
        <v>0.5</v>
      </c>
      <c r="DC310" t="s">
        <v>423</v>
      </c>
      <c r="DD310">
        <v>2</v>
      </c>
      <c r="DE310">
        <v>1758507255.1</v>
      </c>
      <c r="DF310">
        <v>420.144666666667</v>
      </c>
      <c r="DG310">
        <v>420.024333333333</v>
      </c>
      <c r="DH310">
        <v>22.5925666666667</v>
      </c>
      <c r="DI310">
        <v>22.6331333333333</v>
      </c>
      <c r="DJ310">
        <v>414.447</v>
      </c>
      <c r="DK310">
        <v>22.2814666666667</v>
      </c>
      <c r="DL310">
        <v>500.043666666667</v>
      </c>
      <c r="DM310">
        <v>89.8448</v>
      </c>
      <c r="DN310">
        <v>0.0354784333333333</v>
      </c>
      <c r="DO310">
        <v>30.5624</v>
      </c>
      <c r="DP310">
        <v>30.0129333333333</v>
      </c>
      <c r="DQ310">
        <v>999.9</v>
      </c>
      <c r="DR310">
        <v>0</v>
      </c>
      <c r="DS310">
        <v>0</v>
      </c>
      <c r="DT310">
        <v>9994.78333333333</v>
      </c>
      <c r="DU310">
        <v>0</v>
      </c>
      <c r="DV310">
        <v>0.672338666666667</v>
      </c>
      <c r="DW310">
        <v>0.120432433333333</v>
      </c>
      <c r="DX310">
        <v>429.856333333333</v>
      </c>
      <c r="DY310">
        <v>429.751</v>
      </c>
      <c r="DZ310">
        <v>-0.0405871</v>
      </c>
      <c r="EA310">
        <v>420.024333333333</v>
      </c>
      <c r="EB310">
        <v>22.6331333333333</v>
      </c>
      <c r="EC310">
        <v>2.02982333333333</v>
      </c>
      <c r="ED310">
        <v>2.03347333333333</v>
      </c>
      <c r="EE310">
        <v>17.6789</v>
      </c>
      <c r="EF310">
        <v>17.7073666666667</v>
      </c>
      <c r="EG310">
        <v>0.00500016</v>
      </c>
      <c r="EH310">
        <v>0</v>
      </c>
      <c r="EI310">
        <v>0</v>
      </c>
      <c r="EJ310">
        <v>0</v>
      </c>
      <c r="EK310">
        <v>153.533333333333</v>
      </c>
      <c r="EL310">
        <v>0.00500016</v>
      </c>
      <c r="EM310">
        <v>-24.2</v>
      </c>
      <c r="EN310">
        <v>-1.56666666666667</v>
      </c>
      <c r="EO310">
        <v>37.687</v>
      </c>
      <c r="EP310">
        <v>41.833</v>
      </c>
      <c r="EQ310">
        <v>39.875</v>
      </c>
      <c r="ER310">
        <v>41.979</v>
      </c>
      <c r="ES310">
        <v>41</v>
      </c>
      <c r="ET310">
        <v>0</v>
      </c>
      <c r="EU310">
        <v>0</v>
      </c>
      <c r="EV310">
        <v>0</v>
      </c>
      <c r="EW310">
        <v>1758507260</v>
      </c>
      <c r="EX310">
        <v>0</v>
      </c>
      <c r="EY310">
        <v>155.92</v>
      </c>
      <c r="EZ310">
        <v>18.2538459293226</v>
      </c>
      <c r="FA310">
        <v>-14.0153842442604</v>
      </c>
      <c r="FB310">
        <v>-25.532</v>
      </c>
      <c r="FC310">
        <v>15</v>
      </c>
      <c r="FD310">
        <v>0</v>
      </c>
      <c r="FE310" t="s">
        <v>424</v>
      </c>
      <c r="FF310">
        <v>1747249705.1</v>
      </c>
      <c r="FG310">
        <v>1747249711.1</v>
      </c>
      <c r="FH310">
        <v>0</v>
      </c>
      <c r="FI310">
        <v>0.871</v>
      </c>
      <c r="FJ310">
        <v>0.066</v>
      </c>
      <c r="FK310">
        <v>5.486</v>
      </c>
      <c r="FL310">
        <v>0.145</v>
      </c>
      <c r="FM310">
        <v>420</v>
      </c>
      <c r="FN310">
        <v>16</v>
      </c>
      <c r="FO310">
        <v>0.27</v>
      </c>
      <c r="FP310">
        <v>0.16</v>
      </c>
      <c r="FQ310">
        <v>0.122670485714286</v>
      </c>
      <c r="FR310">
        <v>-0.0830926753246753</v>
      </c>
      <c r="FS310">
        <v>0.0381096147170899</v>
      </c>
      <c r="FT310">
        <v>1</v>
      </c>
      <c r="FU310">
        <v>155.802941176471</v>
      </c>
      <c r="FV310">
        <v>1.99999986812494</v>
      </c>
      <c r="FW310">
        <v>5.18212341749855</v>
      </c>
      <c r="FX310">
        <v>-1</v>
      </c>
      <c r="FY310">
        <v>-0.01416906</v>
      </c>
      <c r="FZ310">
        <v>-0.103196616623377</v>
      </c>
      <c r="GA310">
        <v>0.0133147542355471</v>
      </c>
      <c r="GB310">
        <v>0</v>
      </c>
      <c r="GC310">
        <v>1</v>
      </c>
      <c r="GD310">
        <v>2</v>
      </c>
      <c r="GE310" t="s">
        <v>425</v>
      </c>
      <c r="GF310">
        <v>3.12571</v>
      </c>
      <c r="GG310">
        <v>2.66119</v>
      </c>
      <c r="GH310">
        <v>0.0883292</v>
      </c>
      <c r="GI310">
        <v>0.0891924</v>
      </c>
      <c r="GJ310">
        <v>0.0966913</v>
      </c>
      <c r="GK310">
        <v>0.0972503</v>
      </c>
      <c r="GL310">
        <v>23502.7</v>
      </c>
      <c r="GM310">
        <v>22202.4</v>
      </c>
      <c r="GN310">
        <v>23055.8</v>
      </c>
      <c r="GO310">
        <v>23736.8</v>
      </c>
      <c r="GP310">
        <v>35498.3</v>
      </c>
      <c r="GQ310">
        <v>35468.8</v>
      </c>
      <c r="GR310">
        <v>41570.8</v>
      </c>
      <c r="GS310">
        <v>42329.3</v>
      </c>
      <c r="GT310">
        <v>1.89928</v>
      </c>
      <c r="GU310">
        <v>1.7969</v>
      </c>
      <c r="GV310">
        <v>0.0998899</v>
      </c>
      <c r="GW310">
        <v>0</v>
      </c>
      <c r="GX310">
        <v>28.3615</v>
      </c>
      <c r="GY310">
        <v>999.9</v>
      </c>
      <c r="GZ310">
        <v>55.195</v>
      </c>
      <c r="HA310">
        <v>30.524</v>
      </c>
      <c r="HB310">
        <v>26.9736</v>
      </c>
      <c r="HC310">
        <v>54.3255</v>
      </c>
      <c r="HD310">
        <v>40.2043</v>
      </c>
      <c r="HE310">
        <v>1</v>
      </c>
      <c r="HF310">
        <v>0.066377</v>
      </c>
      <c r="HG310">
        <v>-0.555822</v>
      </c>
      <c r="HH310">
        <v>20.2364</v>
      </c>
      <c r="HI310">
        <v>5.23421</v>
      </c>
      <c r="HJ310">
        <v>11.992</v>
      </c>
      <c r="HK310">
        <v>4.9557</v>
      </c>
      <c r="HL310">
        <v>3.304</v>
      </c>
      <c r="HM310">
        <v>999.9</v>
      </c>
      <c r="HN310">
        <v>9999</v>
      </c>
      <c r="HO310">
        <v>9999</v>
      </c>
      <c r="HP310">
        <v>9999</v>
      </c>
      <c r="HQ310">
        <v>1.86854</v>
      </c>
      <c r="HR310">
        <v>1.86422</v>
      </c>
      <c r="HS310">
        <v>1.8718</v>
      </c>
      <c r="HT310">
        <v>1.86266</v>
      </c>
      <c r="HU310">
        <v>1.86215</v>
      </c>
      <c r="HV310">
        <v>1.86859</v>
      </c>
      <c r="HW310">
        <v>1.85867</v>
      </c>
      <c r="HX310">
        <v>1.86508</v>
      </c>
      <c r="HY310">
        <v>5</v>
      </c>
      <c r="HZ310">
        <v>0</v>
      </c>
      <c r="IA310">
        <v>0</v>
      </c>
      <c r="IB310">
        <v>0</v>
      </c>
      <c r="IC310" t="s">
        <v>426</v>
      </c>
      <c r="ID310" t="s">
        <v>427</v>
      </c>
      <c r="IE310" t="s">
        <v>428</v>
      </c>
      <c r="IF310" t="s">
        <v>428</v>
      </c>
      <c r="IG310" t="s">
        <v>428</v>
      </c>
      <c r="IH310" t="s">
        <v>428</v>
      </c>
      <c r="II310">
        <v>0</v>
      </c>
      <c r="IJ310">
        <v>100</v>
      </c>
      <c r="IK310">
        <v>100</v>
      </c>
      <c r="IL310">
        <v>5.698</v>
      </c>
      <c r="IM310">
        <v>0.311</v>
      </c>
      <c r="IN310">
        <v>4.24591870636989</v>
      </c>
      <c r="IO310">
        <v>0.00406324532283829</v>
      </c>
      <c r="IP310">
        <v>-1.45373754250553e-06</v>
      </c>
      <c r="IQ310">
        <v>2.45784242640463e-10</v>
      </c>
      <c r="IR310">
        <v>0.0444475935836347</v>
      </c>
      <c r="IS310">
        <v>0.00491888386651684</v>
      </c>
      <c r="IT310">
        <v>0.000226889049496401</v>
      </c>
      <c r="IU310">
        <v>4.01595507822366e-06</v>
      </c>
      <c r="IV310">
        <v>-0</v>
      </c>
      <c r="IW310">
        <v>2035</v>
      </c>
      <c r="IX310">
        <v>2</v>
      </c>
      <c r="IY310">
        <v>30</v>
      </c>
      <c r="IZ310">
        <v>187625.9</v>
      </c>
      <c r="JA310">
        <v>187625.8</v>
      </c>
      <c r="JB310">
        <v>0.957031</v>
      </c>
      <c r="JC310">
        <v>2.40845</v>
      </c>
      <c r="JD310">
        <v>1.4978</v>
      </c>
      <c r="JE310">
        <v>2.32666</v>
      </c>
      <c r="JF310">
        <v>1.54419</v>
      </c>
      <c r="JG310">
        <v>2.37061</v>
      </c>
      <c r="JH310">
        <v>36.0113</v>
      </c>
      <c r="JI310">
        <v>24.1663</v>
      </c>
      <c r="JJ310">
        <v>18</v>
      </c>
      <c r="JK310">
        <v>544.895</v>
      </c>
      <c r="JL310">
        <v>422.941</v>
      </c>
      <c r="JM310">
        <v>30.9104</v>
      </c>
      <c r="JN310">
        <v>28.4543</v>
      </c>
      <c r="JO310">
        <v>29.9994</v>
      </c>
      <c r="JP310">
        <v>28.2304</v>
      </c>
      <c r="JQ310">
        <v>28.2485</v>
      </c>
      <c r="JR310">
        <v>19.2175</v>
      </c>
      <c r="JS310">
        <v>29.297</v>
      </c>
      <c r="JT310">
        <v>70.5966</v>
      </c>
      <c r="JU310">
        <v>30.9523</v>
      </c>
      <c r="JV310">
        <v>420</v>
      </c>
      <c r="JW310">
        <v>22.6712</v>
      </c>
      <c r="JX310">
        <v>93.167</v>
      </c>
      <c r="JY310">
        <v>98.6515</v>
      </c>
    </row>
    <row r="311" spans="1:285">
      <c r="A311">
        <v>295</v>
      </c>
      <c r="B311">
        <v>1758507260.1</v>
      </c>
      <c r="C311">
        <v>4018</v>
      </c>
      <c r="D311" t="s">
        <v>1022</v>
      </c>
      <c r="E311" t="s">
        <v>1023</v>
      </c>
      <c r="F311">
        <v>5</v>
      </c>
      <c r="G311" t="s">
        <v>419</v>
      </c>
      <c r="H311" t="s">
        <v>1003</v>
      </c>
      <c r="I311" t="s">
        <v>421</v>
      </c>
      <c r="J311">
        <v>1758507257.1</v>
      </c>
      <c r="K311">
        <f>(L311)/1000</f>
        <v>0</v>
      </c>
      <c r="L311">
        <f>1000*DL311*AJ311*(DH311-DI311)/(100*DA311*(1000-AJ311*DH311))</f>
        <v>0</v>
      </c>
      <c r="M311">
        <f>DL311*AJ311*(DG311-DF311*(1000-AJ311*DI311)/(1000-AJ311*DH311))/(100*DA311)</f>
        <v>0</v>
      </c>
      <c r="N311">
        <f>DF311 - IF(AJ311&gt;1, M311*DA311*100.0/(AL311), 0)</f>
        <v>0</v>
      </c>
      <c r="O311">
        <f>((U311-K311/2)*N311-M311)/(U311+K311/2)</f>
        <v>0</v>
      </c>
      <c r="P311">
        <f>O311*(DM311+DN311)/1000.0</f>
        <v>0</v>
      </c>
      <c r="Q311">
        <f>(DF311 - IF(AJ311&gt;1, M311*DA311*100.0/(AL311), 0))*(DM311+DN311)/1000.0</f>
        <v>0</v>
      </c>
      <c r="R311">
        <f>2.0/((1/T311-1/S311)+SIGN(T311)*SQRT((1/T311-1/S311)*(1/T311-1/S311) + 4*DB311/((DB311+1)*(DB311+1))*(2*1/T311*1/S311-1/S311*1/S311)))</f>
        <v>0</v>
      </c>
      <c r="S311">
        <f>IF(LEFT(DC311,1)&lt;&gt;"0",IF(LEFT(DC311,1)="1",3.0,DD311),$D$5+$E$5*(DT311*DM311/($K$5*1000))+$F$5*(DT311*DM311/($K$5*1000))*MAX(MIN(DA311,$J$5),$I$5)*MAX(MIN(DA311,$J$5),$I$5)+$G$5*MAX(MIN(DA311,$J$5),$I$5)*(DT311*DM311/($K$5*1000))+$H$5*(DT311*DM311/($K$5*1000))*(DT311*DM311/($K$5*1000)))</f>
        <v>0</v>
      </c>
      <c r="T311">
        <f>K311*(1000-(1000*0.61365*exp(17.502*X311/(240.97+X311))/(DM311+DN311)+DH311)/2)/(1000*0.61365*exp(17.502*X311/(240.97+X311))/(DM311+DN311)-DH311)</f>
        <v>0</v>
      </c>
      <c r="U311">
        <f>1/((DB311+1)/(R311/1.6)+1/(S311/1.37)) + DB311/((DB311+1)/(R311/1.6) + DB311/(S311/1.37))</f>
        <v>0</v>
      </c>
      <c r="V311">
        <f>(CW311*CZ311)</f>
        <v>0</v>
      </c>
      <c r="W311">
        <f>(DO311+(V311+2*0.95*5.67E-8*(((DO311+$B$7)+273)^4-(DO311+273)^4)-44100*K311)/(1.84*29.3*S311+8*0.95*5.67E-8*(DO311+273)^3))</f>
        <v>0</v>
      </c>
      <c r="X311">
        <f>($C$7*DP311+$D$7*DQ311+$E$7*W311)</f>
        <v>0</v>
      </c>
      <c r="Y311">
        <f>0.61365*exp(17.502*X311/(240.97+X311))</f>
        <v>0</v>
      </c>
      <c r="Z311">
        <f>(AA311/AB311*100)</f>
        <v>0</v>
      </c>
      <c r="AA311">
        <f>DH311*(DM311+DN311)/1000</f>
        <v>0</v>
      </c>
      <c r="AB311">
        <f>0.61365*exp(17.502*DO311/(240.97+DO311))</f>
        <v>0</v>
      </c>
      <c r="AC311">
        <f>(Y311-DH311*(DM311+DN311)/1000)</f>
        <v>0</v>
      </c>
      <c r="AD311">
        <f>(-K311*44100)</f>
        <v>0</v>
      </c>
      <c r="AE311">
        <f>2*29.3*S311*0.92*(DO311-X311)</f>
        <v>0</v>
      </c>
      <c r="AF311">
        <f>2*0.95*5.67E-8*(((DO311+$B$7)+273)^4-(X311+273)^4)</f>
        <v>0</v>
      </c>
      <c r="AG311">
        <f>V311+AF311+AD311+AE311</f>
        <v>0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MAX(0,($B$13+$C$13*DT311)/(1+$D$13*DT311)*DM311/(DO311+273)*$E$13)</f>
        <v>0</v>
      </c>
      <c r="AM311" t="s">
        <v>422</v>
      </c>
      <c r="AN311" t="s">
        <v>422</v>
      </c>
      <c r="AO311">
        <v>0</v>
      </c>
      <c r="AP311">
        <v>0</v>
      </c>
      <c r="AQ311">
        <f>1-AO311/AP311</f>
        <v>0</v>
      </c>
      <c r="AR311">
        <v>0</v>
      </c>
      <c r="AS311" t="s">
        <v>422</v>
      </c>
      <c r="AT311" t="s">
        <v>422</v>
      </c>
      <c r="AU311">
        <v>0</v>
      </c>
      <c r="AV311">
        <v>0</v>
      </c>
      <c r="AW311">
        <f>1-AU311/AV311</f>
        <v>0</v>
      </c>
      <c r="AX311">
        <v>0.5</v>
      </c>
      <c r="AY311">
        <f>CX311</f>
        <v>0</v>
      </c>
      <c r="AZ311">
        <f>M311</f>
        <v>0</v>
      </c>
      <c r="BA311">
        <f>AW311*AX311*AY311</f>
        <v>0</v>
      </c>
      <c r="BB311">
        <f>(AZ311-AR311)/AY311</f>
        <v>0</v>
      </c>
      <c r="BC311">
        <f>(AP311-AV311)/AV311</f>
        <v>0</v>
      </c>
      <c r="BD311">
        <f>AO311/(AQ311+AO311/AV311)</f>
        <v>0</v>
      </c>
      <c r="BE311" t="s">
        <v>422</v>
      </c>
      <c r="BF311">
        <v>0</v>
      </c>
      <c r="BG311">
        <f>IF(BF311&lt;&gt;0, BF311, BD311)</f>
        <v>0</v>
      </c>
      <c r="BH311">
        <f>1-BG311/AV311</f>
        <v>0</v>
      </c>
      <c r="BI311">
        <f>(AV311-AU311)/(AV311-BG311)</f>
        <v>0</v>
      </c>
      <c r="BJ311">
        <f>(AP311-AV311)/(AP311-BG311)</f>
        <v>0</v>
      </c>
      <c r="BK311">
        <f>(AV311-AU311)/(AV311-AO311)</f>
        <v>0</v>
      </c>
      <c r="BL311">
        <f>(AP311-AV311)/(AP311-AO311)</f>
        <v>0</v>
      </c>
      <c r="BM311">
        <f>(BI311*BG311/AU311)</f>
        <v>0</v>
      </c>
      <c r="BN311">
        <f>(1-BM311)</f>
        <v>0</v>
      </c>
      <c r="CW311">
        <f>$B$11*DU311+$C$11*DV311+$F$11*EG311*(1-EJ311)</f>
        <v>0</v>
      </c>
      <c r="CX311">
        <f>CW311*CY311</f>
        <v>0</v>
      </c>
      <c r="CY311">
        <f>($B$11*$D$9+$C$11*$D$9+$F$11*((ET311+EL311)/MAX(ET311+EL311+EU311, 0.1)*$I$9+EU311/MAX(ET311+EL311+EU311, 0.1)*$J$9))/($B$11+$C$11+$F$11)</f>
        <v>0</v>
      </c>
      <c r="CZ311">
        <f>($B$11*$K$9+$C$11*$K$9+$F$11*((ET311+EL311)/MAX(ET311+EL311+EU311, 0.1)*$P$9+EU311/MAX(ET311+EL311+EU311, 0.1)*$Q$9))/($B$11+$C$11+$F$11)</f>
        <v>0</v>
      </c>
      <c r="DA311">
        <v>1.1</v>
      </c>
      <c r="DB311">
        <v>0.5</v>
      </c>
      <c r="DC311" t="s">
        <v>423</v>
      </c>
      <c r="DD311">
        <v>2</v>
      </c>
      <c r="DE311">
        <v>1758507257.1</v>
      </c>
      <c r="DF311">
        <v>420.143333333333</v>
      </c>
      <c r="DG311">
        <v>420.013</v>
      </c>
      <c r="DH311">
        <v>22.5909666666667</v>
      </c>
      <c r="DI311">
        <v>22.6352333333333</v>
      </c>
      <c r="DJ311">
        <v>414.445666666667</v>
      </c>
      <c r="DK311">
        <v>22.2799</v>
      </c>
      <c r="DL311">
        <v>499.954666666667</v>
      </c>
      <c r="DM311">
        <v>89.8457</v>
      </c>
      <c r="DN311">
        <v>0.0354653666666667</v>
      </c>
      <c r="DO311">
        <v>30.5535333333333</v>
      </c>
      <c r="DP311">
        <v>29.9966</v>
      </c>
      <c r="DQ311">
        <v>999.9</v>
      </c>
      <c r="DR311">
        <v>0</v>
      </c>
      <c r="DS311">
        <v>0</v>
      </c>
      <c r="DT311">
        <v>10006.2333333333</v>
      </c>
      <c r="DU311">
        <v>0</v>
      </c>
      <c r="DV311">
        <v>0.681612333333333</v>
      </c>
      <c r="DW311">
        <v>0.130452333333333</v>
      </c>
      <c r="DX311">
        <v>429.854333333333</v>
      </c>
      <c r="DY311">
        <v>429.740333333333</v>
      </c>
      <c r="DZ311">
        <v>-0.0442695666666667</v>
      </c>
      <c r="EA311">
        <v>420.013</v>
      </c>
      <c r="EB311">
        <v>22.6352333333333</v>
      </c>
      <c r="EC311">
        <v>2.0297</v>
      </c>
      <c r="ED311">
        <v>2.03368333333333</v>
      </c>
      <c r="EE311">
        <v>17.6779666666667</v>
      </c>
      <c r="EF311">
        <v>17.709</v>
      </c>
      <c r="EG311">
        <v>0.00500016</v>
      </c>
      <c r="EH311">
        <v>0</v>
      </c>
      <c r="EI311">
        <v>0</v>
      </c>
      <c r="EJ311">
        <v>0</v>
      </c>
      <c r="EK311">
        <v>154.666666666667</v>
      </c>
      <c r="EL311">
        <v>0.00500016</v>
      </c>
      <c r="EM311">
        <v>-27.1333333333333</v>
      </c>
      <c r="EN311">
        <v>-1.83333333333333</v>
      </c>
      <c r="EO311">
        <v>37.708</v>
      </c>
      <c r="EP311">
        <v>41.833</v>
      </c>
      <c r="EQ311">
        <v>39.854</v>
      </c>
      <c r="ER311">
        <v>41.958</v>
      </c>
      <c r="ES311">
        <v>41</v>
      </c>
      <c r="ET311">
        <v>0</v>
      </c>
      <c r="EU311">
        <v>0</v>
      </c>
      <c r="EV311">
        <v>0</v>
      </c>
      <c r="EW311">
        <v>1758507262.4</v>
      </c>
      <c r="EX311">
        <v>0</v>
      </c>
      <c r="EY311">
        <v>155.928</v>
      </c>
      <c r="EZ311">
        <v>-9.35384607695947</v>
      </c>
      <c r="FA311">
        <v>5.57692320965214</v>
      </c>
      <c r="FB311">
        <v>-26.1</v>
      </c>
      <c r="FC311">
        <v>15</v>
      </c>
      <c r="FD311">
        <v>0</v>
      </c>
      <c r="FE311" t="s">
        <v>424</v>
      </c>
      <c r="FF311">
        <v>1747249705.1</v>
      </c>
      <c r="FG311">
        <v>1747249711.1</v>
      </c>
      <c r="FH311">
        <v>0</v>
      </c>
      <c r="FI311">
        <v>0.871</v>
      </c>
      <c r="FJ311">
        <v>0.066</v>
      </c>
      <c r="FK311">
        <v>5.486</v>
      </c>
      <c r="FL311">
        <v>0.145</v>
      </c>
      <c r="FM311">
        <v>420</v>
      </c>
      <c r="FN311">
        <v>16</v>
      </c>
      <c r="FO311">
        <v>0.27</v>
      </c>
      <c r="FP311">
        <v>0.16</v>
      </c>
      <c r="FQ311">
        <v>0.123620885714286</v>
      </c>
      <c r="FR311">
        <v>-0.141726296103896</v>
      </c>
      <c r="FS311">
        <v>0.0374254640254375</v>
      </c>
      <c r="FT311">
        <v>1</v>
      </c>
      <c r="FU311">
        <v>155.485294117647</v>
      </c>
      <c r="FV311">
        <v>12.9671503722945</v>
      </c>
      <c r="FW311">
        <v>4.93982211831091</v>
      </c>
      <c r="FX311">
        <v>-1</v>
      </c>
      <c r="FY311">
        <v>-0.0178912052380952</v>
      </c>
      <c r="FZ311">
        <v>-0.134350532727273</v>
      </c>
      <c r="GA311">
        <v>0.0157457477961523</v>
      </c>
      <c r="GB311">
        <v>0</v>
      </c>
      <c r="GC311">
        <v>1</v>
      </c>
      <c r="GD311">
        <v>2</v>
      </c>
      <c r="GE311" t="s">
        <v>425</v>
      </c>
      <c r="GF311">
        <v>3.12579</v>
      </c>
      <c r="GG311">
        <v>2.66137</v>
      </c>
      <c r="GH311">
        <v>0.0883344</v>
      </c>
      <c r="GI311">
        <v>0.0891968</v>
      </c>
      <c r="GJ311">
        <v>0.0966946</v>
      </c>
      <c r="GK311">
        <v>0.0972487</v>
      </c>
      <c r="GL311">
        <v>23502.5</v>
      </c>
      <c r="GM311">
        <v>22202.4</v>
      </c>
      <c r="GN311">
        <v>23055.7</v>
      </c>
      <c r="GO311">
        <v>23736.9</v>
      </c>
      <c r="GP311">
        <v>35498.2</v>
      </c>
      <c r="GQ311">
        <v>35469</v>
      </c>
      <c r="GR311">
        <v>41570.8</v>
      </c>
      <c r="GS311">
        <v>42329.6</v>
      </c>
      <c r="GT311">
        <v>1.89928</v>
      </c>
      <c r="GU311">
        <v>1.79688</v>
      </c>
      <c r="GV311">
        <v>0.0990108</v>
      </c>
      <c r="GW311">
        <v>0</v>
      </c>
      <c r="GX311">
        <v>28.3627</v>
      </c>
      <c r="GY311">
        <v>999.9</v>
      </c>
      <c r="GZ311">
        <v>55.195</v>
      </c>
      <c r="HA311">
        <v>30.524</v>
      </c>
      <c r="HB311">
        <v>26.9715</v>
      </c>
      <c r="HC311">
        <v>54.1855</v>
      </c>
      <c r="HD311">
        <v>40.1002</v>
      </c>
      <c r="HE311">
        <v>1</v>
      </c>
      <c r="HF311">
        <v>0.0662576</v>
      </c>
      <c r="HG311">
        <v>-0.805787</v>
      </c>
      <c r="HH311">
        <v>20.2356</v>
      </c>
      <c r="HI311">
        <v>5.23436</v>
      </c>
      <c r="HJ311">
        <v>11.992</v>
      </c>
      <c r="HK311">
        <v>4.95575</v>
      </c>
      <c r="HL311">
        <v>3.304</v>
      </c>
      <c r="HM311">
        <v>999.9</v>
      </c>
      <c r="HN311">
        <v>9999</v>
      </c>
      <c r="HO311">
        <v>9999</v>
      </c>
      <c r="HP311">
        <v>9999</v>
      </c>
      <c r="HQ311">
        <v>1.86856</v>
      </c>
      <c r="HR311">
        <v>1.86422</v>
      </c>
      <c r="HS311">
        <v>1.8718</v>
      </c>
      <c r="HT311">
        <v>1.86268</v>
      </c>
      <c r="HU311">
        <v>1.86217</v>
      </c>
      <c r="HV311">
        <v>1.86859</v>
      </c>
      <c r="HW311">
        <v>1.85868</v>
      </c>
      <c r="HX311">
        <v>1.86508</v>
      </c>
      <c r="HY311">
        <v>5</v>
      </c>
      <c r="HZ311">
        <v>0</v>
      </c>
      <c r="IA311">
        <v>0</v>
      </c>
      <c r="IB311">
        <v>0</v>
      </c>
      <c r="IC311" t="s">
        <v>426</v>
      </c>
      <c r="ID311" t="s">
        <v>427</v>
      </c>
      <c r="IE311" t="s">
        <v>428</v>
      </c>
      <c r="IF311" t="s">
        <v>428</v>
      </c>
      <c r="IG311" t="s">
        <v>428</v>
      </c>
      <c r="IH311" t="s">
        <v>428</v>
      </c>
      <c r="II311">
        <v>0</v>
      </c>
      <c r="IJ311">
        <v>100</v>
      </c>
      <c r="IK311">
        <v>100</v>
      </c>
      <c r="IL311">
        <v>5.697</v>
      </c>
      <c r="IM311">
        <v>0.3111</v>
      </c>
      <c r="IN311">
        <v>4.24591870636989</v>
      </c>
      <c r="IO311">
        <v>0.00406324532283829</v>
      </c>
      <c r="IP311">
        <v>-1.45373754250553e-06</v>
      </c>
      <c r="IQ311">
        <v>2.45784242640463e-10</v>
      </c>
      <c r="IR311">
        <v>0.0444475935836347</v>
      </c>
      <c r="IS311">
        <v>0.00491888386651684</v>
      </c>
      <c r="IT311">
        <v>0.000226889049496401</v>
      </c>
      <c r="IU311">
        <v>4.01595507822366e-06</v>
      </c>
      <c r="IV311">
        <v>-0</v>
      </c>
      <c r="IW311">
        <v>2035</v>
      </c>
      <c r="IX311">
        <v>2</v>
      </c>
      <c r="IY311">
        <v>30</v>
      </c>
      <c r="IZ311">
        <v>187625.9</v>
      </c>
      <c r="JA311">
        <v>187625.8</v>
      </c>
      <c r="JB311">
        <v>0.958252</v>
      </c>
      <c r="JC311">
        <v>2.41089</v>
      </c>
      <c r="JD311">
        <v>1.49902</v>
      </c>
      <c r="JE311">
        <v>2.32666</v>
      </c>
      <c r="JF311">
        <v>1.54419</v>
      </c>
      <c r="JG311">
        <v>2.26685</v>
      </c>
      <c r="JH311">
        <v>36.0347</v>
      </c>
      <c r="JI311">
        <v>24.1488</v>
      </c>
      <c r="JJ311">
        <v>18</v>
      </c>
      <c r="JK311">
        <v>544.901</v>
      </c>
      <c r="JL311">
        <v>422.926</v>
      </c>
      <c r="JM311">
        <v>30.8777</v>
      </c>
      <c r="JN311">
        <v>28.4555</v>
      </c>
      <c r="JO311">
        <v>29.9996</v>
      </c>
      <c r="JP311">
        <v>28.2311</v>
      </c>
      <c r="JQ311">
        <v>28.2485</v>
      </c>
      <c r="JR311">
        <v>19.2151</v>
      </c>
      <c r="JS311">
        <v>29.297</v>
      </c>
      <c r="JT311">
        <v>70.5966</v>
      </c>
      <c r="JU311">
        <v>30.9523</v>
      </c>
      <c r="JV311">
        <v>420</v>
      </c>
      <c r="JW311">
        <v>22.6754</v>
      </c>
      <c r="JX311">
        <v>93.1669</v>
      </c>
      <c r="JY311">
        <v>98.6519</v>
      </c>
    </row>
    <row r="312" spans="1:285">
      <c r="A312">
        <v>296</v>
      </c>
      <c r="B312">
        <v>1758507262.1</v>
      </c>
      <c r="C312">
        <v>4020</v>
      </c>
      <c r="D312" t="s">
        <v>1024</v>
      </c>
      <c r="E312" t="s">
        <v>1025</v>
      </c>
      <c r="F312">
        <v>5</v>
      </c>
      <c r="G312" t="s">
        <v>419</v>
      </c>
      <c r="H312" t="s">
        <v>1003</v>
      </c>
      <c r="I312" t="s">
        <v>421</v>
      </c>
      <c r="J312">
        <v>1758507259.1</v>
      </c>
      <c r="K312">
        <f>(L312)/1000</f>
        <v>0</v>
      </c>
      <c r="L312">
        <f>1000*DL312*AJ312*(DH312-DI312)/(100*DA312*(1000-AJ312*DH312))</f>
        <v>0</v>
      </c>
      <c r="M312">
        <f>DL312*AJ312*(DG312-DF312*(1000-AJ312*DI312)/(1000-AJ312*DH312))/(100*DA312)</f>
        <v>0</v>
      </c>
      <c r="N312">
        <f>DF312 - IF(AJ312&gt;1, M312*DA312*100.0/(AL312), 0)</f>
        <v>0</v>
      </c>
      <c r="O312">
        <f>((U312-K312/2)*N312-M312)/(U312+K312/2)</f>
        <v>0</v>
      </c>
      <c r="P312">
        <f>O312*(DM312+DN312)/1000.0</f>
        <v>0</v>
      </c>
      <c r="Q312">
        <f>(DF312 - IF(AJ312&gt;1, M312*DA312*100.0/(AL312), 0))*(DM312+DN312)/1000.0</f>
        <v>0</v>
      </c>
      <c r="R312">
        <f>2.0/((1/T312-1/S312)+SIGN(T312)*SQRT((1/T312-1/S312)*(1/T312-1/S312) + 4*DB312/((DB312+1)*(DB312+1))*(2*1/T312*1/S312-1/S312*1/S312)))</f>
        <v>0</v>
      </c>
      <c r="S312">
        <f>IF(LEFT(DC312,1)&lt;&gt;"0",IF(LEFT(DC312,1)="1",3.0,DD312),$D$5+$E$5*(DT312*DM312/($K$5*1000))+$F$5*(DT312*DM312/($K$5*1000))*MAX(MIN(DA312,$J$5),$I$5)*MAX(MIN(DA312,$J$5),$I$5)+$G$5*MAX(MIN(DA312,$J$5),$I$5)*(DT312*DM312/($K$5*1000))+$H$5*(DT312*DM312/($K$5*1000))*(DT312*DM312/($K$5*1000)))</f>
        <v>0</v>
      </c>
      <c r="T312">
        <f>K312*(1000-(1000*0.61365*exp(17.502*X312/(240.97+X312))/(DM312+DN312)+DH312)/2)/(1000*0.61365*exp(17.502*X312/(240.97+X312))/(DM312+DN312)-DH312)</f>
        <v>0</v>
      </c>
      <c r="U312">
        <f>1/((DB312+1)/(R312/1.6)+1/(S312/1.37)) + DB312/((DB312+1)/(R312/1.6) + DB312/(S312/1.37))</f>
        <v>0</v>
      </c>
      <c r="V312">
        <f>(CW312*CZ312)</f>
        <v>0</v>
      </c>
      <c r="W312">
        <f>(DO312+(V312+2*0.95*5.67E-8*(((DO312+$B$7)+273)^4-(DO312+273)^4)-44100*K312)/(1.84*29.3*S312+8*0.95*5.67E-8*(DO312+273)^3))</f>
        <v>0</v>
      </c>
      <c r="X312">
        <f>($C$7*DP312+$D$7*DQ312+$E$7*W312)</f>
        <v>0</v>
      </c>
      <c r="Y312">
        <f>0.61365*exp(17.502*X312/(240.97+X312))</f>
        <v>0</v>
      </c>
      <c r="Z312">
        <f>(AA312/AB312*100)</f>
        <v>0</v>
      </c>
      <c r="AA312">
        <f>DH312*(DM312+DN312)/1000</f>
        <v>0</v>
      </c>
      <c r="AB312">
        <f>0.61365*exp(17.502*DO312/(240.97+DO312))</f>
        <v>0</v>
      </c>
      <c r="AC312">
        <f>(Y312-DH312*(DM312+DN312)/1000)</f>
        <v>0</v>
      </c>
      <c r="AD312">
        <f>(-K312*44100)</f>
        <v>0</v>
      </c>
      <c r="AE312">
        <f>2*29.3*S312*0.92*(DO312-X312)</f>
        <v>0</v>
      </c>
      <c r="AF312">
        <f>2*0.95*5.67E-8*(((DO312+$B$7)+273)^4-(X312+273)^4)</f>
        <v>0</v>
      </c>
      <c r="AG312">
        <f>V312+AF312+AD312+AE312</f>
        <v>0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MAX(0,($B$13+$C$13*DT312)/(1+$D$13*DT312)*DM312/(DO312+273)*$E$13)</f>
        <v>0</v>
      </c>
      <c r="AM312" t="s">
        <v>422</v>
      </c>
      <c r="AN312" t="s">
        <v>422</v>
      </c>
      <c r="AO312">
        <v>0</v>
      </c>
      <c r="AP312">
        <v>0</v>
      </c>
      <c r="AQ312">
        <f>1-AO312/AP312</f>
        <v>0</v>
      </c>
      <c r="AR312">
        <v>0</v>
      </c>
      <c r="AS312" t="s">
        <v>422</v>
      </c>
      <c r="AT312" t="s">
        <v>422</v>
      </c>
      <c r="AU312">
        <v>0</v>
      </c>
      <c r="AV312">
        <v>0</v>
      </c>
      <c r="AW312">
        <f>1-AU312/AV312</f>
        <v>0</v>
      </c>
      <c r="AX312">
        <v>0.5</v>
      </c>
      <c r="AY312">
        <f>CX312</f>
        <v>0</v>
      </c>
      <c r="AZ312">
        <f>M312</f>
        <v>0</v>
      </c>
      <c r="BA312">
        <f>AW312*AX312*AY312</f>
        <v>0</v>
      </c>
      <c r="BB312">
        <f>(AZ312-AR312)/AY312</f>
        <v>0</v>
      </c>
      <c r="BC312">
        <f>(AP312-AV312)/AV312</f>
        <v>0</v>
      </c>
      <c r="BD312">
        <f>AO312/(AQ312+AO312/AV312)</f>
        <v>0</v>
      </c>
      <c r="BE312" t="s">
        <v>422</v>
      </c>
      <c r="BF312">
        <v>0</v>
      </c>
      <c r="BG312">
        <f>IF(BF312&lt;&gt;0, BF312, BD312)</f>
        <v>0</v>
      </c>
      <c r="BH312">
        <f>1-BG312/AV312</f>
        <v>0</v>
      </c>
      <c r="BI312">
        <f>(AV312-AU312)/(AV312-BG312)</f>
        <v>0</v>
      </c>
      <c r="BJ312">
        <f>(AP312-AV312)/(AP312-BG312)</f>
        <v>0</v>
      </c>
      <c r="BK312">
        <f>(AV312-AU312)/(AV312-AO312)</f>
        <v>0</v>
      </c>
      <c r="BL312">
        <f>(AP312-AV312)/(AP312-AO312)</f>
        <v>0</v>
      </c>
      <c r="BM312">
        <f>(BI312*BG312/AU312)</f>
        <v>0</v>
      </c>
      <c r="BN312">
        <f>(1-BM312)</f>
        <v>0</v>
      </c>
      <c r="CW312">
        <f>$B$11*DU312+$C$11*DV312+$F$11*EG312*(1-EJ312)</f>
        <v>0</v>
      </c>
      <c r="CX312">
        <f>CW312*CY312</f>
        <v>0</v>
      </c>
      <c r="CY312">
        <f>($B$11*$D$9+$C$11*$D$9+$F$11*((ET312+EL312)/MAX(ET312+EL312+EU312, 0.1)*$I$9+EU312/MAX(ET312+EL312+EU312, 0.1)*$J$9))/($B$11+$C$11+$F$11)</f>
        <v>0</v>
      </c>
      <c r="CZ312">
        <f>($B$11*$K$9+$C$11*$K$9+$F$11*((ET312+EL312)/MAX(ET312+EL312+EU312, 0.1)*$P$9+EU312/MAX(ET312+EL312+EU312, 0.1)*$Q$9))/($B$11+$C$11+$F$11)</f>
        <v>0</v>
      </c>
      <c r="DA312">
        <v>1.1</v>
      </c>
      <c r="DB312">
        <v>0.5</v>
      </c>
      <c r="DC312" t="s">
        <v>423</v>
      </c>
      <c r="DD312">
        <v>2</v>
      </c>
      <c r="DE312">
        <v>1758507259.1</v>
      </c>
      <c r="DF312">
        <v>420.159333333333</v>
      </c>
      <c r="DG312">
        <v>420.052666666667</v>
      </c>
      <c r="DH312">
        <v>22.5904333333333</v>
      </c>
      <c r="DI312">
        <v>22.6347666666667</v>
      </c>
      <c r="DJ312">
        <v>414.461666666667</v>
      </c>
      <c r="DK312">
        <v>22.2793666666667</v>
      </c>
      <c r="DL312">
        <v>499.933333333333</v>
      </c>
      <c r="DM312">
        <v>89.8466</v>
      </c>
      <c r="DN312">
        <v>0.0355089</v>
      </c>
      <c r="DO312">
        <v>30.5445666666667</v>
      </c>
      <c r="DP312">
        <v>29.9818</v>
      </c>
      <c r="DQ312">
        <v>999.9</v>
      </c>
      <c r="DR312">
        <v>0</v>
      </c>
      <c r="DS312">
        <v>0</v>
      </c>
      <c r="DT312">
        <v>10015</v>
      </c>
      <c r="DU312">
        <v>0</v>
      </c>
      <c r="DV312">
        <v>0.690886</v>
      </c>
      <c r="DW312">
        <v>0.106821633333333</v>
      </c>
      <c r="DX312">
        <v>429.870666666667</v>
      </c>
      <c r="DY312">
        <v>429.780666666667</v>
      </c>
      <c r="DZ312">
        <v>-0.0443179</v>
      </c>
      <c r="EA312">
        <v>420.052666666667</v>
      </c>
      <c r="EB312">
        <v>22.6347666666667</v>
      </c>
      <c r="EC312">
        <v>2.02967333333333</v>
      </c>
      <c r="ED312">
        <v>2.03366</v>
      </c>
      <c r="EE312">
        <v>17.6777666666667</v>
      </c>
      <c r="EF312">
        <v>17.7088333333333</v>
      </c>
      <c r="EG312">
        <v>0.00500016</v>
      </c>
      <c r="EH312">
        <v>0</v>
      </c>
      <c r="EI312">
        <v>0</v>
      </c>
      <c r="EJ312">
        <v>0</v>
      </c>
      <c r="EK312">
        <v>156.4</v>
      </c>
      <c r="EL312">
        <v>0.00500016</v>
      </c>
      <c r="EM312">
        <v>-28.6333333333333</v>
      </c>
      <c r="EN312">
        <v>-1.66666666666667</v>
      </c>
      <c r="EO312">
        <v>37.729</v>
      </c>
      <c r="EP312">
        <v>41.833</v>
      </c>
      <c r="EQ312">
        <v>39.854</v>
      </c>
      <c r="ER312">
        <v>41.958</v>
      </c>
      <c r="ES312">
        <v>41</v>
      </c>
      <c r="ET312">
        <v>0</v>
      </c>
      <c r="EU312">
        <v>0</v>
      </c>
      <c r="EV312">
        <v>0</v>
      </c>
      <c r="EW312">
        <v>1758507264.2</v>
      </c>
      <c r="EX312">
        <v>0</v>
      </c>
      <c r="EY312">
        <v>155.846153846154</v>
      </c>
      <c r="EZ312">
        <v>-21.4632478355991</v>
      </c>
      <c r="FA312">
        <v>18.5367521894809</v>
      </c>
      <c r="FB312">
        <v>-25.5692307692308</v>
      </c>
      <c r="FC312">
        <v>15</v>
      </c>
      <c r="FD312">
        <v>0</v>
      </c>
      <c r="FE312" t="s">
        <v>424</v>
      </c>
      <c r="FF312">
        <v>1747249705.1</v>
      </c>
      <c r="FG312">
        <v>1747249711.1</v>
      </c>
      <c r="FH312">
        <v>0</v>
      </c>
      <c r="FI312">
        <v>0.871</v>
      </c>
      <c r="FJ312">
        <v>0.066</v>
      </c>
      <c r="FK312">
        <v>5.486</v>
      </c>
      <c r="FL312">
        <v>0.145</v>
      </c>
      <c r="FM312">
        <v>420</v>
      </c>
      <c r="FN312">
        <v>16</v>
      </c>
      <c r="FO312">
        <v>0.27</v>
      </c>
      <c r="FP312">
        <v>0.16</v>
      </c>
      <c r="FQ312">
        <v>0.117803647619048</v>
      </c>
      <c r="FR312">
        <v>-0.0642209610389609</v>
      </c>
      <c r="FS312">
        <v>0.0334932978021775</v>
      </c>
      <c r="FT312">
        <v>1</v>
      </c>
      <c r="FU312">
        <v>155.408823529412</v>
      </c>
      <c r="FV312">
        <v>1.27883875702109</v>
      </c>
      <c r="FW312">
        <v>4.69463822117122</v>
      </c>
      <c r="FX312">
        <v>-1</v>
      </c>
      <c r="FY312">
        <v>-0.0213906457142857</v>
      </c>
      <c r="FZ312">
        <v>-0.15223467974026</v>
      </c>
      <c r="GA312">
        <v>0.0169185952474414</v>
      </c>
      <c r="GB312">
        <v>0</v>
      </c>
      <c r="GC312">
        <v>1</v>
      </c>
      <c r="GD312">
        <v>2</v>
      </c>
      <c r="GE312" t="s">
        <v>425</v>
      </c>
      <c r="GF312">
        <v>3.12595</v>
      </c>
      <c r="GG312">
        <v>2.66148</v>
      </c>
      <c r="GH312">
        <v>0.0883375</v>
      </c>
      <c r="GI312">
        <v>0.0892173</v>
      </c>
      <c r="GJ312">
        <v>0.0966865</v>
      </c>
      <c r="GK312">
        <v>0.0972467</v>
      </c>
      <c r="GL312">
        <v>23502.6</v>
      </c>
      <c r="GM312">
        <v>22202.2</v>
      </c>
      <c r="GN312">
        <v>23055.9</v>
      </c>
      <c r="GO312">
        <v>23737.2</v>
      </c>
      <c r="GP312">
        <v>35498.7</v>
      </c>
      <c r="GQ312">
        <v>35469.3</v>
      </c>
      <c r="GR312">
        <v>41571</v>
      </c>
      <c r="GS312">
        <v>42329.8</v>
      </c>
      <c r="GT312">
        <v>1.8995</v>
      </c>
      <c r="GU312">
        <v>1.7966</v>
      </c>
      <c r="GV312">
        <v>0.0981316</v>
      </c>
      <c r="GW312">
        <v>0</v>
      </c>
      <c r="GX312">
        <v>28.3645</v>
      </c>
      <c r="GY312">
        <v>999.9</v>
      </c>
      <c r="GZ312">
        <v>55.17</v>
      </c>
      <c r="HA312">
        <v>30.524</v>
      </c>
      <c r="HB312">
        <v>26.9575</v>
      </c>
      <c r="HC312">
        <v>54.0755</v>
      </c>
      <c r="HD312">
        <v>39.9559</v>
      </c>
      <c r="HE312">
        <v>1</v>
      </c>
      <c r="HF312">
        <v>0.066377</v>
      </c>
      <c r="HG312">
        <v>-0.99122</v>
      </c>
      <c r="HH312">
        <v>20.2346</v>
      </c>
      <c r="HI312">
        <v>5.23421</v>
      </c>
      <c r="HJ312">
        <v>11.992</v>
      </c>
      <c r="HK312">
        <v>4.9557</v>
      </c>
      <c r="HL312">
        <v>3.304</v>
      </c>
      <c r="HM312">
        <v>999.9</v>
      </c>
      <c r="HN312">
        <v>9999</v>
      </c>
      <c r="HO312">
        <v>9999</v>
      </c>
      <c r="HP312">
        <v>9999</v>
      </c>
      <c r="HQ312">
        <v>1.86854</v>
      </c>
      <c r="HR312">
        <v>1.86421</v>
      </c>
      <c r="HS312">
        <v>1.87181</v>
      </c>
      <c r="HT312">
        <v>1.86271</v>
      </c>
      <c r="HU312">
        <v>1.86217</v>
      </c>
      <c r="HV312">
        <v>1.86859</v>
      </c>
      <c r="HW312">
        <v>1.85867</v>
      </c>
      <c r="HX312">
        <v>1.86508</v>
      </c>
      <c r="HY312">
        <v>5</v>
      </c>
      <c r="HZ312">
        <v>0</v>
      </c>
      <c r="IA312">
        <v>0</v>
      </c>
      <c r="IB312">
        <v>0</v>
      </c>
      <c r="IC312" t="s">
        <v>426</v>
      </c>
      <c r="ID312" t="s">
        <v>427</v>
      </c>
      <c r="IE312" t="s">
        <v>428</v>
      </c>
      <c r="IF312" t="s">
        <v>428</v>
      </c>
      <c r="IG312" t="s">
        <v>428</v>
      </c>
      <c r="IH312" t="s">
        <v>428</v>
      </c>
      <c r="II312">
        <v>0</v>
      </c>
      <c r="IJ312">
        <v>100</v>
      </c>
      <c r="IK312">
        <v>100</v>
      </c>
      <c r="IL312">
        <v>5.698</v>
      </c>
      <c r="IM312">
        <v>0.311</v>
      </c>
      <c r="IN312">
        <v>4.24591870636989</v>
      </c>
      <c r="IO312">
        <v>0.00406324532283829</v>
      </c>
      <c r="IP312">
        <v>-1.45373754250553e-06</v>
      </c>
      <c r="IQ312">
        <v>2.45784242640463e-10</v>
      </c>
      <c r="IR312">
        <v>0.0444475935836347</v>
      </c>
      <c r="IS312">
        <v>0.00491888386651684</v>
      </c>
      <c r="IT312">
        <v>0.000226889049496401</v>
      </c>
      <c r="IU312">
        <v>4.01595507822366e-06</v>
      </c>
      <c r="IV312">
        <v>-0</v>
      </c>
      <c r="IW312">
        <v>2035</v>
      </c>
      <c r="IX312">
        <v>2</v>
      </c>
      <c r="IY312">
        <v>30</v>
      </c>
      <c r="IZ312">
        <v>187626</v>
      </c>
      <c r="JA312">
        <v>187625.9</v>
      </c>
      <c r="JB312">
        <v>0.957031</v>
      </c>
      <c r="JC312">
        <v>2.39868</v>
      </c>
      <c r="JD312">
        <v>1.49902</v>
      </c>
      <c r="JE312">
        <v>2.32666</v>
      </c>
      <c r="JF312">
        <v>1.54419</v>
      </c>
      <c r="JG312">
        <v>2.31934</v>
      </c>
      <c r="JH312">
        <v>36.0113</v>
      </c>
      <c r="JI312">
        <v>24.1663</v>
      </c>
      <c r="JJ312">
        <v>18</v>
      </c>
      <c r="JK312">
        <v>545.057</v>
      </c>
      <c r="JL312">
        <v>422.774</v>
      </c>
      <c r="JM312">
        <v>30.8666</v>
      </c>
      <c r="JN312">
        <v>28.456</v>
      </c>
      <c r="JO312">
        <v>29.9998</v>
      </c>
      <c r="JP312">
        <v>28.2323</v>
      </c>
      <c r="JQ312">
        <v>28.2497</v>
      </c>
      <c r="JR312">
        <v>19.2096</v>
      </c>
      <c r="JS312">
        <v>29.297</v>
      </c>
      <c r="JT312">
        <v>70.5966</v>
      </c>
      <c r="JU312">
        <v>30.9523</v>
      </c>
      <c r="JV312">
        <v>420</v>
      </c>
      <c r="JW312">
        <v>22.6783</v>
      </c>
      <c r="JX312">
        <v>93.1674</v>
      </c>
      <c r="JY312">
        <v>98.6527</v>
      </c>
    </row>
    <row r="313" spans="1:285">
      <c r="A313">
        <v>297</v>
      </c>
      <c r="B313">
        <v>1758507264.1</v>
      </c>
      <c r="C313">
        <v>4022</v>
      </c>
      <c r="D313" t="s">
        <v>1026</v>
      </c>
      <c r="E313" t="s">
        <v>1027</v>
      </c>
      <c r="F313">
        <v>5</v>
      </c>
      <c r="G313" t="s">
        <v>419</v>
      </c>
      <c r="H313" t="s">
        <v>1003</v>
      </c>
      <c r="I313" t="s">
        <v>421</v>
      </c>
      <c r="J313">
        <v>1758507261.1</v>
      </c>
      <c r="K313">
        <f>(L313)/1000</f>
        <v>0</v>
      </c>
      <c r="L313">
        <f>1000*DL313*AJ313*(DH313-DI313)/(100*DA313*(1000-AJ313*DH313))</f>
        <v>0</v>
      </c>
      <c r="M313">
        <f>DL313*AJ313*(DG313-DF313*(1000-AJ313*DI313)/(1000-AJ313*DH313))/(100*DA313)</f>
        <v>0</v>
      </c>
      <c r="N313">
        <f>DF313 - IF(AJ313&gt;1, M313*DA313*100.0/(AL313), 0)</f>
        <v>0</v>
      </c>
      <c r="O313">
        <f>((U313-K313/2)*N313-M313)/(U313+K313/2)</f>
        <v>0</v>
      </c>
      <c r="P313">
        <f>O313*(DM313+DN313)/1000.0</f>
        <v>0</v>
      </c>
      <c r="Q313">
        <f>(DF313 - IF(AJ313&gt;1, M313*DA313*100.0/(AL313), 0))*(DM313+DN313)/1000.0</f>
        <v>0</v>
      </c>
      <c r="R313">
        <f>2.0/((1/T313-1/S313)+SIGN(T313)*SQRT((1/T313-1/S313)*(1/T313-1/S313) + 4*DB313/((DB313+1)*(DB313+1))*(2*1/T313*1/S313-1/S313*1/S313)))</f>
        <v>0</v>
      </c>
      <c r="S313">
        <f>IF(LEFT(DC313,1)&lt;&gt;"0",IF(LEFT(DC313,1)="1",3.0,DD313),$D$5+$E$5*(DT313*DM313/($K$5*1000))+$F$5*(DT313*DM313/($K$5*1000))*MAX(MIN(DA313,$J$5),$I$5)*MAX(MIN(DA313,$J$5),$I$5)+$G$5*MAX(MIN(DA313,$J$5),$I$5)*(DT313*DM313/($K$5*1000))+$H$5*(DT313*DM313/($K$5*1000))*(DT313*DM313/($K$5*1000)))</f>
        <v>0</v>
      </c>
      <c r="T313">
        <f>K313*(1000-(1000*0.61365*exp(17.502*X313/(240.97+X313))/(DM313+DN313)+DH313)/2)/(1000*0.61365*exp(17.502*X313/(240.97+X313))/(DM313+DN313)-DH313)</f>
        <v>0</v>
      </c>
      <c r="U313">
        <f>1/((DB313+1)/(R313/1.6)+1/(S313/1.37)) + DB313/((DB313+1)/(R313/1.6) + DB313/(S313/1.37))</f>
        <v>0</v>
      </c>
      <c r="V313">
        <f>(CW313*CZ313)</f>
        <v>0</v>
      </c>
      <c r="W313">
        <f>(DO313+(V313+2*0.95*5.67E-8*(((DO313+$B$7)+273)^4-(DO313+273)^4)-44100*K313)/(1.84*29.3*S313+8*0.95*5.67E-8*(DO313+273)^3))</f>
        <v>0</v>
      </c>
      <c r="X313">
        <f>($C$7*DP313+$D$7*DQ313+$E$7*W313)</f>
        <v>0</v>
      </c>
      <c r="Y313">
        <f>0.61365*exp(17.502*X313/(240.97+X313))</f>
        <v>0</v>
      </c>
      <c r="Z313">
        <f>(AA313/AB313*100)</f>
        <v>0</v>
      </c>
      <c r="AA313">
        <f>DH313*(DM313+DN313)/1000</f>
        <v>0</v>
      </c>
      <c r="AB313">
        <f>0.61365*exp(17.502*DO313/(240.97+DO313))</f>
        <v>0</v>
      </c>
      <c r="AC313">
        <f>(Y313-DH313*(DM313+DN313)/1000)</f>
        <v>0</v>
      </c>
      <c r="AD313">
        <f>(-K313*44100)</f>
        <v>0</v>
      </c>
      <c r="AE313">
        <f>2*29.3*S313*0.92*(DO313-X313)</f>
        <v>0</v>
      </c>
      <c r="AF313">
        <f>2*0.95*5.67E-8*(((DO313+$B$7)+273)^4-(X313+273)^4)</f>
        <v>0</v>
      </c>
      <c r="AG313">
        <f>V313+AF313+AD313+AE313</f>
        <v>0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MAX(0,($B$13+$C$13*DT313)/(1+$D$13*DT313)*DM313/(DO313+273)*$E$13)</f>
        <v>0</v>
      </c>
      <c r="AM313" t="s">
        <v>422</v>
      </c>
      <c r="AN313" t="s">
        <v>422</v>
      </c>
      <c r="AO313">
        <v>0</v>
      </c>
      <c r="AP313">
        <v>0</v>
      </c>
      <c r="AQ313">
        <f>1-AO313/AP313</f>
        <v>0</v>
      </c>
      <c r="AR313">
        <v>0</v>
      </c>
      <c r="AS313" t="s">
        <v>422</v>
      </c>
      <c r="AT313" t="s">
        <v>422</v>
      </c>
      <c r="AU313">
        <v>0</v>
      </c>
      <c r="AV313">
        <v>0</v>
      </c>
      <c r="AW313">
        <f>1-AU313/AV313</f>
        <v>0</v>
      </c>
      <c r="AX313">
        <v>0.5</v>
      </c>
      <c r="AY313">
        <f>CX313</f>
        <v>0</v>
      </c>
      <c r="AZ313">
        <f>M313</f>
        <v>0</v>
      </c>
      <c r="BA313">
        <f>AW313*AX313*AY313</f>
        <v>0</v>
      </c>
      <c r="BB313">
        <f>(AZ313-AR313)/AY313</f>
        <v>0</v>
      </c>
      <c r="BC313">
        <f>(AP313-AV313)/AV313</f>
        <v>0</v>
      </c>
      <c r="BD313">
        <f>AO313/(AQ313+AO313/AV313)</f>
        <v>0</v>
      </c>
      <c r="BE313" t="s">
        <v>422</v>
      </c>
      <c r="BF313">
        <v>0</v>
      </c>
      <c r="BG313">
        <f>IF(BF313&lt;&gt;0, BF313, BD313)</f>
        <v>0</v>
      </c>
      <c r="BH313">
        <f>1-BG313/AV313</f>
        <v>0</v>
      </c>
      <c r="BI313">
        <f>(AV313-AU313)/(AV313-BG313)</f>
        <v>0</v>
      </c>
      <c r="BJ313">
        <f>(AP313-AV313)/(AP313-BG313)</f>
        <v>0</v>
      </c>
      <c r="BK313">
        <f>(AV313-AU313)/(AV313-AO313)</f>
        <v>0</v>
      </c>
      <c r="BL313">
        <f>(AP313-AV313)/(AP313-AO313)</f>
        <v>0</v>
      </c>
      <c r="BM313">
        <f>(BI313*BG313/AU313)</f>
        <v>0</v>
      </c>
      <c r="BN313">
        <f>(1-BM313)</f>
        <v>0</v>
      </c>
      <c r="CW313">
        <f>$B$11*DU313+$C$11*DV313+$F$11*EG313*(1-EJ313)</f>
        <v>0</v>
      </c>
      <c r="CX313">
        <f>CW313*CY313</f>
        <v>0</v>
      </c>
      <c r="CY313">
        <f>($B$11*$D$9+$C$11*$D$9+$F$11*((ET313+EL313)/MAX(ET313+EL313+EU313, 0.1)*$I$9+EU313/MAX(ET313+EL313+EU313, 0.1)*$J$9))/($B$11+$C$11+$F$11)</f>
        <v>0</v>
      </c>
      <c r="CZ313">
        <f>($B$11*$K$9+$C$11*$K$9+$F$11*((ET313+EL313)/MAX(ET313+EL313+EU313, 0.1)*$P$9+EU313/MAX(ET313+EL313+EU313, 0.1)*$Q$9))/($B$11+$C$11+$F$11)</f>
        <v>0</v>
      </c>
      <c r="DA313">
        <v>1.1</v>
      </c>
      <c r="DB313">
        <v>0.5</v>
      </c>
      <c r="DC313" t="s">
        <v>423</v>
      </c>
      <c r="DD313">
        <v>2</v>
      </c>
      <c r="DE313">
        <v>1758507261.1</v>
      </c>
      <c r="DF313">
        <v>420.169666666667</v>
      </c>
      <c r="DG313">
        <v>420.142</v>
      </c>
      <c r="DH313">
        <v>22.5901333333333</v>
      </c>
      <c r="DI313">
        <v>22.6338666666667</v>
      </c>
      <c r="DJ313">
        <v>414.472</v>
      </c>
      <c r="DK313">
        <v>22.2790333333333</v>
      </c>
      <c r="DL313">
        <v>499.970666666667</v>
      </c>
      <c r="DM313">
        <v>89.8469</v>
      </c>
      <c r="DN313">
        <v>0.0356446</v>
      </c>
      <c r="DO313">
        <v>30.5348</v>
      </c>
      <c r="DP313">
        <v>29.9723666666667</v>
      </c>
      <c r="DQ313">
        <v>999.9</v>
      </c>
      <c r="DR313">
        <v>0</v>
      </c>
      <c r="DS313">
        <v>0</v>
      </c>
      <c r="DT313">
        <v>10014.3733333333</v>
      </c>
      <c r="DU313">
        <v>0</v>
      </c>
      <c r="DV313">
        <v>0.695523</v>
      </c>
      <c r="DW313">
        <v>0.0277099666666667</v>
      </c>
      <c r="DX313">
        <v>429.881</v>
      </c>
      <c r="DY313">
        <v>429.871666666667</v>
      </c>
      <c r="DZ313">
        <v>-0.043733</v>
      </c>
      <c r="EA313">
        <v>420.142</v>
      </c>
      <c r="EB313">
        <v>22.6338666666667</v>
      </c>
      <c r="EC313">
        <v>2.02965</v>
      </c>
      <c r="ED313">
        <v>2.03358333333333</v>
      </c>
      <c r="EE313">
        <v>17.6776</v>
      </c>
      <c r="EF313">
        <v>17.7082666666667</v>
      </c>
      <c r="EG313">
        <v>0.00500016</v>
      </c>
      <c r="EH313">
        <v>0</v>
      </c>
      <c r="EI313">
        <v>0</v>
      </c>
      <c r="EJ313">
        <v>0</v>
      </c>
      <c r="EK313">
        <v>158.7</v>
      </c>
      <c r="EL313">
        <v>0.00500016</v>
      </c>
      <c r="EM313">
        <v>-29.1</v>
      </c>
      <c r="EN313">
        <v>-1.96666666666667</v>
      </c>
      <c r="EO313">
        <v>37.729</v>
      </c>
      <c r="EP313">
        <v>41.833</v>
      </c>
      <c r="EQ313">
        <v>39.854</v>
      </c>
      <c r="ER313">
        <v>41.958</v>
      </c>
      <c r="ES313">
        <v>41</v>
      </c>
      <c r="ET313">
        <v>0</v>
      </c>
      <c r="EU313">
        <v>0</v>
      </c>
      <c r="EV313">
        <v>0</v>
      </c>
      <c r="EW313">
        <v>1758507266</v>
      </c>
      <c r="EX313">
        <v>0</v>
      </c>
      <c r="EY313">
        <v>156.168</v>
      </c>
      <c r="EZ313">
        <v>-9.06923059417942</v>
      </c>
      <c r="FA313">
        <v>9.43846140079492</v>
      </c>
      <c r="FB313">
        <v>-25.844</v>
      </c>
      <c r="FC313">
        <v>15</v>
      </c>
      <c r="FD313">
        <v>0</v>
      </c>
      <c r="FE313" t="s">
        <v>424</v>
      </c>
      <c r="FF313">
        <v>1747249705.1</v>
      </c>
      <c r="FG313">
        <v>1747249711.1</v>
      </c>
      <c r="FH313">
        <v>0</v>
      </c>
      <c r="FI313">
        <v>0.871</v>
      </c>
      <c r="FJ313">
        <v>0.066</v>
      </c>
      <c r="FK313">
        <v>5.486</v>
      </c>
      <c r="FL313">
        <v>0.145</v>
      </c>
      <c r="FM313">
        <v>420</v>
      </c>
      <c r="FN313">
        <v>16</v>
      </c>
      <c r="FO313">
        <v>0.27</v>
      </c>
      <c r="FP313">
        <v>0.16</v>
      </c>
      <c r="FQ313">
        <v>0.10531757</v>
      </c>
      <c r="FR313">
        <v>-0.0767286545454542</v>
      </c>
      <c r="FS313">
        <v>0.036752391169975</v>
      </c>
      <c r="FT313">
        <v>1</v>
      </c>
      <c r="FU313">
        <v>155.132352941176</v>
      </c>
      <c r="FV313">
        <v>-0.826585190021719</v>
      </c>
      <c r="FW313">
        <v>4.66537436794515</v>
      </c>
      <c r="FX313">
        <v>-1</v>
      </c>
      <c r="FY313">
        <v>-0.0250851819047619</v>
      </c>
      <c r="FZ313">
        <v>-0.158478103636364</v>
      </c>
      <c r="GA313">
        <v>0.0173303992083</v>
      </c>
      <c r="GB313">
        <v>0</v>
      </c>
      <c r="GC313">
        <v>1</v>
      </c>
      <c r="GD313">
        <v>2</v>
      </c>
      <c r="GE313" t="s">
        <v>425</v>
      </c>
      <c r="GF313">
        <v>3.1259</v>
      </c>
      <c r="GG313">
        <v>2.66131</v>
      </c>
      <c r="GH313">
        <v>0.0883255</v>
      </c>
      <c r="GI313">
        <v>0.0892361</v>
      </c>
      <c r="GJ313">
        <v>0.0966888</v>
      </c>
      <c r="GK313">
        <v>0.0972408</v>
      </c>
      <c r="GL313">
        <v>23502.7</v>
      </c>
      <c r="GM313">
        <v>22201.7</v>
      </c>
      <c r="GN313">
        <v>23055.6</v>
      </c>
      <c r="GO313">
        <v>23737.1</v>
      </c>
      <c r="GP313">
        <v>35498.7</v>
      </c>
      <c r="GQ313">
        <v>35469.2</v>
      </c>
      <c r="GR313">
        <v>41571.1</v>
      </c>
      <c r="GS313">
        <v>42329.4</v>
      </c>
      <c r="GT313">
        <v>1.89965</v>
      </c>
      <c r="GU313">
        <v>1.79645</v>
      </c>
      <c r="GV313">
        <v>0.0981092</v>
      </c>
      <c r="GW313">
        <v>0</v>
      </c>
      <c r="GX313">
        <v>28.3657</v>
      </c>
      <c r="GY313">
        <v>999.9</v>
      </c>
      <c r="GZ313">
        <v>55.17</v>
      </c>
      <c r="HA313">
        <v>30.524</v>
      </c>
      <c r="HB313">
        <v>26.9587</v>
      </c>
      <c r="HC313">
        <v>54.1455</v>
      </c>
      <c r="HD313">
        <v>40.1042</v>
      </c>
      <c r="HE313">
        <v>1</v>
      </c>
      <c r="HF313">
        <v>0.066438</v>
      </c>
      <c r="HG313">
        <v>-1.11318</v>
      </c>
      <c r="HH313">
        <v>20.2337</v>
      </c>
      <c r="HI313">
        <v>5.23421</v>
      </c>
      <c r="HJ313">
        <v>11.992</v>
      </c>
      <c r="HK313">
        <v>4.9557</v>
      </c>
      <c r="HL313">
        <v>3.304</v>
      </c>
      <c r="HM313">
        <v>999.9</v>
      </c>
      <c r="HN313">
        <v>9999</v>
      </c>
      <c r="HO313">
        <v>9999</v>
      </c>
      <c r="HP313">
        <v>9999</v>
      </c>
      <c r="HQ313">
        <v>1.86853</v>
      </c>
      <c r="HR313">
        <v>1.86421</v>
      </c>
      <c r="HS313">
        <v>1.87181</v>
      </c>
      <c r="HT313">
        <v>1.8627</v>
      </c>
      <c r="HU313">
        <v>1.86217</v>
      </c>
      <c r="HV313">
        <v>1.86858</v>
      </c>
      <c r="HW313">
        <v>1.85867</v>
      </c>
      <c r="HX313">
        <v>1.86508</v>
      </c>
      <c r="HY313">
        <v>5</v>
      </c>
      <c r="HZ313">
        <v>0</v>
      </c>
      <c r="IA313">
        <v>0</v>
      </c>
      <c r="IB313">
        <v>0</v>
      </c>
      <c r="IC313" t="s">
        <v>426</v>
      </c>
      <c r="ID313" t="s">
        <v>427</v>
      </c>
      <c r="IE313" t="s">
        <v>428</v>
      </c>
      <c r="IF313" t="s">
        <v>428</v>
      </c>
      <c r="IG313" t="s">
        <v>428</v>
      </c>
      <c r="IH313" t="s">
        <v>428</v>
      </c>
      <c r="II313">
        <v>0</v>
      </c>
      <c r="IJ313">
        <v>100</v>
      </c>
      <c r="IK313">
        <v>100</v>
      </c>
      <c r="IL313">
        <v>5.697</v>
      </c>
      <c r="IM313">
        <v>0.311</v>
      </c>
      <c r="IN313">
        <v>4.24591870636989</v>
      </c>
      <c r="IO313">
        <v>0.00406324532283829</v>
      </c>
      <c r="IP313">
        <v>-1.45373754250553e-06</v>
      </c>
      <c r="IQ313">
        <v>2.45784242640463e-10</v>
      </c>
      <c r="IR313">
        <v>0.0444475935836347</v>
      </c>
      <c r="IS313">
        <v>0.00491888386651684</v>
      </c>
      <c r="IT313">
        <v>0.000226889049496401</v>
      </c>
      <c r="IU313">
        <v>4.01595507822366e-06</v>
      </c>
      <c r="IV313">
        <v>-0</v>
      </c>
      <c r="IW313">
        <v>2035</v>
      </c>
      <c r="IX313">
        <v>2</v>
      </c>
      <c r="IY313">
        <v>30</v>
      </c>
      <c r="IZ313">
        <v>187626</v>
      </c>
      <c r="JA313">
        <v>187625.9</v>
      </c>
      <c r="JB313">
        <v>0.957031</v>
      </c>
      <c r="JC313">
        <v>2.39624</v>
      </c>
      <c r="JD313">
        <v>1.4978</v>
      </c>
      <c r="JE313">
        <v>2.32666</v>
      </c>
      <c r="JF313">
        <v>1.54419</v>
      </c>
      <c r="JG313">
        <v>2.36328</v>
      </c>
      <c r="JH313">
        <v>36.0347</v>
      </c>
      <c r="JI313">
        <v>24.1663</v>
      </c>
      <c r="JJ313">
        <v>18</v>
      </c>
      <c r="JK313">
        <v>545.159</v>
      </c>
      <c r="JL313">
        <v>422.695</v>
      </c>
      <c r="JM313">
        <v>30.867</v>
      </c>
      <c r="JN313">
        <v>28.4561</v>
      </c>
      <c r="JO313">
        <v>29.9999</v>
      </c>
      <c r="JP313">
        <v>28.2328</v>
      </c>
      <c r="JQ313">
        <v>28.2509</v>
      </c>
      <c r="JR313">
        <v>19.2037</v>
      </c>
      <c r="JS313">
        <v>29.297</v>
      </c>
      <c r="JT313">
        <v>70.5966</v>
      </c>
      <c r="JU313">
        <v>30.9279</v>
      </c>
      <c r="JV313">
        <v>420</v>
      </c>
      <c r="JW313">
        <v>22.6762</v>
      </c>
      <c r="JX313">
        <v>93.1672</v>
      </c>
      <c r="JY313">
        <v>98.6521</v>
      </c>
    </row>
    <row r="314" spans="1:285">
      <c r="A314">
        <v>298</v>
      </c>
      <c r="B314">
        <v>1758507266.1</v>
      </c>
      <c r="C314">
        <v>4024</v>
      </c>
      <c r="D314" t="s">
        <v>1028</v>
      </c>
      <c r="E314" t="s">
        <v>1029</v>
      </c>
      <c r="F314">
        <v>5</v>
      </c>
      <c r="G314" t="s">
        <v>419</v>
      </c>
      <c r="H314" t="s">
        <v>1003</v>
      </c>
      <c r="I314" t="s">
        <v>421</v>
      </c>
      <c r="J314">
        <v>1758507263.1</v>
      </c>
      <c r="K314">
        <f>(L314)/1000</f>
        <v>0</v>
      </c>
      <c r="L314">
        <f>1000*DL314*AJ314*(DH314-DI314)/(100*DA314*(1000-AJ314*DH314))</f>
        <v>0</v>
      </c>
      <c r="M314">
        <f>DL314*AJ314*(DG314-DF314*(1000-AJ314*DI314)/(1000-AJ314*DH314))/(100*DA314)</f>
        <v>0</v>
      </c>
      <c r="N314">
        <f>DF314 - IF(AJ314&gt;1, M314*DA314*100.0/(AL314), 0)</f>
        <v>0</v>
      </c>
      <c r="O314">
        <f>((U314-K314/2)*N314-M314)/(U314+K314/2)</f>
        <v>0</v>
      </c>
      <c r="P314">
        <f>O314*(DM314+DN314)/1000.0</f>
        <v>0</v>
      </c>
      <c r="Q314">
        <f>(DF314 - IF(AJ314&gt;1, M314*DA314*100.0/(AL314), 0))*(DM314+DN314)/1000.0</f>
        <v>0</v>
      </c>
      <c r="R314">
        <f>2.0/((1/T314-1/S314)+SIGN(T314)*SQRT((1/T314-1/S314)*(1/T314-1/S314) + 4*DB314/((DB314+1)*(DB314+1))*(2*1/T314*1/S314-1/S314*1/S314)))</f>
        <v>0</v>
      </c>
      <c r="S314">
        <f>IF(LEFT(DC314,1)&lt;&gt;"0",IF(LEFT(DC314,1)="1",3.0,DD314),$D$5+$E$5*(DT314*DM314/($K$5*1000))+$F$5*(DT314*DM314/($K$5*1000))*MAX(MIN(DA314,$J$5),$I$5)*MAX(MIN(DA314,$J$5),$I$5)+$G$5*MAX(MIN(DA314,$J$5),$I$5)*(DT314*DM314/($K$5*1000))+$H$5*(DT314*DM314/($K$5*1000))*(DT314*DM314/($K$5*1000)))</f>
        <v>0</v>
      </c>
      <c r="T314">
        <f>K314*(1000-(1000*0.61365*exp(17.502*X314/(240.97+X314))/(DM314+DN314)+DH314)/2)/(1000*0.61365*exp(17.502*X314/(240.97+X314))/(DM314+DN314)-DH314)</f>
        <v>0</v>
      </c>
      <c r="U314">
        <f>1/((DB314+1)/(R314/1.6)+1/(S314/1.37)) + DB314/((DB314+1)/(R314/1.6) + DB314/(S314/1.37))</f>
        <v>0</v>
      </c>
      <c r="V314">
        <f>(CW314*CZ314)</f>
        <v>0</v>
      </c>
      <c r="W314">
        <f>(DO314+(V314+2*0.95*5.67E-8*(((DO314+$B$7)+273)^4-(DO314+273)^4)-44100*K314)/(1.84*29.3*S314+8*0.95*5.67E-8*(DO314+273)^3))</f>
        <v>0</v>
      </c>
      <c r="X314">
        <f>($C$7*DP314+$D$7*DQ314+$E$7*W314)</f>
        <v>0</v>
      </c>
      <c r="Y314">
        <f>0.61365*exp(17.502*X314/(240.97+X314))</f>
        <v>0</v>
      </c>
      <c r="Z314">
        <f>(AA314/AB314*100)</f>
        <v>0</v>
      </c>
      <c r="AA314">
        <f>DH314*(DM314+DN314)/1000</f>
        <v>0</v>
      </c>
      <c r="AB314">
        <f>0.61365*exp(17.502*DO314/(240.97+DO314))</f>
        <v>0</v>
      </c>
      <c r="AC314">
        <f>(Y314-DH314*(DM314+DN314)/1000)</f>
        <v>0</v>
      </c>
      <c r="AD314">
        <f>(-K314*44100)</f>
        <v>0</v>
      </c>
      <c r="AE314">
        <f>2*29.3*S314*0.92*(DO314-X314)</f>
        <v>0</v>
      </c>
      <c r="AF314">
        <f>2*0.95*5.67E-8*(((DO314+$B$7)+273)^4-(X314+273)^4)</f>
        <v>0</v>
      </c>
      <c r="AG314">
        <f>V314+AF314+AD314+AE314</f>
        <v>0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MAX(0,($B$13+$C$13*DT314)/(1+$D$13*DT314)*DM314/(DO314+273)*$E$13)</f>
        <v>0</v>
      </c>
      <c r="AM314" t="s">
        <v>422</v>
      </c>
      <c r="AN314" t="s">
        <v>422</v>
      </c>
      <c r="AO314">
        <v>0</v>
      </c>
      <c r="AP314">
        <v>0</v>
      </c>
      <c r="AQ314">
        <f>1-AO314/AP314</f>
        <v>0</v>
      </c>
      <c r="AR314">
        <v>0</v>
      </c>
      <c r="AS314" t="s">
        <v>422</v>
      </c>
      <c r="AT314" t="s">
        <v>422</v>
      </c>
      <c r="AU314">
        <v>0</v>
      </c>
      <c r="AV314">
        <v>0</v>
      </c>
      <c r="AW314">
        <f>1-AU314/AV314</f>
        <v>0</v>
      </c>
      <c r="AX314">
        <v>0.5</v>
      </c>
      <c r="AY314">
        <f>CX314</f>
        <v>0</v>
      </c>
      <c r="AZ314">
        <f>M314</f>
        <v>0</v>
      </c>
      <c r="BA314">
        <f>AW314*AX314*AY314</f>
        <v>0</v>
      </c>
      <c r="BB314">
        <f>(AZ314-AR314)/AY314</f>
        <v>0</v>
      </c>
      <c r="BC314">
        <f>(AP314-AV314)/AV314</f>
        <v>0</v>
      </c>
      <c r="BD314">
        <f>AO314/(AQ314+AO314/AV314)</f>
        <v>0</v>
      </c>
      <c r="BE314" t="s">
        <v>422</v>
      </c>
      <c r="BF314">
        <v>0</v>
      </c>
      <c r="BG314">
        <f>IF(BF314&lt;&gt;0, BF314, BD314)</f>
        <v>0</v>
      </c>
      <c r="BH314">
        <f>1-BG314/AV314</f>
        <v>0</v>
      </c>
      <c r="BI314">
        <f>(AV314-AU314)/(AV314-BG314)</f>
        <v>0</v>
      </c>
      <c r="BJ314">
        <f>(AP314-AV314)/(AP314-BG314)</f>
        <v>0</v>
      </c>
      <c r="BK314">
        <f>(AV314-AU314)/(AV314-AO314)</f>
        <v>0</v>
      </c>
      <c r="BL314">
        <f>(AP314-AV314)/(AP314-AO314)</f>
        <v>0</v>
      </c>
      <c r="BM314">
        <f>(BI314*BG314/AU314)</f>
        <v>0</v>
      </c>
      <c r="BN314">
        <f>(1-BM314)</f>
        <v>0</v>
      </c>
      <c r="CW314">
        <f>$B$11*DU314+$C$11*DV314+$F$11*EG314*(1-EJ314)</f>
        <v>0</v>
      </c>
      <c r="CX314">
        <f>CW314*CY314</f>
        <v>0</v>
      </c>
      <c r="CY314">
        <f>($B$11*$D$9+$C$11*$D$9+$F$11*((ET314+EL314)/MAX(ET314+EL314+EU314, 0.1)*$I$9+EU314/MAX(ET314+EL314+EU314, 0.1)*$J$9))/($B$11+$C$11+$F$11)</f>
        <v>0</v>
      </c>
      <c r="CZ314">
        <f>($B$11*$K$9+$C$11*$K$9+$F$11*((ET314+EL314)/MAX(ET314+EL314+EU314, 0.1)*$P$9+EU314/MAX(ET314+EL314+EU314, 0.1)*$Q$9))/($B$11+$C$11+$F$11)</f>
        <v>0</v>
      </c>
      <c r="DA314">
        <v>1.1</v>
      </c>
      <c r="DB314">
        <v>0.5</v>
      </c>
      <c r="DC314" t="s">
        <v>423</v>
      </c>
      <c r="DD314">
        <v>2</v>
      </c>
      <c r="DE314">
        <v>1758507263.1</v>
      </c>
      <c r="DF314">
        <v>420.168666666667</v>
      </c>
      <c r="DG314">
        <v>420.241</v>
      </c>
      <c r="DH314">
        <v>22.59</v>
      </c>
      <c r="DI314">
        <v>22.6331</v>
      </c>
      <c r="DJ314">
        <v>414.470666666667</v>
      </c>
      <c r="DK314">
        <v>22.2789</v>
      </c>
      <c r="DL314">
        <v>500.014666666667</v>
      </c>
      <c r="DM314">
        <v>89.8465333333333</v>
      </c>
      <c r="DN314">
        <v>0.0357099333333333</v>
      </c>
      <c r="DO314">
        <v>30.5247</v>
      </c>
      <c r="DP314">
        <v>29.9654666666667</v>
      </c>
      <c r="DQ314">
        <v>999.9</v>
      </c>
      <c r="DR314">
        <v>0</v>
      </c>
      <c r="DS314">
        <v>0</v>
      </c>
      <c r="DT314">
        <v>10008.74</v>
      </c>
      <c r="DU314">
        <v>0</v>
      </c>
      <c r="DV314">
        <v>0.700159666666667</v>
      </c>
      <c r="DW314">
        <v>-0.0722757</v>
      </c>
      <c r="DX314">
        <v>429.879666666667</v>
      </c>
      <c r="DY314">
        <v>429.972333333333</v>
      </c>
      <c r="DZ314">
        <v>-0.0430959333333333</v>
      </c>
      <c r="EA314">
        <v>420.241</v>
      </c>
      <c r="EB314">
        <v>22.6331</v>
      </c>
      <c r="EC314">
        <v>2.02963</v>
      </c>
      <c r="ED314">
        <v>2.03350333333333</v>
      </c>
      <c r="EE314">
        <v>17.6774333333333</v>
      </c>
      <c r="EF314">
        <v>17.7076666666667</v>
      </c>
      <c r="EG314">
        <v>0.00500016</v>
      </c>
      <c r="EH314">
        <v>0</v>
      </c>
      <c r="EI314">
        <v>0</v>
      </c>
      <c r="EJ314">
        <v>0</v>
      </c>
      <c r="EK314">
        <v>155.633333333333</v>
      </c>
      <c r="EL314">
        <v>0.00500016</v>
      </c>
      <c r="EM314">
        <v>-26.7666666666667</v>
      </c>
      <c r="EN314">
        <v>-1.56666666666667</v>
      </c>
      <c r="EO314">
        <v>37.729</v>
      </c>
      <c r="EP314">
        <v>41.833</v>
      </c>
      <c r="EQ314">
        <v>39.875</v>
      </c>
      <c r="ER314">
        <v>41.979</v>
      </c>
      <c r="ES314">
        <v>41</v>
      </c>
      <c r="ET314">
        <v>0</v>
      </c>
      <c r="EU314">
        <v>0</v>
      </c>
      <c r="EV314">
        <v>0</v>
      </c>
      <c r="EW314">
        <v>1758507268.4</v>
      </c>
      <c r="EX314">
        <v>0</v>
      </c>
      <c r="EY314">
        <v>155.528</v>
      </c>
      <c r="EZ314">
        <v>5.42307713697185</v>
      </c>
      <c r="FA314">
        <v>2.26153813245488</v>
      </c>
      <c r="FB314">
        <v>-25.136</v>
      </c>
      <c r="FC314">
        <v>15</v>
      </c>
      <c r="FD314">
        <v>0</v>
      </c>
      <c r="FE314" t="s">
        <v>424</v>
      </c>
      <c r="FF314">
        <v>1747249705.1</v>
      </c>
      <c r="FG314">
        <v>1747249711.1</v>
      </c>
      <c r="FH314">
        <v>0</v>
      </c>
      <c r="FI314">
        <v>0.871</v>
      </c>
      <c r="FJ314">
        <v>0.066</v>
      </c>
      <c r="FK314">
        <v>5.486</v>
      </c>
      <c r="FL314">
        <v>0.145</v>
      </c>
      <c r="FM314">
        <v>420</v>
      </c>
      <c r="FN314">
        <v>16</v>
      </c>
      <c r="FO314">
        <v>0.27</v>
      </c>
      <c r="FP314">
        <v>0.16</v>
      </c>
      <c r="FQ314">
        <v>0.0791479985714286</v>
      </c>
      <c r="FR314">
        <v>-0.437793221298701</v>
      </c>
      <c r="FS314">
        <v>0.084829212136479</v>
      </c>
      <c r="FT314">
        <v>1</v>
      </c>
      <c r="FU314">
        <v>155.470588235294</v>
      </c>
      <c r="FV314">
        <v>7.04660050659248</v>
      </c>
      <c r="FW314">
        <v>4.89089967735786</v>
      </c>
      <c r="FX314">
        <v>-1</v>
      </c>
      <c r="FY314">
        <v>-0.0285294</v>
      </c>
      <c r="FZ314">
        <v>-0.15241629038961</v>
      </c>
      <c r="GA314">
        <v>0.0169604510861191</v>
      </c>
      <c r="GB314">
        <v>0</v>
      </c>
      <c r="GC314">
        <v>1</v>
      </c>
      <c r="GD314">
        <v>2</v>
      </c>
      <c r="GE314" t="s">
        <v>425</v>
      </c>
      <c r="GF314">
        <v>3.1258</v>
      </c>
      <c r="GG314">
        <v>2.6612</v>
      </c>
      <c r="GH314">
        <v>0.0883394</v>
      </c>
      <c r="GI314">
        <v>0.0892373</v>
      </c>
      <c r="GJ314">
        <v>0.0966991</v>
      </c>
      <c r="GK314">
        <v>0.0972396</v>
      </c>
      <c r="GL314">
        <v>23502.5</v>
      </c>
      <c r="GM314">
        <v>22201.5</v>
      </c>
      <c r="GN314">
        <v>23055.8</v>
      </c>
      <c r="GO314">
        <v>23737</v>
      </c>
      <c r="GP314">
        <v>35498.3</v>
      </c>
      <c r="GQ314">
        <v>35469.3</v>
      </c>
      <c r="GR314">
        <v>41571.1</v>
      </c>
      <c r="GS314">
        <v>42329.4</v>
      </c>
      <c r="GT314">
        <v>1.89968</v>
      </c>
      <c r="GU314">
        <v>1.79645</v>
      </c>
      <c r="GV314">
        <v>0.097394</v>
      </c>
      <c r="GW314">
        <v>0</v>
      </c>
      <c r="GX314">
        <v>28.3657</v>
      </c>
      <c r="GY314">
        <v>999.9</v>
      </c>
      <c r="GZ314">
        <v>55.17</v>
      </c>
      <c r="HA314">
        <v>30.524</v>
      </c>
      <c r="HB314">
        <v>26.9594</v>
      </c>
      <c r="HC314">
        <v>54.6355</v>
      </c>
      <c r="HD314">
        <v>40.1562</v>
      </c>
      <c r="HE314">
        <v>1</v>
      </c>
      <c r="HF314">
        <v>0.0665396</v>
      </c>
      <c r="HG314">
        <v>-1.1692</v>
      </c>
      <c r="HH314">
        <v>20.2332</v>
      </c>
      <c r="HI314">
        <v>5.23436</v>
      </c>
      <c r="HJ314">
        <v>11.992</v>
      </c>
      <c r="HK314">
        <v>4.9557</v>
      </c>
      <c r="HL314">
        <v>3.304</v>
      </c>
      <c r="HM314">
        <v>999.9</v>
      </c>
      <c r="HN314">
        <v>9999</v>
      </c>
      <c r="HO314">
        <v>9999</v>
      </c>
      <c r="HP314">
        <v>9999</v>
      </c>
      <c r="HQ314">
        <v>1.86853</v>
      </c>
      <c r="HR314">
        <v>1.86421</v>
      </c>
      <c r="HS314">
        <v>1.8718</v>
      </c>
      <c r="HT314">
        <v>1.86272</v>
      </c>
      <c r="HU314">
        <v>1.86217</v>
      </c>
      <c r="HV314">
        <v>1.86859</v>
      </c>
      <c r="HW314">
        <v>1.85868</v>
      </c>
      <c r="HX314">
        <v>1.86508</v>
      </c>
      <c r="HY314">
        <v>5</v>
      </c>
      <c r="HZ314">
        <v>0</v>
      </c>
      <c r="IA314">
        <v>0</v>
      </c>
      <c r="IB314">
        <v>0</v>
      </c>
      <c r="IC314" t="s">
        <v>426</v>
      </c>
      <c r="ID314" t="s">
        <v>427</v>
      </c>
      <c r="IE314" t="s">
        <v>428</v>
      </c>
      <c r="IF314" t="s">
        <v>428</v>
      </c>
      <c r="IG314" t="s">
        <v>428</v>
      </c>
      <c r="IH314" t="s">
        <v>428</v>
      </c>
      <c r="II314">
        <v>0</v>
      </c>
      <c r="IJ314">
        <v>100</v>
      </c>
      <c r="IK314">
        <v>100</v>
      </c>
      <c r="IL314">
        <v>5.698</v>
      </c>
      <c r="IM314">
        <v>0.3112</v>
      </c>
      <c r="IN314">
        <v>4.24591870636989</v>
      </c>
      <c r="IO314">
        <v>0.00406324532283829</v>
      </c>
      <c r="IP314">
        <v>-1.45373754250553e-06</v>
      </c>
      <c r="IQ314">
        <v>2.45784242640463e-10</v>
      </c>
      <c r="IR314">
        <v>0.0444475935836347</v>
      </c>
      <c r="IS314">
        <v>0.00491888386651684</v>
      </c>
      <c r="IT314">
        <v>0.000226889049496401</v>
      </c>
      <c r="IU314">
        <v>4.01595507822366e-06</v>
      </c>
      <c r="IV314">
        <v>-0</v>
      </c>
      <c r="IW314">
        <v>2035</v>
      </c>
      <c r="IX314">
        <v>2</v>
      </c>
      <c r="IY314">
        <v>30</v>
      </c>
      <c r="IZ314">
        <v>187626</v>
      </c>
      <c r="JA314">
        <v>187625.9</v>
      </c>
      <c r="JB314">
        <v>0.957031</v>
      </c>
      <c r="JC314">
        <v>2.41089</v>
      </c>
      <c r="JD314">
        <v>1.4978</v>
      </c>
      <c r="JE314">
        <v>2.32666</v>
      </c>
      <c r="JF314">
        <v>1.54419</v>
      </c>
      <c r="JG314">
        <v>2.32422</v>
      </c>
      <c r="JH314">
        <v>36.0347</v>
      </c>
      <c r="JI314">
        <v>24.1575</v>
      </c>
      <c r="JJ314">
        <v>18</v>
      </c>
      <c r="JK314">
        <v>545.176</v>
      </c>
      <c r="JL314">
        <v>422.695</v>
      </c>
      <c r="JM314">
        <v>30.8707</v>
      </c>
      <c r="JN314">
        <v>28.4573</v>
      </c>
      <c r="JO314">
        <v>30</v>
      </c>
      <c r="JP314">
        <v>28.2329</v>
      </c>
      <c r="JQ314">
        <v>28.2509</v>
      </c>
      <c r="JR314">
        <v>19.1993</v>
      </c>
      <c r="JS314">
        <v>29.297</v>
      </c>
      <c r="JT314">
        <v>70.5966</v>
      </c>
      <c r="JU314">
        <v>30.9279</v>
      </c>
      <c r="JV314">
        <v>420</v>
      </c>
      <c r="JW314">
        <v>22.6724</v>
      </c>
      <c r="JX314">
        <v>93.1675</v>
      </c>
      <c r="JY314">
        <v>98.6519</v>
      </c>
    </row>
    <row r="315" spans="1:285">
      <c r="A315">
        <v>299</v>
      </c>
      <c r="B315">
        <v>1758507268.1</v>
      </c>
      <c r="C315">
        <v>4026</v>
      </c>
      <c r="D315" t="s">
        <v>1030</v>
      </c>
      <c r="E315" t="s">
        <v>1031</v>
      </c>
      <c r="F315">
        <v>5</v>
      </c>
      <c r="G315" t="s">
        <v>419</v>
      </c>
      <c r="H315" t="s">
        <v>1003</v>
      </c>
      <c r="I315" t="s">
        <v>421</v>
      </c>
      <c r="J315">
        <v>1758507265.1</v>
      </c>
      <c r="K315">
        <f>(L315)/1000</f>
        <v>0</v>
      </c>
      <c r="L315">
        <f>1000*DL315*AJ315*(DH315-DI315)/(100*DA315*(1000-AJ315*DH315))</f>
        <v>0</v>
      </c>
      <c r="M315">
        <f>DL315*AJ315*(DG315-DF315*(1000-AJ315*DI315)/(1000-AJ315*DH315))/(100*DA315)</f>
        <v>0</v>
      </c>
      <c r="N315">
        <f>DF315 - IF(AJ315&gt;1, M315*DA315*100.0/(AL315), 0)</f>
        <v>0</v>
      </c>
      <c r="O315">
        <f>((U315-K315/2)*N315-M315)/(U315+K315/2)</f>
        <v>0</v>
      </c>
      <c r="P315">
        <f>O315*(DM315+DN315)/1000.0</f>
        <v>0</v>
      </c>
      <c r="Q315">
        <f>(DF315 - IF(AJ315&gt;1, M315*DA315*100.0/(AL315), 0))*(DM315+DN315)/1000.0</f>
        <v>0</v>
      </c>
      <c r="R315">
        <f>2.0/((1/T315-1/S315)+SIGN(T315)*SQRT((1/T315-1/S315)*(1/T315-1/S315) + 4*DB315/((DB315+1)*(DB315+1))*(2*1/T315*1/S315-1/S315*1/S315)))</f>
        <v>0</v>
      </c>
      <c r="S315">
        <f>IF(LEFT(DC315,1)&lt;&gt;"0",IF(LEFT(DC315,1)="1",3.0,DD315),$D$5+$E$5*(DT315*DM315/($K$5*1000))+$F$5*(DT315*DM315/($K$5*1000))*MAX(MIN(DA315,$J$5),$I$5)*MAX(MIN(DA315,$J$5),$I$5)+$G$5*MAX(MIN(DA315,$J$5),$I$5)*(DT315*DM315/($K$5*1000))+$H$5*(DT315*DM315/($K$5*1000))*(DT315*DM315/($K$5*1000)))</f>
        <v>0</v>
      </c>
      <c r="T315">
        <f>K315*(1000-(1000*0.61365*exp(17.502*X315/(240.97+X315))/(DM315+DN315)+DH315)/2)/(1000*0.61365*exp(17.502*X315/(240.97+X315))/(DM315+DN315)-DH315)</f>
        <v>0</v>
      </c>
      <c r="U315">
        <f>1/((DB315+1)/(R315/1.6)+1/(S315/1.37)) + DB315/((DB315+1)/(R315/1.6) + DB315/(S315/1.37))</f>
        <v>0</v>
      </c>
      <c r="V315">
        <f>(CW315*CZ315)</f>
        <v>0</v>
      </c>
      <c r="W315">
        <f>(DO315+(V315+2*0.95*5.67E-8*(((DO315+$B$7)+273)^4-(DO315+273)^4)-44100*K315)/(1.84*29.3*S315+8*0.95*5.67E-8*(DO315+273)^3))</f>
        <v>0</v>
      </c>
      <c r="X315">
        <f>($C$7*DP315+$D$7*DQ315+$E$7*W315)</f>
        <v>0</v>
      </c>
      <c r="Y315">
        <f>0.61365*exp(17.502*X315/(240.97+X315))</f>
        <v>0</v>
      </c>
      <c r="Z315">
        <f>(AA315/AB315*100)</f>
        <v>0</v>
      </c>
      <c r="AA315">
        <f>DH315*(DM315+DN315)/1000</f>
        <v>0</v>
      </c>
      <c r="AB315">
        <f>0.61365*exp(17.502*DO315/(240.97+DO315))</f>
        <v>0</v>
      </c>
      <c r="AC315">
        <f>(Y315-DH315*(DM315+DN315)/1000)</f>
        <v>0</v>
      </c>
      <c r="AD315">
        <f>(-K315*44100)</f>
        <v>0</v>
      </c>
      <c r="AE315">
        <f>2*29.3*S315*0.92*(DO315-X315)</f>
        <v>0</v>
      </c>
      <c r="AF315">
        <f>2*0.95*5.67E-8*(((DO315+$B$7)+273)^4-(X315+273)^4)</f>
        <v>0</v>
      </c>
      <c r="AG315">
        <f>V315+AF315+AD315+AE315</f>
        <v>0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MAX(0,($B$13+$C$13*DT315)/(1+$D$13*DT315)*DM315/(DO315+273)*$E$13)</f>
        <v>0</v>
      </c>
      <c r="AM315" t="s">
        <v>422</v>
      </c>
      <c r="AN315" t="s">
        <v>422</v>
      </c>
      <c r="AO315">
        <v>0</v>
      </c>
      <c r="AP315">
        <v>0</v>
      </c>
      <c r="AQ315">
        <f>1-AO315/AP315</f>
        <v>0</v>
      </c>
      <c r="AR315">
        <v>0</v>
      </c>
      <c r="AS315" t="s">
        <v>422</v>
      </c>
      <c r="AT315" t="s">
        <v>422</v>
      </c>
      <c r="AU315">
        <v>0</v>
      </c>
      <c r="AV315">
        <v>0</v>
      </c>
      <c r="AW315">
        <f>1-AU315/AV315</f>
        <v>0</v>
      </c>
      <c r="AX315">
        <v>0.5</v>
      </c>
      <c r="AY315">
        <f>CX315</f>
        <v>0</v>
      </c>
      <c r="AZ315">
        <f>M315</f>
        <v>0</v>
      </c>
      <c r="BA315">
        <f>AW315*AX315*AY315</f>
        <v>0</v>
      </c>
      <c r="BB315">
        <f>(AZ315-AR315)/AY315</f>
        <v>0</v>
      </c>
      <c r="BC315">
        <f>(AP315-AV315)/AV315</f>
        <v>0</v>
      </c>
      <c r="BD315">
        <f>AO315/(AQ315+AO315/AV315)</f>
        <v>0</v>
      </c>
      <c r="BE315" t="s">
        <v>422</v>
      </c>
      <c r="BF315">
        <v>0</v>
      </c>
      <c r="BG315">
        <f>IF(BF315&lt;&gt;0, BF315, BD315)</f>
        <v>0</v>
      </c>
      <c r="BH315">
        <f>1-BG315/AV315</f>
        <v>0</v>
      </c>
      <c r="BI315">
        <f>(AV315-AU315)/(AV315-BG315)</f>
        <v>0</v>
      </c>
      <c r="BJ315">
        <f>(AP315-AV315)/(AP315-BG315)</f>
        <v>0</v>
      </c>
      <c r="BK315">
        <f>(AV315-AU315)/(AV315-AO315)</f>
        <v>0</v>
      </c>
      <c r="BL315">
        <f>(AP315-AV315)/(AP315-AO315)</f>
        <v>0</v>
      </c>
      <c r="BM315">
        <f>(BI315*BG315/AU315)</f>
        <v>0</v>
      </c>
      <c r="BN315">
        <f>(1-BM315)</f>
        <v>0</v>
      </c>
      <c r="CW315">
        <f>$B$11*DU315+$C$11*DV315+$F$11*EG315*(1-EJ315)</f>
        <v>0</v>
      </c>
      <c r="CX315">
        <f>CW315*CY315</f>
        <v>0</v>
      </c>
      <c r="CY315">
        <f>($B$11*$D$9+$C$11*$D$9+$F$11*((ET315+EL315)/MAX(ET315+EL315+EU315, 0.1)*$I$9+EU315/MAX(ET315+EL315+EU315, 0.1)*$J$9))/($B$11+$C$11+$F$11)</f>
        <v>0</v>
      </c>
      <c r="CZ315">
        <f>($B$11*$K$9+$C$11*$K$9+$F$11*((ET315+EL315)/MAX(ET315+EL315+EU315, 0.1)*$P$9+EU315/MAX(ET315+EL315+EU315, 0.1)*$Q$9))/($B$11+$C$11+$F$11)</f>
        <v>0</v>
      </c>
      <c r="DA315">
        <v>1.1</v>
      </c>
      <c r="DB315">
        <v>0.5</v>
      </c>
      <c r="DC315" t="s">
        <v>423</v>
      </c>
      <c r="DD315">
        <v>2</v>
      </c>
      <c r="DE315">
        <v>1758507265.1</v>
      </c>
      <c r="DF315">
        <v>420.185</v>
      </c>
      <c r="DG315">
        <v>420.295666666667</v>
      </c>
      <c r="DH315">
        <v>22.5909666666667</v>
      </c>
      <c r="DI315">
        <v>22.6323333333333</v>
      </c>
      <c r="DJ315">
        <v>414.487</v>
      </c>
      <c r="DK315">
        <v>22.2798666666667</v>
      </c>
      <c r="DL315">
        <v>500.024333333333</v>
      </c>
      <c r="DM315">
        <v>89.8459333333333</v>
      </c>
      <c r="DN315">
        <v>0.0358144</v>
      </c>
      <c r="DO315">
        <v>30.5166</v>
      </c>
      <c r="DP315">
        <v>29.9582</v>
      </c>
      <c r="DQ315">
        <v>999.9</v>
      </c>
      <c r="DR315">
        <v>0</v>
      </c>
      <c r="DS315">
        <v>0</v>
      </c>
      <c r="DT315">
        <v>9983.10666666667</v>
      </c>
      <c r="DU315">
        <v>0</v>
      </c>
      <c r="DV315">
        <v>0.709433333333333</v>
      </c>
      <c r="DW315">
        <v>-0.1107075</v>
      </c>
      <c r="DX315">
        <v>429.896666666667</v>
      </c>
      <c r="DY315">
        <v>430.028</v>
      </c>
      <c r="DZ315">
        <v>-0.0413653333333333</v>
      </c>
      <c r="EA315">
        <v>420.295666666667</v>
      </c>
      <c r="EB315">
        <v>22.6323333333333</v>
      </c>
      <c r="EC315">
        <v>2.02970333333333</v>
      </c>
      <c r="ED315">
        <v>2.03342</v>
      </c>
      <c r="EE315">
        <v>17.678</v>
      </c>
      <c r="EF315">
        <v>17.7070333333333</v>
      </c>
      <c r="EG315">
        <v>0.00500016</v>
      </c>
      <c r="EH315">
        <v>0</v>
      </c>
      <c r="EI315">
        <v>0</v>
      </c>
      <c r="EJ315">
        <v>0</v>
      </c>
      <c r="EK315">
        <v>155.166666666667</v>
      </c>
      <c r="EL315">
        <v>0.00500016</v>
      </c>
      <c r="EM315">
        <v>-25.3333333333333</v>
      </c>
      <c r="EN315">
        <v>-1.3</v>
      </c>
      <c r="EO315">
        <v>37.729</v>
      </c>
      <c r="EP315">
        <v>41.833</v>
      </c>
      <c r="EQ315">
        <v>39.875</v>
      </c>
      <c r="ER315">
        <v>42</v>
      </c>
      <c r="ES315">
        <v>41</v>
      </c>
      <c r="ET315">
        <v>0</v>
      </c>
      <c r="EU315">
        <v>0</v>
      </c>
      <c r="EV315">
        <v>0</v>
      </c>
      <c r="EW315">
        <v>1758507270.2</v>
      </c>
      <c r="EX315">
        <v>0</v>
      </c>
      <c r="EY315">
        <v>155.542307692308</v>
      </c>
      <c r="EZ315">
        <v>4.65982928220432</v>
      </c>
      <c r="FA315">
        <v>-0.112820810529317</v>
      </c>
      <c r="FB315">
        <v>-24.5423076923077</v>
      </c>
      <c r="FC315">
        <v>15</v>
      </c>
      <c r="FD315">
        <v>0</v>
      </c>
      <c r="FE315" t="s">
        <v>424</v>
      </c>
      <c r="FF315">
        <v>1747249705.1</v>
      </c>
      <c r="FG315">
        <v>1747249711.1</v>
      </c>
      <c r="FH315">
        <v>0</v>
      </c>
      <c r="FI315">
        <v>0.871</v>
      </c>
      <c r="FJ315">
        <v>0.066</v>
      </c>
      <c r="FK315">
        <v>5.486</v>
      </c>
      <c r="FL315">
        <v>0.145</v>
      </c>
      <c r="FM315">
        <v>420</v>
      </c>
      <c r="FN315">
        <v>16</v>
      </c>
      <c r="FO315">
        <v>0.27</v>
      </c>
      <c r="FP315">
        <v>0.16</v>
      </c>
      <c r="FQ315">
        <v>0.0596385461904762</v>
      </c>
      <c r="FR315">
        <v>-0.807057364675325</v>
      </c>
      <c r="FS315">
        <v>0.108124491121858</v>
      </c>
      <c r="FT315">
        <v>0</v>
      </c>
      <c r="FU315">
        <v>156.097058823529</v>
      </c>
      <c r="FV315">
        <v>-4.39572181517803</v>
      </c>
      <c r="FW315">
        <v>4.83987635319197</v>
      </c>
      <c r="FX315">
        <v>-1</v>
      </c>
      <c r="FY315">
        <v>-0.0316968690476191</v>
      </c>
      <c r="FZ315">
        <v>-0.131322864155844</v>
      </c>
      <c r="GA315">
        <v>0.0157228738998889</v>
      </c>
      <c r="GB315">
        <v>0</v>
      </c>
      <c r="GC315">
        <v>0</v>
      </c>
      <c r="GD315">
        <v>2</v>
      </c>
      <c r="GE315" t="s">
        <v>512</v>
      </c>
      <c r="GF315">
        <v>3.12579</v>
      </c>
      <c r="GG315">
        <v>2.66128</v>
      </c>
      <c r="GH315">
        <v>0.0883564</v>
      </c>
      <c r="GI315">
        <v>0.0892258</v>
      </c>
      <c r="GJ315">
        <v>0.0967051</v>
      </c>
      <c r="GK315">
        <v>0.0972385</v>
      </c>
      <c r="GL315">
        <v>23502.1</v>
      </c>
      <c r="GM315">
        <v>22201.8</v>
      </c>
      <c r="GN315">
        <v>23055.9</v>
      </c>
      <c r="GO315">
        <v>23737</v>
      </c>
      <c r="GP315">
        <v>35498.1</v>
      </c>
      <c r="GQ315">
        <v>35469.3</v>
      </c>
      <c r="GR315">
        <v>41571.1</v>
      </c>
      <c r="GS315">
        <v>42329.4</v>
      </c>
      <c r="GT315">
        <v>1.89963</v>
      </c>
      <c r="GU315">
        <v>1.79673</v>
      </c>
      <c r="GV315">
        <v>0.0969842</v>
      </c>
      <c r="GW315">
        <v>0</v>
      </c>
      <c r="GX315">
        <v>28.3651</v>
      </c>
      <c r="GY315">
        <v>999.9</v>
      </c>
      <c r="GZ315">
        <v>55.17</v>
      </c>
      <c r="HA315">
        <v>30.524</v>
      </c>
      <c r="HB315">
        <v>26.9591</v>
      </c>
      <c r="HC315">
        <v>53.8355</v>
      </c>
      <c r="HD315">
        <v>40.0801</v>
      </c>
      <c r="HE315">
        <v>1</v>
      </c>
      <c r="HF315">
        <v>0.0666768</v>
      </c>
      <c r="HG315">
        <v>-1.23071</v>
      </c>
      <c r="HH315">
        <v>20.2326</v>
      </c>
      <c r="HI315">
        <v>5.23436</v>
      </c>
      <c r="HJ315">
        <v>11.992</v>
      </c>
      <c r="HK315">
        <v>4.95565</v>
      </c>
      <c r="HL315">
        <v>3.304</v>
      </c>
      <c r="HM315">
        <v>999.9</v>
      </c>
      <c r="HN315">
        <v>9999</v>
      </c>
      <c r="HO315">
        <v>9999</v>
      </c>
      <c r="HP315">
        <v>9999</v>
      </c>
      <c r="HQ315">
        <v>1.86856</v>
      </c>
      <c r="HR315">
        <v>1.86421</v>
      </c>
      <c r="HS315">
        <v>1.8718</v>
      </c>
      <c r="HT315">
        <v>1.86273</v>
      </c>
      <c r="HU315">
        <v>1.86217</v>
      </c>
      <c r="HV315">
        <v>1.86859</v>
      </c>
      <c r="HW315">
        <v>1.85868</v>
      </c>
      <c r="HX315">
        <v>1.86508</v>
      </c>
      <c r="HY315">
        <v>5</v>
      </c>
      <c r="HZ315">
        <v>0</v>
      </c>
      <c r="IA315">
        <v>0</v>
      </c>
      <c r="IB315">
        <v>0</v>
      </c>
      <c r="IC315" t="s">
        <v>426</v>
      </c>
      <c r="ID315" t="s">
        <v>427</v>
      </c>
      <c r="IE315" t="s">
        <v>428</v>
      </c>
      <c r="IF315" t="s">
        <v>428</v>
      </c>
      <c r="IG315" t="s">
        <v>428</v>
      </c>
      <c r="IH315" t="s">
        <v>428</v>
      </c>
      <c r="II315">
        <v>0</v>
      </c>
      <c r="IJ315">
        <v>100</v>
      </c>
      <c r="IK315">
        <v>100</v>
      </c>
      <c r="IL315">
        <v>5.698</v>
      </c>
      <c r="IM315">
        <v>0.3111</v>
      </c>
      <c r="IN315">
        <v>4.24591870636989</v>
      </c>
      <c r="IO315">
        <v>0.00406324532283829</v>
      </c>
      <c r="IP315">
        <v>-1.45373754250553e-06</v>
      </c>
      <c r="IQ315">
        <v>2.45784242640463e-10</v>
      </c>
      <c r="IR315">
        <v>0.0444475935836347</v>
      </c>
      <c r="IS315">
        <v>0.00491888386651684</v>
      </c>
      <c r="IT315">
        <v>0.000226889049496401</v>
      </c>
      <c r="IU315">
        <v>4.01595507822366e-06</v>
      </c>
      <c r="IV315">
        <v>-0</v>
      </c>
      <c r="IW315">
        <v>2035</v>
      </c>
      <c r="IX315">
        <v>2</v>
      </c>
      <c r="IY315">
        <v>30</v>
      </c>
      <c r="IZ315">
        <v>187626</v>
      </c>
      <c r="JA315">
        <v>187626</v>
      </c>
      <c r="JB315">
        <v>0.957031</v>
      </c>
      <c r="JC315">
        <v>2.40479</v>
      </c>
      <c r="JD315">
        <v>1.49902</v>
      </c>
      <c r="JE315">
        <v>2.32666</v>
      </c>
      <c r="JF315">
        <v>1.54419</v>
      </c>
      <c r="JG315">
        <v>2.29126</v>
      </c>
      <c r="JH315">
        <v>36.0347</v>
      </c>
      <c r="JI315">
        <v>24.1575</v>
      </c>
      <c r="JJ315">
        <v>18</v>
      </c>
      <c r="JK315">
        <v>545.153</v>
      </c>
      <c r="JL315">
        <v>422.86</v>
      </c>
      <c r="JM315">
        <v>30.8737</v>
      </c>
      <c r="JN315">
        <v>28.4584</v>
      </c>
      <c r="JO315">
        <v>30.0002</v>
      </c>
      <c r="JP315">
        <v>28.2341</v>
      </c>
      <c r="JQ315">
        <v>28.2515</v>
      </c>
      <c r="JR315">
        <v>19.1957</v>
      </c>
      <c r="JS315">
        <v>29.297</v>
      </c>
      <c r="JT315">
        <v>70.5966</v>
      </c>
      <c r="JU315">
        <v>30.96</v>
      </c>
      <c r="JV315">
        <v>420</v>
      </c>
      <c r="JW315">
        <v>22.6725</v>
      </c>
      <c r="JX315">
        <v>93.1677</v>
      </c>
      <c r="JY315">
        <v>98.6518</v>
      </c>
    </row>
    <row r="316" spans="1:285">
      <c r="A316">
        <v>300</v>
      </c>
      <c r="B316">
        <v>1758507271.1</v>
      </c>
      <c r="C316">
        <v>4029</v>
      </c>
      <c r="D316" t="s">
        <v>1032</v>
      </c>
      <c r="E316" t="s">
        <v>1033</v>
      </c>
      <c r="F316">
        <v>5</v>
      </c>
      <c r="G316" t="s">
        <v>419</v>
      </c>
      <c r="H316" t="s">
        <v>1003</v>
      </c>
      <c r="I316" t="s">
        <v>421</v>
      </c>
      <c r="J316">
        <v>1758507267.85</v>
      </c>
      <c r="K316">
        <f>(L316)/1000</f>
        <v>0</v>
      </c>
      <c r="L316">
        <f>1000*DL316*AJ316*(DH316-DI316)/(100*DA316*(1000-AJ316*DH316))</f>
        <v>0</v>
      </c>
      <c r="M316">
        <f>DL316*AJ316*(DG316-DF316*(1000-AJ316*DI316)/(1000-AJ316*DH316))/(100*DA316)</f>
        <v>0</v>
      </c>
      <c r="N316">
        <f>DF316 - IF(AJ316&gt;1, M316*DA316*100.0/(AL316), 0)</f>
        <v>0</v>
      </c>
      <c r="O316">
        <f>((U316-K316/2)*N316-M316)/(U316+K316/2)</f>
        <v>0</v>
      </c>
      <c r="P316">
        <f>O316*(DM316+DN316)/1000.0</f>
        <v>0</v>
      </c>
      <c r="Q316">
        <f>(DF316 - IF(AJ316&gt;1, M316*DA316*100.0/(AL316), 0))*(DM316+DN316)/1000.0</f>
        <v>0</v>
      </c>
      <c r="R316">
        <f>2.0/((1/T316-1/S316)+SIGN(T316)*SQRT((1/T316-1/S316)*(1/T316-1/S316) + 4*DB316/((DB316+1)*(DB316+1))*(2*1/T316*1/S316-1/S316*1/S316)))</f>
        <v>0</v>
      </c>
      <c r="S316">
        <f>IF(LEFT(DC316,1)&lt;&gt;"0",IF(LEFT(DC316,1)="1",3.0,DD316),$D$5+$E$5*(DT316*DM316/($K$5*1000))+$F$5*(DT316*DM316/($K$5*1000))*MAX(MIN(DA316,$J$5),$I$5)*MAX(MIN(DA316,$J$5),$I$5)+$G$5*MAX(MIN(DA316,$J$5),$I$5)*(DT316*DM316/($K$5*1000))+$H$5*(DT316*DM316/($K$5*1000))*(DT316*DM316/($K$5*1000)))</f>
        <v>0</v>
      </c>
      <c r="T316">
        <f>K316*(1000-(1000*0.61365*exp(17.502*X316/(240.97+X316))/(DM316+DN316)+DH316)/2)/(1000*0.61365*exp(17.502*X316/(240.97+X316))/(DM316+DN316)-DH316)</f>
        <v>0</v>
      </c>
      <c r="U316">
        <f>1/((DB316+1)/(R316/1.6)+1/(S316/1.37)) + DB316/((DB316+1)/(R316/1.6) + DB316/(S316/1.37))</f>
        <v>0</v>
      </c>
      <c r="V316">
        <f>(CW316*CZ316)</f>
        <v>0</v>
      </c>
      <c r="W316">
        <f>(DO316+(V316+2*0.95*5.67E-8*(((DO316+$B$7)+273)^4-(DO316+273)^4)-44100*K316)/(1.84*29.3*S316+8*0.95*5.67E-8*(DO316+273)^3))</f>
        <v>0</v>
      </c>
      <c r="X316">
        <f>($C$7*DP316+$D$7*DQ316+$E$7*W316)</f>
        <v>0</v>
      </c>
      <c r="Y316">
        <f>0.61365*exp(17.502*X316/(240.97+X316))</f>
        <v>0</v>
      </c>
      <c r="Z316">
        <f>(AA316/AB316*100)</f>
        <v>0</v>
      </c>
      <c r="AA316">
        <f>DH316*(DM316+DN316)/1000</f>
        <v>0</v>
      </c>
      <c r="AB316">
        <f>0.61365*exp(17.502*DO316/(240.97+DO316))</f>
        <v>0</v>
      </c>
      <c r="AC316">
        <f>(Y316-DH316*(DM316+DN316)/1000)</f>
        <v>0</v>
      </c>
      <c r="AD316">
        <f>(-K316*44100)</f>
        <v>0</v>
      </c>
      <c r="AE316">
        <f>2*29.3*S316*0.92*(DO316-X316)</f>
        <v>0</v>
      </c>
      <c r="AF316">
        <f>2*0.95*5.67E-8*(((DO316+$B$7)+273)^4-(X316+273)^4)</f>
        <v>0</v>
      </c>
      <c r="AG316">
        <f>V316+AF316+AD316+AE316</f>
        <v>0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MAX(0,($B$13+$C$13*DT316)/(1+$D$13*DT316)*DM316/(DO316+273)*$E$13)</f>
        <v>0</v>
      </c>
      <c r="AM316" t="s">
        <v>422</v>
      </c>
      <c r="AN316" t="s">
        <v>422</v>
      </c>
      <c r="AO316">
        <v>0</v>
      </c>
      <c r="AP316">
        <v>0</v>
      </c>
      <c r="AQ316">
        <f>1-AO316/AP316</f>
        <v>0</v>
      </c>
      <c r="AR316">
        <v>0</v>
      </c>
      <c r="AS316" t="s">
        <v>422</v>
      </c>
      <c r="AT316" t="s">
        <v>422</v>
      </c>
      <c r="AU316">
        <v>0</v>
      </c>
      <c r="AV316">
        <v>0</v>
      </c>
      <c r="AW316">
        <f>1-AU316/AV316</f>
        <v>0</v>
      </c>
      <c r="AX316">
        <v>0.5</v>
      </c>
      <c r="AY316">
        <f>CX316</f>
        <v>0</v>
      </c>
      <c r="AZ316">
        <f>M316</f>
        <v>0</v>
      </c>
      <c r="BA316">
        <f>AW316*AX316*AY316</f>
        <v>0</v>
      </c>
      <c r="BB316">
        <f>(AZ316-AR316)/AY316</f>
        <v>0</v>
      </c>
      <c r="BC316">
        <f>(AP316-AV316)/AV316</f>
        <v>0</v>
      </c>
      <c r="BD316">
        <f>AO316/(AQ316+AO316/AV316)</f>
        <v>0</v>
      </c>
      <c r="BE316" t="s">
        <v>422</v>
      </c>
      <c r="BF316">
        <v>0</v>
      </c>
      <c r="BG316">
        <f>IF(BF316&lt;&gt;0, BF316, BD316)</f>
        <v>0</v>
      </c>
      <c r="BH316">
        <f>1-BG316/AV316</f>
        <v>0</v>
      </c>
      <c r="BI316">
        <f>(AV316-AU316)/(AV316-BG316)</f>
        <v>0</v>
      </c>
      <c r="BJ316">
        <f>(AP316-AV316)/(AP316-BG316)</f>
        <v>0</v>
      </c>
      <c r="BK316">
        <f>(AV316-AU316)/(AV316-AO316)</f>
        <v>0</v>
      </c>
      <c r="BL316">
        <f>(AP316-AV316)/(AP316-AO316)</f>
        <v>0</v>
      </c>
      <c r="BM316">
        <f>(BI316*BG316/AU316)</f>
        <v>0</v>
      </c>
      <c r="BN316">
        <f>(1-BM316)</f>
        <v>0</v>
      </c>
      <c r="CW316">
        <f>$B$11*DU316+$C$11*DV316+$F$11*EG316*(1-EJ316)</f>
        <v>0</v>
      </c>
      <c r="CX316">
        <f>CW316*CY316</f>
        <v>0</v>
      </c>
      <c r="CY316">
        <f>($B$11*$D$9+$C$11*$D$9+$F$11*((ET316+EL316)/MAX(ET316+EL316+EU316, 0.1)*$I$9+EU316/MAX(ET316+EL316+EU316, 0.1)*$J$9))/($B$11+$C$11+$F$11)</f>
        <v>0</v>
      </c>
      <c r="CZ316">
        <f>($B$11*$K$9+$C$11*$K$9+$F$11*((ET316+EL316)/MAX(ET316+EL316+EU316, 0.1)*$P$9+EU316/MAX(ET316+EL316+EU316, 0.1)*$Q$9))/($B$11+$C$11+$F$11)</f>
        <v>0</v>
      </c>
      <c r="DA316">
        <v>1.1</v>
      </c>
      <c r="DB316">
        <v>0.5</v>
      </c>
      <c r="DC316" t="s">
        <v>423</v>
      </c>
      <c r="DD316">
        <v>2</v>
      </c>
      <c r="DE316">
        <v>1758507267.85</v>
      </c>
      <c r="DF316">
        <v>420.262</v>
      </c>
      <c r="DG316">
        <v>420.267</v>
      </c>
      <c r="DH316">
        <v>22.593525</v>
      </c>
      <c r="DI316">
        <v>22.631875</v>
      </c>
      <c r="DJ316">
        <v>414.56375</v>
      </c>
      <c r="DK316">
        <v>22.282425</v>
      </c>
      <c r="DL316">
        <v>499.98975</v>
      </c>
      <c r="DM316">
        <v>89.84515</v>
      </c>
      <c r="DN316">
        <v>0.035762175</v>
      </c>
      <c r="DO316">
        <v>30.5095</v>
      </c>
      <c r="DP316">
        <v>29.9494</v>
      </c>
      <c r="DQ316">
        <v>999.9</v>
      </c>
      <c r="DR316">
        <v>0</v>
      </c>
      <c r="DS316">
        <v>0</v>
      </c>
      <c r="DT316">
        <v>9990</v>
      </c>
      <c r="DU316">
        <v>0</v>
      </c>
      <c r="DV316">
        <v>0.70943325</v>
      </c>
      <c r="DW316">
        <v>-0.005050725</v>
      </c>
      <c r="DX316">
        <v>429.9765</v>
      </c>
      <c r="DY316">
        <v>429.9985</v>
      </c>
      <c r="DZ316">
        <v>-0.038331525</v>
      </c>
      <c r="EA316">
        <v>420.267</v>
      </c>
      <c r="EB316">
        <v>22.631875</v>
      </c>
      <c r="EC316">
        <v>2.0299175</v>
      </c>
      <c r="ED316">
        <v>2.0333625</v>
      </c>
      <c r="EE316">
        <v>17.67965</v>
      </c>
      <c r="EF316">
        <v>17.706575</v>
      </c>
      <c r="EG316">
        <v>0.00500016</v>
      </c>
      <c r="EH316">
        <v>0</v>
      </c>
      <c r="EI316">
        <v>0</v>
      </c>
      <c r="EJ316">
        <v>0</v>
      </c>
      <c r="EK316">
        <v>155.4</v>
      </c>
      <c r="EL316">
        <v>0.00500016</v>
      </c>
      <c r="EM316">
        <v>-29.225</v>
      </c>
      <c r="EN316">
        <v>-1.725</v>
      </c>
      <c r="EO316">
        <v>37.75</v>
      </c>
      <c r="EP316">
        <v>41.85925</v>
      </c>
      <c r="EQ316">
        <v>39.875</v>
      </c>
      <c r="ER316">
        <v>42</v>
      </c>
      <c r="ES316">
        <v>41</v>
      </c>
      <c r="ET316">
        <v>0</v>
      </c>
      <c r="EU316">
        <v>0</v>
      </c>
      <c r="EV316">
        <v>0</v>
      </c>
      <c r="EW316">
        <v>1758507273.2</v>
      </c>
      <c r="EX316">
        <v>0</v>
      </c>
      <c r="EY316">
        <v>155.772</v>
      </c>
      <c r="EZ316">
        <v>14.2615388234453</v>
      </c>
      <c r="FA316">
        <v>-8.19230813857832</v>
      </c>
      <c r="FB316">
        <v>-25.712</v>
      </c>
      <c r="FC316">
        <v>15</v>
      </c>
      <c r="FD316">
        <v>0</v>
      </c>
      <c r="FE316" t="s">
        <v>424</v>
      </c>
      <c r="FF316">
        <v>1747249705.1</v>
      </c>
      <c r="FG316">
        <v>1747249711.1</v>
      </c>
      <c r="FH316">
        <v>0</v>
      </c>
      <c r="FI316">
        <v>0.871</v>
      </c>
      <c r="FJ316">
        <v>0.066</v>
      </c>
      <c r="FK316">
        <v>5.486</v>
      </c>
      <c r="FL316">
        <v>0.145</v>
      </c>
      <c r="FM316">
        <v>420</v>
      </c>
      <c r="FN316">
        <v>16</v>
      </c>
      <c r="FO316">
        <v>0.27</v>
      </c>
      <c r="FP316">
        <v>0.16</v>
      </c>
      <c r="FQ316">
        <v>0.0502682080952381</v>
      </c>
      <c r="FR316">
        <v>-0.76670287948052</v>
      </c>
      <c r="FS316">
        <v>0.108134786252762</v>
      </c>
      <c r="FT316">
        <v>0</v>
      </c>
      <c r="FU316">
        <v>155.938235294118</v>
      </c>
      <c r="FV316">
        <v>-3.28342235446555</v>
      </c>
      <c r="FW316">
        <v>4.85719688623958</v>
      </c>
      <c r="FX316">
        <v>-1</v>
      </c>
      <c r="FY316">
        <v>-0.0347037580952381</v>
      </c>
      <c r="FZ316">
        <v>-0.0938866846753247</v>
      </c>
      <c r="GA316">
        <v>0.013367401420204</v>
      </c>
      <c r="GB316">
        <v>1</v>
      </c>
      <c r="GC316">
        <v>1</v>
      </c>
      <c r="GD316">
        <v>2</v>
      </c>
      <c r="GE316" t="s">
        <v>425</v>
      </c>
      <c r="GF316">
        <v>3.12587</v>
      </c>
      <c r="GG316">
        <v>2.66146</v>
      </c>
      <c r="GH316">
        <v>0.0883586</v>
      </c>
      <c r="GI316">
        <v>0.089211</v>
      </c>
      <c r="GJ316">
        <v>0.0967065</v>
      </c>
      <c r="GK316">
        <v>0.09724</v>
      </c>
      <c r="GL316">
        <v>23502</v>
      </c>
      <c r="GM316">
        <v>22202.2</v>
      </c>
      <c r="GN316">
        <v>23055.8</v>
      </c>
      <c r="GO316">
        <v>23737.1</v>
      </c>
      <c r="GP316">
        <v>35497.9</v>
      </c>
      <c r="GQ316">
        <v>35469.4</v>
      </c>
      <c r="GR316">
        <v>41571</v>
      </c>
      <c r="GS316">
        <v>42329.6</v>
      </c>
      <c r="GT316">
        <v>1.89957</v>
      </c>
      <c r="GU316">
        <v>1.7965</v>
      </c>
      <c r="GV316">
        <v>0.0965893</v>
      </c>
      <c r="GW316">
        <v>0</v>
      </c>
      <c r="GX316">
        <v>28.3633</v>
      </c>
      <c r="GY316">
        <v>999.9</v>
      </c>
      <c r="GZ316">
        <v>55.17</v>
      </c>
      <c r="HA316">
        <v>30.524</v>
      </c>
      <c r="HB316">
        <v>26.9605</v>
      </c>
      <c r="HC316">
        <v>54.4655</v>
      </c>
      <c r="HD316">
        <v>40.016</v>
      </c>
      <c r="HE316">
        <v>1</v>
      </c>
      <c r="HF316">
        <v>0.0669665</v>
      </c>
      <c r="HG316">
        <v>-1.42326</v>
      </c>
      <c r="HH316">
        <v>20.2312</v>
      </c>
      <c r="HI316">
        <v>5.23436</v>
      </c>
      <c r="HJ316">
        <v>11.992</v>
      </c>
      <c r="HK316">
        <v>4.95565</v>
      </c>
      <c r="HL316">
        <v>3.304</v>
      </c>
      <c r="HM316">
        <v>999.9</v>
      </c>
      <c r="HN316">
        <v>9999</v>
      </c>
      <c r="HO316">
        <v>9999</v>
      </c>
      <c r="HP316">
        <v>9999</v>
      </c>
      <c r="HQ316">
        <v>1.86854</v>
      </c>
      <c r="HR316">
        <v>1.86423</v>
      </c>
      <c r="HS316">
        <v>1.8718</v>
      </c>
      <c r="HT316">
        <v>1.8627</v>
      </c>
      <c r="HU316">
        <v>1.86216</v>
      </c>
      <c r="HV316">
        <v>1.86859</v>
      </c>
      <c r="HW316">
        <v>1.85867</v>
      </c>
      <c r="HX316">
        <v>1.86508</v>
      </c>
      <c r="HY316">
        <v>5</v>
      </c>
      <c r="HZ316">
        <v>0</v>
      </c>
      <c r="IA316">
        <v>0</v>
      </c>
      <c r="IB316">
        <v>0</v>
      </c>
      <c r="IC316" t="s">
        <v>426</v>
      </c>
      <c r="ID316" t="s">
        <v>427</v>
      </c>
      <c r="IE316" t="s">
        <v>428</v>
      </c>
      <c r="IF316" t="s">
        <v>428</v>
      </c>
      <c r="IG316" t="s">
        <v>428</v>
      </c>
      <c r="IH316" t="s">
        <v>428</v>
      </c>
      <c r="II316">
        <v>0</v>
      </c>
      <c r="IJ316">
        <v>100</v>
      </c>
      <c r="IK316">
        <v>100</v>
      </c>
      <c r="IL316">
        <v>5.698</v>
      </c>
      <c r="IM316">
        <v>0.3112</v>
      </c>
      <c r="IN316">
        <v>4.24591870636989</v>
      </c>
      <c r="IO316">
        <v>0.00406324532283829</v>
      </c>
      <c r="IP316">
        <v>-1.45373754250553e-06</v>
      </c>
      <c r="IQ316">
        <v>2.45784242640463e-10</v>
      </c>
      <c r="IR316">
        <v>0.0444475935836347</v>
      </c>
      <c r="IS316">
        <v>0.00491888386651684</v>
      </c>
      <c r="IT316">
        <v>0.000226889049496401</v>
      </c>
      <c r="IU316">
        <v>4.01595507822366e-06</v>
      </c>
      <c r="IV316">
        <v>-0</v>
      </c>
      <c r="IW316">
        <v>2035</v>
      </c>
      <c r="IX316">
        <v>2</v>
      </c>
      <c r="IY316">
        <v>30</v>
      </c>
      <c r="IZ316">
        <v>187626.1</v>
      </c>
      <c r="JA316">
        <v>187626</v>
      </c>
      <c r="JB316">
        <v>0.955811</v>
      </c>
      <c r="JC316">
        <v>2.38892</v>
      </c>
      <c r="JD316">
        <v>1.4978</v>
      </c>
      <c r="JE316">
        <v>2.32666</v>
      </c>
      <c r="JF316">
        <v>1.54419</v>
      </c>
      <c r="JG316">
        <v>2.35962</v>
      </c>
      <c r="JH316">
        <v>36.0113</v>
      </c>
      <c r="JI316">
        <v>24.1663</v>
      </c>
      <c r="JJ316">
        <v>18</v>
      </c>
      <c r="JK316">
        <v>545.13</v>
      </c>
      <c r="JL316">
        <v>422.742</v>
      </c>
      <c r="JM316">
        <v>30.8906</v>
      </c>
      <c r="JN316">
        <v>28.4584</v>
      </c>
      <c r="JO316">
        <v>30.0004</v>
      </c>
      <c r="JP316">
        <v>28.2352</v>
      </c>
      <c r="JQ316">
        <v>28.2533</v>
      </c>
      <c r="JR316">
        <v>19.1951</v>
      </c>
      <c r="JS316">
        <v>29.297</v>
      </c>
      <c r="JT316">
        <v>70.5966</v>
      </c>
      <c r="JU316">
        <v>30.96</v>
      </c>
      <c r="JV316">
        <v>420</v>
      </c>
      <c r="JW316">
        <v>22.6726</v>
      </c>
      <c r="JX316">
        <v>93.1674</v>
      </c>
      <c r="JY316">
        <v>98.6523</v>
      </c>
    </row>
    <row r="317" spans="1:285">
      <c r="A317">
        <v>301</v>
      </c>
      <c r="B317">
        <v>1758507273.1</v>
      </c>
      <c r="C317">
        <v>4031</v>
      </c>
      <c r="D317" t="s">
        <v>1034</v>
      </c>
      <c r="E317" t="s">
        <v>1035</v>
      </c>
      <c r="F317">
        <v>5</v>
      </c>
      <c r="G317" t="s">
        <v>419</v>
      </c>
      <c r="H317" t="s">
        <v>1003</v>
      </c>
      <c r="I317" t="s">
        <v>421</v>
      </c>
      <c r="J317">
        <v>1758507270.43333</v>
      </c>
      <c r="K317">
        <f>(L317)/1000</f>
        <v>0</v>
      </c>
      <c r="L317">
        <f>1000*DL317*AJ317*(DH317-DI317)/(100*DA317*(1000-AJ317*DH317))</f>
        <v>0</v>
      </c>
      <c r="M317">
        <f>DL317*AJ317*(DG317-DF317*(1000-AJ317*DI317)/(1000-AJ317*DH317))/(100*DA317)</f>
        <v>0</v>
      </c>
      <c r="N317">
        <f>DF317 - IF(AJ317&gt;1, M317*DA317*100.0/(AL317), 0)</f>
        <v>0</v>
      </c>
      <c r="O317">
        <f>((U317-K317/2)*N317-M317)/(U317+K317/2)</f>
        <v>0</v>
      </c>
      <c r="P317">
        <f>O317*(DM317+DN317)/1000.0</f>
        <v>0</v>
      </c>
      <c r="Q317">
        <f>(DF317 - IF(AJ317&gt;1, M317*DA317*100.0/(AL317), 0))*(DM317+DN317)/1000.0</f>
        <v>0</v>
      </c>
      <c r="R317">
        <f>2.0/((1/T317-1/S317)+SIGN(T317)*SQRT((1/T317-1/S317)*(1/T317-1/S317) + 4*DB317/((DB317+1)*(DB317+1))*(2*1/T317*1/S317-1/S317*1/S317)))</f>
        <v>0</v>
      </c>
      <c r="S317">
        <f>IF(LEFT(DC317,1)&lt;&gt;"0",IF(LEFT(DC317,1)="1",3.0,DD317),$D$5+$E$5*(DT317*DM317/($K$5*1000))+$F$5*(DT317*DM317/($K$5*1000))*MAX(MIN(DA317,$J$5),$I$5)*MAX(MIN(DA317,$J$5),$I$5)+$G$5*MAX(MIN(DA317,$J$5),$I$5)*(DT317*DM317/($K$5*1000))+$H$5*(DT317*DM317/($K$5*1000))*(DT317*DM317/($K$5*1000)))</f>
        <v>0</v>
      </c>
      <c r="T317">
        <f>K317*(1000-(1000*0.61365*exp(17.502*X317/(240.97+X317))/(DM317+DN317)+DH317)/2)/(1000*0.61365*exp(17.502*X317/(240.97+X317))/(DM317+DN317)-DH317)</f>
        <v>0</v>
      </c>
      <c r="U317">
        <f>1/((DB317+1)/(R317/1.6)+1/(S317/1.37)) + DB317/((DB317+1)/(R317/1.6) + DB317/(S317/1.37))</f>
        <v>0</v>
      </c>
      <c r="V317">
        <f>(CW317*CZ317)</f>
        <v>0</v>
      </c>
      <c r="W317">
        <f>(DO317+(V317+2*0.95*5.67E-8*(((DO317+$B$7)+273)^4-(DO317+273)^4)-44100*K317)/(1.84*29.3*S317+8*0.95*5.67E-8*(DO317+273)^3))</f>
        <v>0</v>
      </c>
      <c r="X317">
        <f>($C$7*DP317+$D$7*DQ317+$E$7*W317)</f>
        <v>0</v>
      </c>
      <c r="Y317">
        <f>0.61365*exp(17.502*X317/(240.97+X317))</f>
        <v>0</v>
      </c>
      <c r="Z317">
        <f>(AA317/AB317*100)</f>
        <v>0</v>
      </c>
      <c r="AA317">
        <f>DH317*(DM317+DN317)/1000</f>
        <v>0</v>
      </c>
      <c r="AB317">
        <f>0.61365*exp(17.502*DO317/(240.97+DO317))</f>
        <v>0</v>
      </c>
      <c r="AC317">
        <f>(Y317-DH317*(DM317+DN317)/1000)</f>
        <v>0</v>
      </c>
      <c r="AD317">
        <f>(-K317*44100)</f>
        <v>0</v>
      </c>
      <c r="AE317">
        <f>2*29.3*S317*0.92*(DO317-X317)</f>
        <v>0</v>
      </c>
      <c r="AF317">
        <f>2*0.95*5.67E-8*(((DO317+$B$7)+273)^4-(X317+273)^4)</f>
        <v>0</v>
      </c>
      <c r="AG317">
        <f>V317+AF317+AD317+AE317</f>
        <v>0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MAX(0,($B$13+$C$13*DT317)/(1+$D$13*DT317)*DM317/(DO317+273)*$E$13)</f>
        <v>0</v>
      </c>
      <c r="AM317" t="s">
        <v>422</v>
      </c>
      <c r="AN317" t="s">
        <v>422</v>
      </c>
      <c r="AO317">
        <v>0</v>
      </c>
      <c r="AP317">
        <v>0</v>
      </c>
      <c r="AQ317">
        <f>1-AO317/AP317</f>
        <v>0</v>
      </c>
      <c r="AR317">
        <v>0</v>
      </c>
      <c r="AS317" t="s">
        <v>422</v>
      </c>
      <c r="AT317" t="s">
        <v>422</v>
      </c>
      <c r="AU317">
        <v>0</v>
      </c>
      <c r="AV317">
        <v>0</v>
      </c>
      <c r="AW317">
        <f>1-AU317/AV317</f>
        <v>0</v>
      </c>
      <c r="AX317">
        <v>0.5</v>
      </c>
      <c r="AY317">
        <f>CX317</f>
        <v>0</v>
      </c>
      <c r="AZ317">
        <f>M317</f>
        <v>0</v>
      </c>
      <c r="BA317">
        <f>AW317*AX317*AY317</f>
        <v>0</v>
      </c>
      <c r="BB317">
        <f>(AZ317-AR317)/AY317</f>
        <v>0</v>
      </c>
      <c r="BC317">
        <f>(AP317-AV317)/AV317</f>
        <v>0</v>
      </c>
      <c r="BD317">
        <f>AO317/(AQ317+AO317/AV317)</f>
        <v>0</v>
      </c>
      <c r="BE317" t="s">
        <v>422</v>
      </c>
      <c r="BF317">
        <v>0</v>
      </c>
      <c r="BG317">
        <f>IF(BF317&lt;&gt;0, BF317, BD317)</f>
        <v>0</v>
      </c>
      <c r="BH317">
        <f>1-BG317/AV317</f>
        <v>0</v>
      </c>
      <c r="BI317">
        <f>(AV317-AU317)/(AV317-BG317)</f>
        <v>0</v>
      </c>
      <c r="BJ317">
        <f>(AP317-AV317)/(AP317-BG317)</f>
        <v>0</v>
      </c>
      <c r="BK317">
        <f>(AV317-AU317)/(AV317-AO317)</f>
        <v>0</v>
      </c>
      <c r="BL317">
        <f>(AP317-AV317)/(AP317-AO317)</f>
        <v>0</v>
      </c>
      <c r="BM317">
        <f>(BI317*BG317/AU317)</f>
        <v>0</v>
      </c>
      <c r="BN317">
        <f>(1-BM317)</f>
        <v>0</v>
      </c>
      <c r="CW317">
        <f>$B$11*DU317+$C$11*DV317+$F$11*EG317*(1-EJ317)</f>
        <v>0</v>
      </c>
      <c r="CX317">
        <f>CW317*CY317</f>
        <v>0</v>
      </c>
      <c r="CY317">
        <f>($B$11*$D$9+$C$11*$D$9+$F$11*((ET317+EL317)/MAX(ET317+EL317+EU317, 0.1)*$I$9+EU317/MAX(ET317+EL317+EU317, 0.1)*$J$9))/($B$11+$C$11+$F$11)</f>
        <v>0</v>
      </c>
      <c r="CZ317">
        <f>($B$11*$K$9+$C$11*$K$9+$F$11*((ET317+EL317)/MAX(ET317+EL317+EU317, 0.1)*$P$9+EU317/MAX(ET317+EL317+EU317, 0.1)*$Q$9))/($B$11+$C$11+$F$11)</f>
        <v>0</v>
      </c>
      <c r="DA317">
        <v>1.1</v>
      </c>
      <c r="DB317">
        <v>0.5</v>
      </c>
      <c r="DC317" t="s">
        <v>423</v>
      </c>
      <c r="DD317">
        <v>2</v>
      </c>
      <c r="DE317">
        <v>1758507270.43333</v>
      </c>
      <c r="DF317">
        <v>420.323</v>
      </c>
      <c r="DG317">
        <v>420.197666666667</v>
      </c>
      <c r="DH317">
        <v>22.5950333333333</v>
      </c>
      <c r="DI317">
        <v>22.6319666666667</v>
      </c>
      <c r="DJ317">
        <v>414.624666666667</v>
      </c>
      <c r="DK317">
        <v>22.2839</v>
      </c>
      <c r="DL317">
        <v>500.008333333333</v>
      </c>
      <c r="DM317">
        <v>89.8448333333333</v>
      </c>
      <c r="DN317">
        <v>0.0358095666666667</v>
      </c>
      <c r="DO317">
        <v>30.5068333333333</v>
      </c>
      <c r="DP317">
        <v>29.9430333333333</v>
      </c>
      <c r="DQ317">
        <v>999.9</v>
      </c>
      <c r="DR317">
        <v>0</v>
      </c>
      <c r="DS317">
        <v>0</v>
      </c>
      <c r="DT317">
        <v>9994.39333333333</v>
      </c>
      <c r="DU317">
        <v>0</v>
      </c>
      <c r="DV317">
        <v>0.700159666666667</v>
      </c>
      <c r="DW317">
        <v>0.1251932</v>
      </c>
      <c r="DX317">
        <v>430.039333333333</v>
      </c>
      <c r="DY317">
        <v>429.927666666667</v>
      </c>
      <c r="DZ317">
        <v>-0.0369059333333333</v>
      </c>
      <c r="EA317">
        <v>420.197666666667</v>
      </c>
      <c r="EB317">
        <v>22.6319666666667</v>
      </c>
      <c r="EC317">
        <v>2.03004666666667</v>
      </c>
      <c r="ED317">
        <v>2.03336333333333</v>
      </c>
      <c r="EE317">
        <v>17.6806666666667</v>
      </c>
      <c r="EF317">
        <v>17.7065666666667</v>
      </c>
      <c r="EG317">
        <v>0.00500016</v>
      </c>
      <c r="EH317">
        <v>0</v>
      </c>
      <c r="EI317">
        <v>0</v>
      </c>
      <c r="EJ317">
        <v>0</v>
      </c>
      <c r="EK317">
        <v>157.8</v>
      </c>
      <c r="EL317">
        <v>0.00500016</v>
      </c>
      <c r="EM317">
        <v>-32</v>
      </c>
      <c r="EN317">
        <v>-1.93333333333333</v>
      </c>
      <c r="EO317">
        <v>37.729</v>
      </c>
      <c r="EP317">
        <v>41.875</v>
      </c>
      <c r="EQ317">
        <v>39.875</v>
      </c>
      <c r="ER317">
        <v>41.979</v>
      </c>
      <c r="ES317">
        <v>41</v>
      </c>
      <c r="ET317">
        <v>0</v>
      </c>
      <c r="EU317">
        <v>0</v>
      </c>
      <c r="EV317">
        <v>0</v>
      </c>
      <c r="EW317">
        <v>1758507275</v>
      </c>
      <c r="EX317">
        <v>0</v>
      </c>
      <c r="EY317">
        <v>155.55</v>
      </c>
      <c r="EZ317">
        <v>7.77094047152213</v>
      </c>
      <c r="FA317">
        <v>-2.26324822824375</v>
      </c>
      <c r="FB317">
        <v>-25.5230769230769</v>
      </c>
      <c r="FC317">
        <v>15</v>
      </c>
      <c r="FD317">
        <v>0</v>
      </c>
      <c r="FE317" t="s">
        <v>424</v>
      </c>
      <c r="FF317">
        <v>1747249705.1</v>
      </c>
      <c r="FG317">
        <v>1747249711.1</v>
      </c>
      <c r="FH317">
        <v>0</v>
      </c>
      <c r="FI317">
        <v>0.871</v>
      </c>
      <c r="FJ317">
        <v>0.066</v>
      </c>
      <c r="FK317">
        <v>5.486</v>
      </c>
      <c r="FL317">
        <v>0.145</v>
      </c>
      <c r="FM317">
        <v>420</v>
      </c>
      <c r="FN317">
        <v>16</v>
      </c>
      <c r="FO317">
        <v>0.27</v>
      </c>
      <c r="FP317">
        <v>0.16</v>
      </c>
      <c r="FQ317">
        <v>0.0444777785</v>
      </c>
      <c r="FR317">
        <v>-0.353326530676692</v>
      </c>
      <c r="FS317">
        <v>0.107645236644793</v>
      </c>
      <c r="FT317">
        <v>1</v>
      </c>
      <c r="FU317">
        <v>155.882352941176</v>
      </c>
      <c r="FV317">
        <v>4.80061127278693</v>
      </c>
      <c r="FW317">
        <v>4.83415973526121</v>
      </c>
      <c r="FX317">
        <v>-1</v>
      </c>
      <c r="FY317">
        <v>-0.04004088</v>
      </c>
      <c r="FZ317">
        <v>-0.00139697142857151</v>
      </c>
      <c r="GA317">
        <v>0.0052923956430524</v>
      </c>
      <c r="GB317">
        <v>1</v>
      </c>
      <c r="GC317">
        <v>2</v>
      </c>
      <c r="GD317">
        <v>2</v>
      </c>
      <c r="GE317" t="s">
        <v>443</v>
      </c>
      <c r="GF317">
        <v>3.12582</v>
      </c>
      <c r="GG317">
        <v>2.66122</v>
      </c>
      <c r="GH317">
        <v>0.0883551</v>
      </c>
      <c r="GI317">
        <v>0.0891966</v>
      </c>
      <c r="GJ317">
        <v>0.096708</v>
      </c>
      <c r="GK317">
        <v>0.0972398</v>
      </c>
      <c r="GL317">
        <v>23501.9</v>
      </c>
      <c r="GM317">
        <v>22202.7</v>
      </c>
      <c r="GN317">
        <v>23055.6</v>
      </c>
      <c r="GO317">
        <v>23737.2</v>
      </c>
      <c r="GP317">
        <v>35497.4</v>
      </c>
      <c r="GQ317">
        <v>35469.6</v>
      </c>
      <c r="GR317">
        <v>41570.5</v>
      </c>
      <c r="GS317">
        <v>42329.9</v>
      </c>
      <c r="GT317">
        <v>1.89953</v>
      </c>
      <c r="GU317">
        <v>1.79643</v>
      </c>
      <c r="GV317">
        <v>0.0970811</v>
      </c>
      <c r="GW317">
        <v>0</v>
      </c>
      <c r="GX317">
        <v>28.3621</v>
      </c>
      <c r="GY317">
        <v>999.9</v>
      </c>
      <c r="GZ317">
        <v>55.17</v>
      </c>
      <c r="HA317">
        <v>30.524</v>
      </c>
      <c r="HB317">
        <v>26.9594</v>
      </c>
      <c r="HC317">
        <v>53.6955</v>
      </c>
      <c r="HD317">
        <v>40.1763</v>
      </c>
      <c r="HE317">
        <v>1</v>
      </c>
      <c r="HF317">
        <v>0.0672358</v>
      </c>
      <c r="HG317">
        <v>-1.45586</v>
      </c>
      <c r="HH317">
        <v>20.2309</v>
      </c>
      <c r="HI317">
        <v>5.23436</v>
      </c>
      <c r="HJ317">
        <v>11.992</v>
      </c>
      <c r="HK317">
        <v>4.95565</v>
      </c>
      <c r="HL317">
        <v>3.304</v>
      </c>
      <c r="HM317">
        <v>999.9</v>
      </c>
      <c r="HN317">
        <v>9999</v>
      </c>
      <c r="HO317">
        <v>9999</v>
      </c>
      <c r="HP317">
        <v>9999</v>
      </c>
      <c r="HQ317">
        <v>1.86853</v>
      </c>
      <c r="HR317">
        <v>1.86423</v>
      </c>
      <c r="HS317">
        <v>1.87181</v>
      </c>
      <c r="HT317">
        <v>1.86271</v>
      </c>
      <c r="HU317">
        <v>1.86215</v>
      </c>
      <c r="HV317">
        <v>1.86859</v>
      </c>
      <c r="HW317">
        <v>1.85867</v>
      </c>
      <c r="HX317">
        <v>1.86508</v>
      </c>
      <c r="HY317">
        <v>5</v>
      </c>
      <c r="HZ317">
        <v>0</v>
      </c>
      <c r="IA317">
        <v>0</v>
      </c>
      <c r="IB317">
        <v>0</v>
      </c>
      <c r="IC317" t="s">
        <v>426</v>
      </c>
      <c r="ID317" t="s">
        <v>427</v>
      </c>
      <c r="IE317" t="s">
        <v>428</v>
      </c>
      <c r="IF317" t="s">
        <v>428</v>
      </c>
      <c r="IG317" t="s">
        <v>428</v>
      </c>
      <c r="IH317" t="s">
        <v>428</v>
      </c>
      <c r="II317">
        <v>0</v>
      </c>
      <c r="IJ317">
        <v>100</v>
      </c>
      <c r="IK317">
        <v>100</v>
      </c>
      <c r="IL317">
        <v>5.698</v>
      </c>
      <c r="IM317">
        <v>0.3112</v>
      </c>
      <c r="IN317">
        <v>4.24591870636989</v>
      </c>
      <c r="IO317">
        <v>0.00406324532283829</v>
      </c>
      <c r="IP317">
        <v>-1.45373754250553e-06</v>
      </c>
      <c r="IQ317">
        <v>2.45784242640463e-10</v>
      </c>
      <c r="IR317">
        <v>0.0444475935836347</v>
      </c>
      <c r="IS317">
        <v>0.00491888386651684</v>
      </c>
      <c r="IT317">
        <v>0.000226889049496401</v>
      </c>
      <c r="IU317">
        <v>4.01595507822366e-06</v>
      </c>
      <c r="IV317">
        <v>-0</v>
      </c>
      <c r="IW317">
        <v>2035</v>
      </c>
      <c r="IX317">
        <v>2</v>
      </c>
      <c r="IY317">
        <v>30</v>
      </c>
      <c r="IZ317">
        <v>187626.1</v>
      </c>
      <c r="JA317">
        <v>187626</v>
      </c>
      <c r="JB317">
        <v>0.955811</v>
      </c>
      <c r="JC317">
        <v>2.40356</v>
      </c>
      <c r="JD317">
        <v>1.4978</v>
      </c>
      <c r="JE317">
        <v>2.32666</v>
      </c>
      <c r="JF317">
        <v>1.54419</v>
      </c>
      <c r="JG317">
        <v>2.37549</v>
      </c>
      <c r="JH317">
        <v>36.0113</v>
      </c>
      <c r="JI317">
        <v>24.1663</v>
      </c>
      <c r="JJ317">
        <v>18</v>
      </c>
      <c r="JK317">
        <v>545.098</v>
      </c>
      <c r="JL317">
        <v>422.698</v>
      </c>
      <c r="JM317">
        <v>30.9139</v>
      </c>
      <c r="JN317">
        <v>28.4591</v>
      </c>
      <c r="JO317">
        <v>30.0005</v>
      </c>
      <c r="JP317">
        <v>28.2353</v>
      </c>
      <c r="JQ317">
        <v>28.2533</v>
      </c>
      <c r="JR317">
        <v>19.1934</v>
      </c>
      <c r="JS317">
        <v>29.297</v>
      </c>
      <c r="JT317">
        <v>70.5966</v>
      </c>
      <c r="JU317">
        <v>31.0005</v>
      </c>
      <c r="JV317">
        <v>420</v>
      </c>
      <c r="JW317">
        <v>22.6726</v>
      </c>
      <c r="JX317">
        <v>93.1663</v>
      </c>
      <c r="JY317">
        <v>98.6529</v>
      </c>
    </row>
    <row r="318" spans="1:285">
      <c r="A318">
        <v>302</v>
      </c>
      <c r="B318">
        <v>1758507275.1</v>
      </c>
      <c r="C318">
        <v>4033</v>
      </c>
      <c r="D318" t="s">
        <v>1036</v>
      </c>
      <c r="E318" t="s">
        <v>1037</v>
      </c>
      <c r="F318">
        <v>5</v>
      </c>
      <c r="G318" t="s">
        <v>419</v>
      </c>
      <c r="H318" t="s">
        <v>1003</v>
      </c>
      <c r="I318" t="s">
        <v>421</v>
      </c>
      <c r="J318">
        <v>1758507271.35</v>
      </c>
      <c r="K318">
        <f>(L318)/1000</f>
        <v>0</v>
      </c>
      <c r="L318">
        <f>1000*DL318*AJ318*(DH318-DI318)/(100*DA318*(1000-AJ318*DH318))</f>
        <v>0</v>
      </c>
      <c r="M318">
        <f>DL318*AJ318*(DG318-DF318*(1000-AJ318*DI318)/(1000-AJ318*DH318))/(100*DA318)</f>
        <v>0</v>
      </c>
      <c r="N318">
        <f>DF318 - IF(AJ318&gt;1, M318*DA318*100.0/(AL318), 0)</f>
        <v>0</v>
      </c>
      <c r="O318">
        <f>((U318-K318/2)*N318-M318)/(U318+K318/2)</f>
        <v>0</v>
      </c>
      <c r="P318">
        <f>O318*(DM318+DN318)/1000.0</f>
        <v>0</v>
      </c>
      <c r="Q318">
        <f>(DF318 - IF(AJ318&gt;1, M318*DA318*100.0/(AL318), 0))*(DM318+DN318)/1000.0</f>
        <v>0</v>
      </c>
      <c r="R318">
        <f>2.0/((1/T318-1/S318)+SIGN(T318)*SQRT((1/T318-1/S318)*(1/T318-1/S318) + 4*DB318/((DB318+1)*(DB318+1))*(2*1/T318*1/S318-1/S318*1/S318)))</f>
        <v>0</v>
      </c>
      <c r="S318">
        <f>IF(LEFT(DC318,1)&lt;&gt;"0",IF(LEFT(DC318,1)="1",3.0,DD318),$D$5+$E$5*(DT318*DM318/($K$5*1000))+$F$5*(DT318*DM318/($K$5*1000))*MAX(MIN(DA318,$J$5),$I$5)*MAX(MIN(DA318,$J$5),$I$5)+$G$5*MAX(MIN(DA318,$J$5),$I$5)*(DT318*DM318/($K$5*1000))+$H$5*(DT318*DM318/($K$5*1000))*(DT318*DM318/($K$5*1000)))</f>
        <v>0</v>
      </c>
      <c r="T318">
        <f>K318*(1000-(1000*0.61365*exp(17.502*X318/(240.97+X318))/(DM318+DN318)+DH318)/2)/(1000*0.61365*exp(17.502*X318/(240.97+X318))/(DM318+DN318)-DH318)</f>
        <v>0</v>
      </c>
      <c r="U318">
        <f>1/((DB318+1)/(R318/1.6)+1/(S318/1.37)) + DB318/((DB318+1)/(R318/1.6) + DB318/(S318/1.37))</f>
        <v>0</v>
      </c>
      <c r="V318">
        <f>(CW318*CZ318)</f>
        <v>0</v>
      </c>
      <c r="W318">
        <f>(DO318+(V318+2*0.95*5.67E-8*(((DO318+$B$7)+273)^4-(DO318+273)^4)-44100*K318)/(1.84*29.3*S318+8*0.95*5.67E-8*(DO318+273)^3))</f>
        <v>0</v>
      </c>
      <c r="X318">
        <f>($C$7*DP318+$D$7*DQ318+$E$7*W318)</f>
        <v>0</v>
      </c>
      <c r="Y318">
        <f>0.61365*exp(17.502*X318/(240.97+X318))</f>
        <v>0</v>
      </c>
      <c r="Z318">
        <f>(AA318/AB318*100)</f>
        <v>0</v>
      </c>
      <c r="AA318">
        <f>DH318*(DM318+DN318)/1000</f>
        <v>0</v>
      </c>
      <c r="AB318">
        <f>0.61365*exp(17.502*DO318/(240.97+DO318))</f>
        <v>0</v>
      </c>
      <c r="AC318">
        <f>(Y318-DH318*(DM318+DN318)/1000)</f>
        <v>0</v>
      </c>
      <c r="AD318">
        <f>(-K318*44100)</f>
        <v>0</v>
      </c>
      <c r="AE318">
        <f>2*29.3*S318*0.92*(DO318-X318)</f>
        <v>0</v>
      </c>
      <c r="AF318">
        <f>2*0.95*5.67E-8*(((DO318+$B$7)+273)^4-(X318+273)^4)</f>
        <v>0</v>
      </c>
      <c r="AG318">
        <f>V318+AF318+AD318+AE318</f>
        <v>0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MAX(0,($B$13+$C$13*DT318)/(1+$D$13*DT318)*DM318/(DO318+273)*$E$13)</f>
        <v>0</v>
      </c>
      <c r="AM318" t="s">
        <v>422</v>
      </c>
      <c r="AN318" t="s">
        <v>422</v>
      </c>
      <c r="AO318">
        <v>0</v>
      </c>
      <c r="AP318">
        <v>0</v>
      </c>
      <c r="AQ318">
        <f>1-AO318/AP318</f>
        <v>0</v>
      </c>
      <c r="AR318">
        <v>0</v>
      </c>
      <c r="AS318" t="s">
        <v>422</v>
      </c>
      <c r="AT318" t="s">
        <v>422</v>
      </c>
      <c r="AU318">
        <v>0</v>
      </c>
      <c r="AV318">
        <v>0</v>
      </c>
      <c r="AW318">
        <f>1-AU318/AV318</f>
        <v>0</v>
      </c>
      <c r="AX318">
        <v>0.5</v>
      </c>
      <c r="AY318">
        <f>CX318</f>
        <v>0</v>
      </c>
      <c r="AZ318">
        <f>M318</f>
        <v>0</v>
      </c>
      <c r="BA318">
        <f>AW318*AX318*AY318</f>
        <v>0</v>
      </c>
      <c r="BB318">
        <f>(AZ318-AR318)/AY318</f>
        <v>0</v>
      </c>
      <c r="BC318">
        <f>(AP318-AV318)/AV318</f>
        <v>0</v>
      </c>
      <c r="BD318">
        <f>AO318/(AQ318+AO318/AV318)</f>
        <v>0</v>
      </c>
      <c r="BE318" t="s">
        <v>422</v>
      </c>
      <c r="BF318">
        <v>0</v>
      </c>
      <c r="BG318">
        <f>IF(BF318&lt;&gt;0, BF318, BD318)</f>
        <v>0</v>
      </c>
      <c r="BH318">
        <f>1-BG318/AV318</f>
        <v>0</v>
      </c>
      <c r="BI318">
        <f>(AV318-AU318)/(AV318-BG318)</f>
        <v>0</v>
      </c>
      <c r="BJ318">
        <f>(AP318-AV318)/(AP318-BG318)</f>
        <v>0</v>
      </c>
      <c r="BK318">
        <f>(AV318-AU318)/(AV318-AO318)</f>
        <v>0</v>
      </c>
      <c r="BL318">
        <f>(AP318-AV318)/(AP318-AO318)</f>
        <v>0</v>
      </c>
      <c r="BM318">
        <f>(BI318*BG318/AU318)</f>
        <v>0</v>
      </c>
      <c r="BN318">
        <f>(1-BM318)</f>
        <v>0</v>
      </c>
      <c r="CW318">
        <f>$B$11*DU318+$C$11*DV318+$F$11*EG318*(1-EJ318)</f>
        <v>0</v>
      </c>
      <c r="CX318">
        <f>CW318*CY318</f>
        <v>0</v>
      </c>
      <c r="CY318">
        <f>($B$11*$D$9+$C$11*$D$9+$F$11*((ET318+EL318)/MAX(ET318+EL318+EU318, 0.1)*$I$9+EU318/MAX(ET318+EL318+EU318, 0.1)*$J$9))/($B$11+$C$11+$F$11)</f>
        <v>0</v>
      </c>
      <c r="CZ318">
        <f>($B$11*$K$9+$C$11*$K$9+$F$11*((ET318+EL318)/MAX(ET318+EL318+EU318, 0.1)*$P$9+EU318/MAX(ET318+EL318+EU318, 0.1)*$Q$9))/($B$11+$C$11+$F$11)</f>
        <v>0</v>
      </c>
      <c r="DA318">
        <v>1.1</v>
      </c>
      <c r="DB318">
        <v>0.5</v>
      </c>
      <c r="DC318" t="s">
        <v>423</v>
      </c>
      <c r="DD318">
        <v>2</v>
      </c>
      <c r="DE318">
        <v>1758507271.35</v>
      </c>
      <c r="DF318">
        <v>420.302</v>
      </c>
      <c r="DG318">
        <v>420.15025</v>
      </c>
      <c r="DH318">
        <v>22.5957</v>
      </c>
      <c r="DI318">
        <v>22.63185</v>
      </c>
      <c r="DJ318">
        <v>414.60375</v>
      </c>
      <c r="DK318">
        <v>22.28455</v>
      </c>
      <c r="DL318">
        <v>500.005</v>
      </c>
      <c r="DM318">
        <v>89.844825</v>
      </c>
      <c r="DN318">
        <v>0.035780525</v>
      </c>
      <c r="DO318">
        <v>30.50825</v>
      </c>
      <c r="DP318">
        <v>29.946325</v>
      </c>
      <c r="DQ318">
        <v>999.9</v>
      </c>
      <c r="DR318">
        <v>0</v>
      </c>
      <c r="DS318">
        <v>0</v>
      </c>
      <c r="DT318">
        <v>9992.825</v>
      </c>
      <c r="DU318">
        <v>0</v>
      </c>
      <c r="DV318">
        <v>0.702478</v>
      </c>
      <c r="DW318">
        <v>0.1516419</v>
      </c>
      <c r="DX318">
        <v>430.01825</v>
      </c>
      <c r="DY318">
        <v>429.87925</v>
      </c>
      <c r="DZ318">
        <v>-0.0361066</v>
      </c>
      <c r="EA318">
        <v>420.15025</v>
      </c>
      <c r="EB318">
        <v>22.63185</v>
      </c>
      <c r="EC318">
        <v>2.0301075</v>
      </c>
      <c r="ED318">
        <v>2.0333525</v>
      </c>
      <c r="EE318">
        <v>17.68115</v>
      </c>
      <c r="EF318">
        <v>17.706475</v>
      </c>
      <c r="EG318">
        <v>0.00500016</v>
      </c>
      <c r="EH318">
        <v>0</v>
      </c>
      <c r="EI318">
        <v>0</v>
      </c>
      <c r="EJ318">
        <v>0</v>
      </c>
      <c r="EK318">
        <v>155.2</v>
      </c>
      <c r="EL318">
        <v>0.00500016</v>
      </c>
      <c r="EM318">
        <v>-30</v>
      </c>
      <c r="EN318">
        <v>-2.25</v>
      </c>
      <c r="EO318">
        <v>37.73425</v>
      </c>
      <c r="EP318">
        <v>41.85925</v>
      </c>
      <c r="EQ318">
        <v>39.875</v>
      </c>
      <c r="ER318">
        <v>41.98425</v>
      </c>
      <c r="ES318">
        <v>41</v>
      </c>
      <c r="ET318">
        <v>0</v>
      </c>
      <c r="EU318">
        <v>0</v>
      </c>
      <c r="EV318">
        <v>0</v>
      </c>
      <c r="EW318">
        <v>1758507277.4</v>
      </c>
      <c r="EX318">
        <v>0</v>
      </c>
      <c r="EY318">
        <v>155.780769230769</v>
      </c>
      <c r="EZ318">
        <v>3.40854723318213</v>
      </c>
      <c r="FA318">
        <v>-22.6393164319739</v>
      </c>
      <c r="FB318">
        <v>-26.1230769230769</v>
      </c>
      <c r="FC318">
        <v>15</v>
      </c>
      <c r="FD318">
        <v>0</v>
      </c>
      <c r="FE318" t="s">
        <v>424</v>
      </c>
      <c r="FF318">
        <v>1747249705.1</v>
      </c>
      <c r="FG318">
        <v>1747249711.1</v>
      </c>
      <c r="FH318">
        <v>0</v>
      </c>
      <c r="FI318">
        <v>0.871</v>
      </c>
      <c r="FJ318">
        <v>0.066</v>
      </c>
      <c r="FK318">
        <v>5.486</v>
      </c>
      <c r="FL318">
        <v>0.145</v>
      </c>
      <c r="FM318">
        <v>420</v>
      </c>
      <c r="FN318">
        <v>16</v>
      </c>
      <c r="FO318">
        <v>0.27</v>
      </c>
      <c r="FP318">
        <v>0.16</v>
      </c>
      <c r="FQ318">
        <v>0.0561705935</v>
      </c>
      <c r="FR318">
        <v>0.0161214491729321</v>
      </c>
      <c r="FS318">
        <v>0.118440665917217</v>
      </c>
      <c r="FT318">
        <v>1</v>
      </c>
      <c r="FU318">
        <v>155.664705882353</v>
      </c>
      <c r="FV318">
        <v>2.64018342904939</v>
      </c>
      <c r="FW318">
        <v>4.78563305499118</v>
      </c>
      <c r="FX318">
        <v>-1</v>
      </c>
      <c r="FY318">
        <v>-0.040925795</v>
      </c>
      <c r="FZ318">
        <v>0.0278145879699248</v>
      </c>
      <c r="GA318">
        <v>0.00344978279815918</v>
      </c>
      <c r="GB318">
        <v>1</v>
      </c>
      <c r="GC318">
        <v>2</v>
      </c>
      <c r="GD318">
        <v>2</v>
      </c>
      <c r="GE318" t="s">
        <v>443</v>
      </c>
      <c r="GF318">
        <v>3.12587</v>
      </c>
      <c r="GG318">
        <v>2.66121</v>
      </c>
      <c r="GH318">
        <v>0.088339</v>
      </c>
      <c r="GI318">
        <v>0.0891775</v>
      </c>
      <c r="GJ318">
        <v>0.0967175</v>
      </c>
      <c r="GK318">
        <v>0.0972343</v>
      </c>
      <c r="GL318">
        <v>23501.8</v>
      </c>
      <c r="GM318">
        <v>22203.2</v>
      </c>
      <c r="GN318">
        <v>23055.2</v>
      </c>
      <c r="GO318">
        <v>23737.2</v>
      </c>
      <c r="GP318">
        <v>35496.8</v>
      </c>
      <c r="GQ318">
        <v>35469.8</v>
      </c>
      <c r="GR318">
        <v>41570.3</v>
      </c>
      <c r="GS318">
        <v>42329.8</v>
      </c>
      <c r="GT318">
        <v>1.8997</v>
      </c>
      <c r="GU318">
        <v>1.79657</v>
      </c>
      <c r="GV318">
        <v>0.0988245</v>
      </c>
      <c r="GW318">
        <v>0</v>
      </c>
      <c r="GX318">
        <v>28.3596</v>
      </c>
      <c r="GY318">
        <v>999.9</v>
      </c>
      <c r="GZ318">
        <v>55.17</v>
      </c>
      <c r="HA318">
        <v>30.524</v>
      </c>
      <c r="HB318">
        <v>26.9588</v>
      </c>
      <c r="HC318">
        <v>54.4255</v>
      </c>
      <c r="HD318">
        <v>40.1242</v>
      </c>
      <c r="HE318">
        <v>1</v>
      </c>
      <c r="HF318">
        <v>0.0674085</v>
      </c>
      <c r="HG318">
        <v>-1.52553</v>
      </c>
      <c r="HH318">
        <v>20.2303</v>
      </c>
      <c r="HI318">
        <v>5.23421</v>
      </c>
      <c r="HJ318">
        <v>11.992</v>
      </c>
      <c r="HK318">
        <v>4.9557</v>
      </c>
      <c r="HL318">
        <v>3.304</v>
      </c>
      <c r="HM318">
        <v>999.9</v>
      </c>
      <c r="HN318">
        <v>9999</v>
      </c>
      <c r="HO318">
        <v>9999</v>
      </c>
      <c r="HP318">
        <v>9999</v>
      </c>
      <c r="HQ318">
        <v>1.86854</v>
      </c>
      <c r="HR318">
        <v>1.86424</v>
      </c>
      <c r="HS318">
        <v>1.8718</v>
      </c>
      <c r="HT318">
        <v>1.8627</v>
      </c>
      <c r="HU318">
        <v>1.86214</v>
      </c>
      <c r="HV318">
        <v>1.86858</v>
      </c>
      <c r="HW318">
        <v>1.85867</v>
      </c>
      <c r="HX318">
        <v>1.86508</v>
      </c>
      <c r="HY318">
        <v>5</v>
      </c>
      <c r="HZ318">
        <v>0</v>
      </c>
      <c r="IA318">
        <v>0</v>
      </c>
      <c r="IB318">
        <v>0</v>
      </c>
      <c r="IC318" t="s">
        <v>426</v>
      </c>
      <c r="ID318" t="s">
        <v>427</v>
      </c>
      <c r="IE318" t="s">
        <v>428</v>
      </c>
      <c r="IF318" t="s">
        <v>428</v>
      </c>
      <c r="IG318" t="s">
        <v>428</v>
      </c>
      <c r="IH318" t="s">
        <v>428</v>
      </c>
      <c r="II318">
        <v>0</v>
      </c>
      <c r="IJ318">
        <v>100</v>
      </c>
      <c r="IK318">
        <v>100</v>
      </c>
      <c r="IL318">
        <v>5.698</v>
      </c>
      <c r="IM318">
        <v>0.3113</v>
      </c>
      <c r="IN318">
        <v>4.24591870636989</v>
      </c>
      <c r="IO318">
        <v>0.00406324532283829</v>
      </c>
      <c r="IP318">
        <v>-1.45373754250553e-06</v>
      </c>
      <c r="IQ318">
        <v>2.45784242640463e-10</v>
      </c>
      <c r="IR318">
        <v>0.0444475935836347</v>
      </c>
      <c r="IS318">
        <v>0.00491888386651684</v>
      </c>
      <c r="IT318">
        <v>0.000226889049496401</v>
      </c>
      <c r="IU318">
        <v>4.01595507822366e-06</v>
      </c>
      <c r="IV318">
        <v>-0</v>
      </c>
      <c r="IW318">
        <v>2035</v>
      </c>
      <c r="IX318">
        <v>2</v>
      </c>
      <c r="IY318">
        <v>30</v>
      </c>
      <c r="IZ318">
        <v>187626.2</v>
      </c>
      <c r="JA318">
        <v>187626.1</v>
      </c>
      <c r="JB318">
        <v>0.957031</v>
      </c>
      <c r="JC318">
        <v>2.40967</v>
      </c>
      <c r="JD318">
        <v>1.4978</v>
      </c>
      <c r="JE318">
        <v>2.32666</v>
      </c>
      <c r="JF318">
        <v>1.54419</v>
      </c>
      <c r="JG318">
        <v>2.25708</v>
      </c>
      <c r="JH318">
        <v>36.0113</v>
      </c>
      <c r="JI318">
        <v>24.1488</v>
      </c>
      <c r="JJ318">
        <v>18</v>
      </c>
      <c r="JK318">
        <v>545.222</v>
      </c>
      <c r="JL318">
        <v>422.794</v>
      </c>
      <c r="JM318">
        <v>30.9362</v>
      </c>
      <c r="JN318">
        <v>28.4603</v>
      </c>
      <c r="JO318">
        <v>30.0004</v>
      </c>
      <c r="JP318">
        <v>28.2365</v>
      </c>
      <c r="JQ318">
        <v>28.2545</v>
      </c>
      <c r="JR318">
        <v>19.1965</v>
      </c>
      <c r="JS318">
        <v>29.297</v>
      </c>
      <c r="JT318">
        <v>70.5966</v>
      </c>
      <c r="JU318">
        <v>31.0005</v>
      </c>
      <c r="JV318">
        <v>420</v>
      </c>
      <c r="JW318">
        <v>22.6726</v>
      </c>
      <c r="JX318">
        <v>93.1654</v>
      </c>
      <c r="JY318">
        <v>98.6528</v>
      </c>
    </row>
    <row r="319" spans="1:285">
      <c r="A319">
        <v>303</v>
      </c>
      <c r="B319">
        <v>1758507277.1</v>
      </c>
      <c r="C319">
        <v>4035</v>
      </c>
      <c r="D319" t="s">
        <v>1038</v>
      </c>
      <c r="E319" t="s">
        <v>1039</v>
      </c>
      <c r="F319">
        <v>5</v>
      </c>
      <c r="G319" t="s">
        <v>419</v>
      </c>
      <c r="H319" t="s">
        <v>1003</v>
      </c>
      <c r="I319" t="s">
        <v>421</v>
      </c>
      <c r="J319">
        <v>1758507274.1</v>
      </c>
      <c r="K319">
        <f>(L319)/1000</f>
        <v>0</v>
      </c>
      <c r="L319">
        <f>1000*DL319*AJ319*(DH319-DI319)/(100*DA319*(1000-AJ319*DH319))</f>
        <v>0</v>
      </c>
      <c r="M319">
        <f>DL319*AJ319*(DG319-DF319*(1000-AJ319*DI319)/(1000-AJ319*DH319))/(100*DA319)</f>
        <v>0</v>
      </c>
      <c r="N319">
        <f>DF319 - IF(AJ319&gt;1, M319*DA319*100.0/(AL319), 0)</f>
        <v>0</v>
      </c>
      <c r="O319">
        <f>((U319-K319/2)*N319-M319)/(U319+K319/2)</f>
        <v>0</v>
      </c>
      <c r="P319">
        <f>O319*(DM319+DN319)/1000.0</f>
        <v>0</v>
      </c>
      <c r="Q319">
        <f>(DF319 - IF(AJ319&gt;1, M319*DA319*100.0/(AL319), 0))*(DM319+DN319)/1000.0</f>
        <v>0</v>
      </c>
      <c r="R319">
        <f>2.0/((1/T319-1/S319)+SIGN(T319)*SQRT((1/T319-1/S319)*(1/T319-1/S319) + 4*DB319/((DB319+1)*(DB319+1))*(2*1/T319*1/S319-1/S319*1/S319)))</f>
        <v>0</v>
      </c>
      <c r="S319">
        <f>IF(LEFT(DC319,1)&lt;&gt;"0",IF(LEFT(DC319,1)="1",3.0,DD319),$D$5+$E$5*(DT319*DM319/($K$5*1000))+$F$5*(DT319*DM319/($K$5*1000))*MAX(MIN(DA319,$J$5),$I$5)*MAX(MIN(DA319,$J$5),$I$5)+$G$5*MAX(MIN(DA319,$J$5),$I$5)*(DT319*DM319/($K$5*1000))+$H$5*(DT319*DM319/($K$5*1000))*(DT319*DM319/($K$5*1000)))</f>
        <v>0</v>
      </c>
      <c r="T319">
        <f>K319*(1000-(1000*0.61365*exp(17.502*X319/(240.97+X319))/(DM319+DN319)+DH319)/2)/(1000*0.61365*exp(17.502*X319/(240.97+X319))/(DM319+DN319)-DH319)</f>
        <v>0</v>
      </c>
      <c r="U319">
        <f>1/((DB319+1)/(R319/1.6)+1/(S319/1.37)) + DB319/((DB319+1)/(R319/1.6) + DB319/(S319/1.37))</f>
        <v>0</v>
      </c>
      <c r="V319">
        <f>(CW319*CZ319)</f>
        <v>0</v>
      </c>
      <c r="W319">
        <f>(DO319+(V319+2*0.95*5.67E-8*(((DO319+$B$7)+273)^4-(DO319+273)^4)-44100*K319)/(1.84*29.3*S319+8*0.95*5.67E-8*(DO319+273)^3))</f>
        <v>0</v>
      </c>
      <c r="X319">
        <f>($C$7*DP319+$D$7*DQ319+$E$7*W319)</f>
        <v>0</v>
      </c>
      <c r="Y319">
        <f>0.61365*exp(17.502*X319/(240.97+X319))</f>
        <v>0</v>
      </c>
      <c r="Z319">
        <f>(AA319/AB319*100)</f>
        <v>0</v>
      </c>
      <c r="AA319">
        <f>DH319*(DM319+DN319)/1000</f>
        <v>0</v>
      </c>
      <c r="AB319">
        <f>0.61365*exp(17.502*DO319/(240.97+DO319))</f>
        <v>0</v>
      </c>
      <c r="AC319">
        <f>(Y319-DH319*(DM319+DN319)/1000)</f>
        <v>0</v>
      </c>
      <c r="AD319">
        <f>(-K319*44100)</f>
        <v>0</v>
      </c>
      <c r="AE319">
        <f>2*29.3*S319*0.92*(DO319-X319)</f>
        <v>0</v>
      </c>
      <c r="AF319">
        <f>2*0.95*5.67E-8*(((DO319+$B$7)+273)^4-(X319+273)^4)</f>
        <v>0</v>
      </c>
      <c r="AG319">
        <f>V319+AF319+AD319+AE319</f>
        <v>0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MAX(0,($B$13+$C$13*DT319)/(1+$D$13*DT319)*DM319/(DO319+273)*$E$13)</f>
        <v>0</v>
      </c>
      <c r="AM319" t="s">
        <v>422</v>
      </c>
      <c r="AN319" t="s">
        <v>422</v>
      </c>
      <c r="AO319">
        <v>0</v>
      </c>
      <c r="AP319">
        <v>0</v>
      </c>
      <c r="AQ319">
        <f>1-AO319/AP319</f>
        <v>0</v>
      </c>
      <c r="AR319">
        <v>0</v>
      </c>
      <c r="AS319" t="s">
        <v>422</v>
      </c>
      <c r="AT319" t="s">
        <v>422</v>
      </c>
      <c r="AU319">
        <v>0</v>
      </c>
      <c r="AV319">
        <v>0</v>
      </c>
      <c r="AW319">
        <f>1-AU319/AV319</f>
        <v>0</v>
      </c>
      <c r="AX319">
        <v>0.5</v>
      </c>
      <c r="AY319">
        <f>CX319</f>
        <v>0</v>
      </c>
      <c r="AZ319">
        <f>M319</f>
        <v>0</v>
      </c>
      <c r="BA319">
        <f>AW319*AX319*AY319</f>
        <v>0</v>
      </c>
      <c r="BB319">
        <f>(AZ319-AR319)/AY319</f>
        <v>0</v>
      </c>
      <c r="BC319">
        <f>(AP319-AV319)/AV319</f>
        <v>0</v>
      </c>
      <c r="BD319">
        <f>AO319/(AQ319+AO319/AV319)</f>
        <v>0</v>
      </c>
      <c r="BE319" t="s">
        <v>422</v>
      </c>
      <c r="BF319">
        <v>0</v>
      </c>
      <c r="BG319">
        <f>IF(BF319&lt;&gt;0, BF319, BD319)</f>
        <v>0</v>
      </c>
      <c r="BH319">
        <f>1-BG319/AV319</f>
        <v>0</v>
      </c>
      <c r="BI319">
        <f>(AV319-AU319)/(AV319-BG319)</f>
        <v>0</v>
      </c>
      <c r="BJ319">
        <f>(AP319-AV319)/(AP319-BG319)</f>
        <v>0</v>
      </c>
      <c r="BK319">
        <f>(AV319-AU319)/(AV319-AO319)</f>
        <v>0</v>
      </c>
      <c r="BL319">
        <f>(AP319-AV319)/(AP319-AO319)</f>
        <v>0</v>
      </c>
      <c r="BM319">
        <f>(BI319*BG319/AU319)</f>
        <v>0</v>
      </c>
      <c r="BN319">
        <f>(1-BM319)</f>
        <v>0</v>
      </c>
      <c r="CW319">
        <f>$B$11*DU319+$C$11*DV319+$F$11*EG319*(1-EJ319)</f>
        <v>0</v>
      </c>
      <c r="CX319">
        <f>CW319*CY319</f>
        <v>0</v>
      </c>
      <c r="CY319">
        <f>($B$11*$D$9+$C$11*$D$9+$F$11*((ET319+EL319)/MAX(ET319+EL319+EU319, 0.1)*$I$9+EU319/MAX(ET319+EL319+EU319, 0.1)*$J$9))/($B$11+$C$11+$F$11)</f>
        <v>0</v>
      </c>
      <c r="CZ319">
        <f>($B$11*$K$9+$C$11*$K$9+$F$11*((ET319+EL319)/MAX(ET319+EL319+EU319, 0.1)*$P$9+EU319/MAX(ET319+EL319+EU319, 0.1)*$Q$9))/($B$11+$C$11+$F$11)</f>
        <v>0</v>
      </c>
      <c r="DA319">
        <v>1.1</v>
      </c>
      <c r="DB319">
        <v>0.5</v>
      </c>
      <c r="DC319" t="s">
        <v>423</v>
      </c>
      <c r="DD319">
        <v>2</v>
      </c>
      <c r="DE319">
        <v>1758507274.1</v>
      </c>
      <c r="DF319">
        <v>420.250666666667</v>
      </c>
      <c r="DG319">
        <v>420.030333333333</v>
      </c>
      <c r="DH319">
        <v>22.5976333333333</v>
      </c>
      <c r="DI319">
        <v>22.6315666666667</v>
      </c>
      <c r="DJ319">
        <v>414.552666666667</v>
      </c>
      <c r="DK319">
        <v>22.2864</v>
      </c>
      <c r="DL319">
        <v>500.006333333333</v>
      </c>
      <c r="DM319">
        <v>89.8447666666667</v>
      </c>
      <c r="DN319">
        <v>0.0357057666666667</v>
      </c>
      <c r="DO319">
        <v>30.5105333333333</v>
      </c>
      <c r="DP319">
        <v>29.9556333333333</v>
      </c>
      <c r="DQ319">
        <v>999.9</v>
      </c>
      <c r="DR319">
        <v>0</v>
      </c>
      <c r="DS319">
        <v>0</v>
      </c>
      <c r="DT319">
        <v>9996.86666666667</v>
      </c>
      <c r="DU319">
        <v>0</v>
      </c>
      <c r="DV319">
        <v>0.700159666666667</v>
      </c>
      <c r="DW319">
        <v>0.220235333333333</v>
      </c>
      <c r="DX319">
        <v>429.966666666667</v>
      </c>
      <c r="DY319">
        <v>429.756666666667</v>
      </c>
      <c r="DZ319">
        <v>-0.0338923333333333</v>
      </c>
      <c r="EA319">
        <v>420.030333333333</v>
      </c>
      <c r="EB319">
        <v>22.6315666666667</v>
      </c>
      <c r="EC319">
        <v>2.03028</v>
      </c>
      <c r="ED319">
        <v>2.03332666666667</v>
      </c>
      <c r="EE319">
        <v>17.6825</v>
      </c>
      <c r="EF319">
        <v>17.7062666666667</v>
      </c>
      <c r="EG319">
        <v>0.00500016</v>
      </c>
      <c r="EH319">
        <v>0</v>
      </c>
      <c r="EI319">
        <v>0</v>
      </c>
      <c r="EJ319">
        <v>0</v>
      </c>
      <c r="EK319">
        <v>150.566666666667</v>
      </c>
      <c r="EL319">
        <v>0.00500016</v>
      </c>
      <c r="EM319">
        <v>-25.5333333333333</v>
      </c>
      <c r="EN319">
        <v>-2.13333333333333</v>
      </c>
      <c r="EO319">
        <v>37.729</v>
      </c>
      <c r="EP319">
        <v>41.854</v>
      </c>
      <c r="EQ319">
        <v>39.875</v>
      </c>
      <c r="ER319">
        <v>41.979</v>
      </c>
      <c r="ES319">
        <v>41</v>
      </c>
      <c r="ET319">
        <v>0</v>
      </c>
      <c r="EU319">
        <v>0</v>
      </c>
      <c r="EV319">
        <v>0</v>
      </c>
      <c r="EW319">
        <v>1758507279.2</v>
      </c>
      <c r="EX319">
        <v>0</v>
      </c>
      <c r="EY319">
        <v>155.18</v>
      </c>
      <c r="EZ319">
        <v>-28.4538456782315</v>
      </c>
      <c r="FA319">
        <v>0.284615152921402</v>
      </c>
      <c r="FB319">
        <v>-26.272</v>
      </c>
      <c r="FC319">
        <v>15</v>
      </c>
      <c r="FD319">
        <v>0</v>
      </c>
      <c r="FE319" t="s">
        <v>424</v>
      </c>
      <c r="FF319">
        <v>1747249705.1</v>
      </c>
      <c r="FG319">
        <v>1747249711.1</v>
      </c>
      <c r="FH319">
        <v>0</v>
      </c>
      <c r="FI319">
        <v>0.871</v>
      </c>
      <c r="FJ319">
        <v>0.066</v>
      </c>
      <c r="FK319">
        <v>5.486</v>
      </c>
      <c r="FL319">
        <v>0.145</v>
      </c>
      <c r="FM319">
        <v>420</v>
      </c>
      <c r="FN319">
        <v>16</v>
      </c>
      <c r="FO319">
        <v>0.27</v>
      </c>
      <c r="FP319">
        <v>0.16</v>
      </c>
      <c r="FQ319">
        <v>0.0671645935</v>
      </c>
      <c r="FR319">
        <v>0.470717923759398</v>
      </c>
      <c r="FS319">
        <v>0.129481626368515</v>
      </c>
      <c r="FT319">
        <v>1</v>
      </c>
      <c r="FU319">
        <v>155.970588235294</v>
      </c>
      <c r="FV319">
        <v>-3.50496552704236</v>
      </c>
      <c r="FW319">
        <v>5.19425754258345</v>
      </c>
      <c r="FX319">
        <v>-1</v>
      </c>
      <c r="FY319">
        <v>-0.040041835</v>
      </c>
      <c r="FZ319">
        <v>0.0415027443609022</v>
      </c>
      <c r="GA319">
        <v>0.00423797365769008</v>
      </c>
      <c r="GB319">
        <v>1</v>
      </c>
      <c r="GC319">
        <v>2</v>
      </c>
      <c r="GD319">
        <v>2</v>
      </c>
      <c r="GE319" t="s">
        <v>443</v>
      </c>
      <c r="GF319">
        <v>3.12595</v>
      </c>
      <c r="GG319">
        <v>2.66138</v>
      </c>
      <c r="GH319">
        <v>0.0883287</v>
      </c>
      <c r="GI319">
        <v>0.0891713</v>
      </c>
      <c r="GJ319">
        <v>0.0967224</v>
      </c>
      <c r="GK319">
        <v>0.0972316</v>
      </c>
      <c r="GL319">
        <v>23502.1</v>
      </c>
      <c r="GM319">
        <v>22203.2</v>
      </c>
      <c r="GN319">
        <v>23055.2</v>
      </c>
      <c r="GO319">
        <v>23737.1</v>
      </c>
      <c r="GP319">
        <v>35496.7</v>
      </c>
      <c r="GQ319">
        <v>35469.8</v>
      </c>
      <c r="GR319">
        <v>41570.3</v>
      </c>
      <c r="GS319">
        <v>42329.7</v>
      </c>
      <c r="GT319">
        <v>1.89968</v>
      </c>
      <c r="GU319">
        <v>1.79675</v>
      </c>
      <c r="GV319">
        <v>0.0990629</v>
      </c>
      <c r="GW319">
        <v>0</v>
      </c>
      <c r="GX319">
        <v>28.3572</v>
      </c>
      <c r="GY319">
        <v>999.9</v>
      </c>
      <c r="GZ319">
        <v>55.17</v>
      </c>
      <c r="HA319">
        <v>30.524</v>
      </c>
      <c r="HB319">
        <v>26.9624</v>
      </c>
      <c r="HC319">
        <v>54.7355</v>
      </c>
      <c r="HD319">
        <v>39.988</v>
      </c>
      <c r="HE319">
        <v>1</v>
      </c>
      <c r="HF319">
        <v>0.0674594</v>
      </c>
      <c r="HG319">
        <v>-1.57794</v>
      </c>
      <c r="HH319">
        <v>20.2298</v>
      </c>
      <c r="HI319">
        <v>5.23421</v>
      </c>
      <c r="HJ319">
        <v>11.992</v>
      </c>
      <c r="HK319">
        <v>4.95575</v>
      </c>
      <c r="HL319">
        <v>3.304</v>
      </c>
      <c r="HM319">
        <v>999.9</v>
      </c>
      <c r="HN319">
        <v>9999</v>
      </c>
      <c r="HO319">
        <v>9999</v>
      </c>
      <c r="HP319">
        <v>9999</v>
      </c>
      <c r="HQ319">
        <v>1.86855</v>
      </c>
      <c r="HR319">
        <v>1.86425</v>
      </c>
      <c r="HS319">
        <v>1.8718</v>
      </c>
      <c r="HT319">
        <v>1.8627</v>
      </c>
      <c r="HU319">
        <v>1.86215</v>
      </c>
      <c r="HV319">
        <v>1.86859</v>
      </c>
      <c r="HW319">
        <v>1.85867</v>
      </c>
      <c r="HX319">
        <v>1.86508</v>
      </c>
      <c r="HY319">
        <v>5</v>
      </c>
      <c r="HZ319">
        <v>0</v>
      </c>
      <c r="IA319">
        <v>0</v>
      </c>
      <c r="IB319">
        <v>0</v>
      </c>
      <c r="IC319" t="s">
        <v>426</v>
      </c>
      <c r="ID319" t="s">
        <v>427</v>
      </c>
      <c r="IE319" t="s">
        <v>428</v>
      </c>
      <c r="IF319" t="s">
        <v>428</v>
      </c>
      <c r="IG319" t="s">
        <v>428</v>
      </c>
      <c r="IH319" t="s">
        <v>428</v>
      </c>
      <c r="II319">
        <v>0</v>
      </c>
      <c r="IJ319">
        <v>100</v>
      </c>
      <c r="IK319">
        <v>100</v>
      </c>
      <c r="IL319">
        <v>5.698</v>
      </c>
      <c r="IM319">
        <v>0.3113</v>
      </c>
      <c r="IN319">
        <v>4.24591870636989</v>
      </c>
      <c r="IO319">
        <v>0.00406324532283829</v>
      </c>
      <c r="IP319">
        <v>-1.45373754250553e-06</v>
      </c>
      <c r="IQ319">
        <v>2.45784242640463e-10</v>
      </c>
      <c r="IR319">
        <v>0.0444475935836347</v>
      </c>
      <c r="IS319">
        <v>0.00491888386651684</v>
      </c>
      <c r="IT319">
        <v>0.000226889049496401</v>
      </c>
      <c r="IU319">
        <v>4.01595507822366e-06</v>
      </c>
      <c r="IV319">
        <v>-0</v>
      </c>
      <c r="IW319">
        <v>2035</v>
      </c>
      <c r="IX319">
        <v>2</v>
      </c>
      <c r="IY319">
        <v>30</v>
      </c>
      <c r="IZ319">
        <v>187626.2</v>
      </c>
      <c r="JA319">
        <v>187626.1</v>
      </c>
      <c r="JB319">
        <v>0.957031</v>
      </c>
      <c r="JC319">
        <v>2.3999</v>
      </c>
      <c r="JD319">
        <v>1.49902</v>
      </c>
      <c r="JE319">
        <v>2.32666</v>
      </c>
      <c r="JF319">
        <v>1.54419</v>
      </c>
      <c r="JG319">
        <v>2.31934</v>
      </c>
      <c r="JH319">
        <v>36.0113</v>
      </c>
      <c r="JI319">
        <v>24.1575</v>
      </c>
      <c r="JJ319">
        <v>18</v>
      </c>
      <c r="JK319">
        <v>545.215</v>
      </c>
      <c r="JL319">
        <v>422.905</v>
      </c>
      <c r="JM319">
        <v>30.9614</v>
      </c>
      <c r="JN319">
        <v>28.4608</v>
      </c>
      <c r="JO319">
        <v>30.0004</v>
      </c>
      <c r="JP319">
        <v>28.2376</v>
      </c>
      <c r="JQ319">
        <v>28.2557</v>
      </c>
      <c r="JR319">
        <v>19.1959</v>
      </c>
      <c r="JS319">
        <v>29.297</v>
      </c>
      <c r="JT319">
        <v>70.5966</v>
      </c>
      <c r="JU319">
        <v>31.0005</v>
      </c>
      <c r="JV319">
        <v>420</v>
      </c>
      <c r="JW319">
        <v>22.6726</v>
      </c>
      <c r="JX319">
        <v>93.1654</v>
      </c>
      <c r="JY319">
        <v>98.6525</v>
      </c>
    </row>
    <row r="320" spans="1:285">
      <c r="A320">
        <v>304</v>
      </c>
      <c r="B320">
        <v>1758507279.1</v>
      </c>
      <c r="C320">
        <v>4037</v>
      </c>
      <c r="D320" t="s">
        <v>1040</v>
      </c>
      <c r="E320" t="s">
        <v>1041</v>
      </c>
      <c r="F320">
        <v>5</v>
      </c>
      <c r="G320" t="s">
        <v>419</v>
      </c>
      <c r="H320" t="s">
        <v>1003</v>
      </c>
      <c r="I320" t="s">
        <v>421</v>
      </c>
      <c r="J320">
        <v>1758507276.1</v>
      </c>
      <c r="K320">
        <f>(L320)/1000</f>
        <v>0</v>
      </c>
      <c r="L320">
        <f>1000*DL320*AJ320*(DH320-DI320)/(100*DA320*(1000-AJ320*DH320))</f>
        <v>0</v>
      </c>
      <c r="M320">
        <f>DL320*AJ320*(DG320-DF320*(1000-AJ320*DI320)/(1000-AJ320*DH320))/(100*DA320)</f>
        <v>0</v>
      </c>
      <c r="N320">
        <f>DF320 - IF(AJ320&gt;1, M320*DA320*100.0/(AL320), 0)</f>
        <v>0</v>
      </c>
      <c r="O320">
        <f>((U320-K320/2)*N320-M320)/(U320+K320/2)</f>
        <v>0</v>
      </c>
      <c r="P320">
        <f>O320*(DM320+DN320)/1000.0</f>
        <v>0</v>
      </c>
      <c r="Q320">
        <f>(DF320 - IF(AJ320&gt;1, M320*DA320*100.0/(AL320), 0))*(DM320+DN320)/1000.0</f>
        <v>0</v>
      </c>
      <c r="R320">
        <f>2.0/((1/T320-1/S320)+SIGN(T320)*SQRT((1/T320-1/S320)*(1/T320-1/S320) + 4*DB320/((DB320+1)*(DB320+1))*(2*1/T320*1/S320-1/S320*1/S320)))</f>
        <v>0</v>
      </c>
      <c r="S320">
        <f>IF(LEFT(DC320,1)&lt;&gt;"0",IF(LEFT(DC320,1)="1",3.0,DD320),$D$5+$E$5*(DT320*DM320/($K$5*1000))+$F$5*(DT320*DM320/($K$5*1000))*MAX(MIN(DA320,$J$5),$I$5)*MAX(MIN(DA320,$J$5),$I$5)+$G$5*MAX(MIN(DA320,$J$5),$I$5)*(DT320*DM320/($K$5*1000))+$H$5*(DT320*DM320/($K$5*1000))*(DT320*DM320/($K$5*1000)))</f>
        <v>0</v>
      </c>
      <c r="T320">
        <f>K320*(1000-(1000*0.61365*exp(17.502*X320/(240.97+X320))/(DM320+DN320)+DH320)/2)/(1000*0.61365*exp(17.502*X320/(240.97+X320))/(DM320+DN320)-DH320)</f>
        <v>0</v>
      </c>
      <c r="U320">
        <f>1/((DB320+1)/(R320/1.6)+1/(S320/1.37)) + DB320/((DB320+1)/(R320/1.6) + DB320/(S320/1.37))</f>
        <v>0</v>
      </c>
      <c r="V320">
        <f>(CW320*CZ320)</f>
        <v>0</v>
      </c>
      <c r="W320">
        <f>(DO320+(V320+2*0.95*5.67E-8*(((DO320+$B$7)+273)^4-(DO320+273)^4)-44100*K320)/(1.84*29.3*S320+8*0.95*5.67E-8*(DO320+273)^3))</f>
        <v>0</v>
      </c>
      <c r="X320">
        <f>($C$7*DP320+$D$7*DQ320+$E$7*W320)</f>
        <v>0</v>
      </c>
      <c r="Y320">
        <f>0.61365*exp(17.502*X320/(240.97+X320))</f>
        <v>0</v>
      </c>
      <c r="Z320">
        <f>(AA320/AB320*100)</f>
        <v>0</v>
      </c>
      <c r="AA320">
        <f>DH320*(DM320+DN320)/1000</f>
        <v>0</v>
      </c>
      <c r="AB320">
        <f>0.61365*exp(17.502*DO320/(240.97+DO320))</f>
        <v>0</v>
      </c>
      <c r="AC320">
        <f>(Y320-DH320*(DM320+DN320)/1000)</f>
        <v>0</v>
      </c>
      <c r="AD320">
        <f>(-K320*44100)</f>
        <v>0</v>
      </c>
      <c r="AE320">
        <f>2*29.3*S320*0.92*(DO320-X320)</f>
        <v>0</v>
      </c>
      <c r="AF320">
        <f>2*0.95*5.67E-8*(((DO320+$B$7)+273)^4-(X320+273)^4)</f>
        <v>0</v>
      </c>
      <c r="AG320">
        <f>V320+AF320+AD320+AE320</f>
        <v>0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MAX(0,($B$13+$C$13*DT320)/(1+$D$13*DT320)*DM320/(DO320+273)*$E$13)</f>
        <v>0</v>
      </c>
      <c r="AM320" t="s">
        <v>422</v>
      </c>
      <c r="AN320" t="s">
        <v>422</v>
      </c>
      <c r="AO320">
        <v>0</v>
      </c>
      <c r="AP320">
        <v>0</v>
      </c>
      <c r="AQ320">
        <f>1-AO320/AP320</f>
        <v>0</v>
      </c>
      <c r="AR320">
        <v>0</v>
      </c>
      <c r="AS320" t="s">
        <v>422</v>
      </c>
      <c r="AT320" t="s">
        <v>422</v>
      </c>
      <c r="AU320">
        <v>0</v>
      </c>
      <c r="AV320">
        <v>0</v>
      </c>
      <c r="AW320">
        <f>1-AU320/AV320</f>
        <v>0</v>
      </c>
      <c r="AX320">
        <v>0.5</v>
      </c>
      <c r="AY320">
        <f>CX320</f>
        <v>0</v>
      </c>
      <c r="AZ320">
        <f>M320</f>
        <v>0</v>
      </c>
      <c r="BA320">
        <f>AW320*AX320*AY320</f>
        <v>0</v>
      </c>
      <c r="BB320">
        <f>(AZ320-AR320)/AY320</f>
        <v>0</v>
      </c>
      <c r="BC320">
        <f>(AP320-AV320)/AV320</f>
        <v>0</v>
      </c>
      <c r="BD320">
        <f>AO320/(AQ320+AO320/AV320)</f>
        <v>0</v>
      </c>
      <c r="BE320" t="s">
        <v>422</v>
      </c>
      <c r="BF320">
        <v>0</v>
      </c>
      <c r="BG320">
        <f>IF(BF320&lt;&gt;0, BF320, BD320)</f>
        <v>0</v>
      </c>
      <c r="BH320">
        <f>1-BG320/AV320</f>
        <v>0</v>
      </c>
      <c r="BI320">
        <f>(AV320-AU320)/(AV320-BG320)</f>
        <v>0</v>
      </c>
      <c r="BJ320">
        <f>(AP320-AV320)/(AP320-BG320)</f>
        <v>0</v>
      </c>
      <c r="BK320">
        <f>(AV320-AU320)/(AV320-AO320)</f>
        <v>0</v>
      </c>
      <c r="BL320">
        <f>(AP320-AV320)/(AP320-AO320)</f>
        <v>0</v>
      </c>
      <c r="BM320">
        <f>(BI320*BG320/AU320)</f>
        <v>0</v>
      </c>
      <c r="BN320">
        <f>(1-BM320)</f>
        <v>0</v>
      </c>
      <c r="CW320">
        <f>$B$11*DU320+$C$11*DV320+$F$11*EG320*(1-EJ320)</f>
        <v>0</v>
      </c>
      <c r="CX320">
        <f>CW320*CY320</f>
        <v>0</v>
      </c>
      <c r="CY320">
        <f>($B$11*$D$9+$C$11*$D$9+$F$11*((ET320+EL320)/MAX(ET320+EL320+EU320, 0.1)*$I$9+EU320/MAX(ET320+EL320+EU320, 0.1)*$J$9))/($B$11+$C$11+$F$11)</f>
        <v>0</v>
      </c>
      <c r="CZ320">
        <f>($B$11*$K$9+$C$11*$K$9+$F$11*((ET320+EL320)/MAX(ET320+EL320+EU320, 0.1)*$P$9+EU320/MAX(ET320+EL320+EU320, 0.1)*$Q$9))/($B$11+$C$11+$F$11)</f>
        <v>0</v>
      </c>
      <c r="DA320">
        <v>1.1</v>
      </c>
      <c r="DB320">
        <v>0.5</v>
      </c>
      <c r="DC320" t="s">
        <v>423</v>
      </c>
      <c r="DD320">
        <v>2</v>
      </c>
      <c r="DE320">
        <v>1758507276.1</v>
      </c>
      <c r="DF320">
        <v>420.204666666667</v>
      </c>
      <c r="DG320">
        <v>419.976333333333</v>
      </c>
      <c r="DH320">
        <v>22.6007333333333</v>
      </c>
      <c r="DI320">
        <v>22.6307666666667</v>
      </c>
      <c r="DJ320">
        <v>414.507</v>
      </c>
      <c r="DK320">
        <v>22.2894666666667</v>
      </c>
      <c r="DL320">
        <v>500.008333333333</v>
      </c>
      <c r="DM320">
        <v>89.8443666666667</v>
      </c>
      <c r="DN320">
        <v>0.0355862333333333</v>
      </c>
      <c r="DO320">
        <v>30.5109333333333</v>
      </c>
      <c r="DP320">
        <v>29.9648</v>
      </c>
      <c r="DQ320">
        <v>999.9</v>
      </c>
      <c r="DR320">
        <v>0</v>
      </c>
      <c r="DS320">
        <v>0</v>
      </c>
      <c r="DT320">
        <v>10011.8733333333</v>
      </c>
      <c r="DU320">
        <v>0</v>
      </c>
      <c r="DV320">
        <v>0.700159666666667</v>
      </c>
      <c r="DW320">
        <v>0.228383333333333</v>
      </c>
      <c r="DX320">
        <v>429.921333333333</v>
      </c>
      <c r="DY320">
        <v>429.701333333333</v>
      </c>
      <c r="DZ320">
        <v>-0.0300077</v>
      </c>
      <c r="EA320">
        <v>419.976333333333</v>
      </c>
      <c r="EB320">
        <v>22.6307666666667</v>
      </c>
      <c r="EC320">
        <v>2.03055</v>
      </c>
      <c r="ED320">
        <v>2.03324666666667</v>
      </c>
      <c r="EE320">
        <v>17.6846</v>
      </c>
      <c r="EF320">
        <v>17.7056333333333</v>
      </c>
      <c r="EG320">
        <v>0.00500016</v>
      </c>
      <c r="EH320">
        <v>0</v>
      </c>
      <c r="EI320">
        <v>0</v>
      </c>
      <c r="EJ320">
        <v>0</v>
      </c>
      <c r="EK320">
        <v>152.666666666667</v>
      </c>
      <c r="EL320">
        <v>0.00500016</v>
      </c>
      <c r="EM320">
        <v>-26.4666666666667</v>
      </c>
      <c r="EN320">
        <v>-2.33333333333333</v>
      </c>
      <c r="EO320">
        <v>37.75</v>
      </c>
      <c r="EP320">
        <v>41.854</v>
      </c>
      <c r="EQ320">
        <v>39.875</v>
      </c>
      <c r="ER320">
        <v>42</v>
      </c>
      <c r="ES320">
        <v>41</v>
      </c>
      <c r="ET320">
        <v>0</v>
      </c>
      <c r="EU320">
        <v>0</v>
      </c>
      <c r="EV320">
        <v>0</v>
      </c>
      <c r="EW320">
        <v>1758507281</v>
      </c>
      <c r="EX320">
        <v>0</v>
      </c>
      <c r="EY320">
        <v>155.15</v>
      </c>
      <c r="EZ320">
        <v>-13.4461534140218</v>
      </c>
      <c r="FA320">
        <v>-1.28888905003854</v>
      </c>
      <c r="FB320">
        <v>-26.6730769230769</v>
      </c>
      <c r="FC320">
        <v>15</v>
      </c>
      <c r="FD320">
        <v>0</v>
      </c>
      <c r="FE320" t="s">
        <v>424</v>
      </c>
      <c r="FF320">
        <v>1747249705.1</v>
      </c>
      <c r="FG320">
        <v>1747249711.1</v>
      </c>
      <c r="FH320">
        <v>0</v>
      </c>
      <c r="FI320">
        <v>0.871</v>
      </c>
      <c r="FJ320">
        <v>0.066</v>
      </c>
      <c r="FK320">
        <v>5.486</v>
      </c>
      <c r="FL320">
        <v>0.145</v>
      </c>
      <c r="FM320">
        <v>420</v>
      </c>
      <c r="FN320">
        <v>16</v>
      </c>
      <c r="FO320">
        <v>0.27</v>
      </c>
      <c r="FP320">
        <v>0.16</v>
      </c>
      <c r="FQ320">
        <v>0.0795592935</v>
      </c>
      <c r="FR320">
        <v>0.838105435939849</v>
      </c>
      <c r="FS320">
        <v>0.138926409802949</v>
      </c>
      <c r="FT320">
        <v>0</v>
      </c>
      <c r="FU320">
        <v>154.808823529412</v>
      </c>
      <c r="FV320">
        <v>-7.46676827720997</v>
      </c>
      <c r="FW320">
        <v>5.63123472235618</v>
      </c>
      <c r="FX320">
        <v>-1</v>
      </c>
      <c r="FY320">
        <v>-0.03846503</v>
      </c>
      <c r="FZ320">
        <v>0.0491470466165413</v>
      </c>
      <c r="GA320">
        <v>0.00496107472631687</v>
      </c>
      <c r="GB320">
        <v>1</v>
      </c>
      <c r="GC320">
        <v>1</v>
      </c>
      <c r="GD320">
        <v>2</v>
      </c>
      <c r="GE320" t="s">
        <v>425</v>
      </c>
      <c r="GF320">
        <v>3.12584</v>
      </c>
      <c r="GG320">
        <v>2.66137</v>
      </c>
      <c r="GH320">
        <v>0.088341</v>
      </c>
      <c r="GI320">
        <v>0.0891876</v>
      </c>
      <c r="GJ320">
        <v>0.0967287</v>
      </c>
      <c r="GK320">
        <v>0.0972305</v>
      </c>
      <c r="GL320">
        <v>23502.3</v>
      </c>
      <c r="GM320">
        <v>22202.7</v>
      </c>
      <c r="GN320">
        <v>23055.7</v>
      </c>
      <c r="GO320">
        <v>23737</v>
      </c>
      <c r="GP320">
        <v>35496.7</v>
      </c>
      <c r="GQ320">
        <v>35469.7</v>
      </c>
      <c r="GR320">
        <v>41570.6</v>
      </c>
      <c r="GS320">
        <v>42329.4</v>
      </c>
      <c r="GT320">
        <v>1.89947</v>
      </c>
      <c r="GU320">
        <v>1.79683</v>
      </c>
      <c r="GV320">
        <v>0.0984594</v>
      </c>
      <c r="GW320">
        <v>0</v>
      </c>
      <c r="GX320">
        <v>28.3542</v>
      </c>
      <c r="GY320">
        <v>999.9</v>
      </c>
      <c r="GZ320">
        <v>55.17</v>
      </c>
      <c r="HA320">
        <v>30.524</v>
      </c>
      <c r="HB320">
        <v>26.9605</v>
      </c>
      <c r="HC320">
        <v>54.3855</v>
      </c>
      <c r="HD320">
        <v>40.008</v>
      </c>
      <c r="HE320">
        <v>1</v>
      </c>
      <c r="HF320">
        <v>0.0675279</v>
      </c>
      <c r="HG320">
        <v>-1.54069</v>
      </c>
      <c r="HH320">
        <v>20.2301</v>
      </c>
      <c r="HI320">
        <v>5.23436</v>
      </c>
      <c r="HJ320">
        <v>11.992</v>
      </c>
      <c r="HK320">
        <v>4.9557</v>
      </c>
      <c r="HL320">
        <v>3.304</v>
      </c>
      <c r="HM320">
        <v>999.9</v>
      </c>
      <c r="HN320">
        <v>9999</v>
      </c>
      <c r="HO320">
        <v>9999</v>
      </c>
      <c r="HP320">
        <v>9999</v>
      </c>
      <c r="HQ320">
        <v>1.86855</v>
      </c>
      <c r="HR320">
        <v>1.86427</v>
      </c>
      <c r="HS320">
        <v>1.87181</v>
      </c>
      <c r="HT320">
        <v>1.86269</v>
      </c>
      <c r="HU320">
        <v>1.86215</v>
      </c>
      <c r="HV320">
        <v>1.86859</v>
      </c>
      <c r="HW320">
        <v>1.85867</v>
      </c>
      <c r="HX320">
        <v>1.86508</v>
      </c>
      <c r="HY320">
        <v>5</v>
      </c>
      <c r="HZ320">
        <v>0</v>
      </c>
      <c r="IA320">
        <v>0</v>
      </c>
      <c r="IB320">
        <v>0</v>
      </c>
      <c r="IC320" t="s">
        <v>426</v>
      </c>
      <c r="ID320" t="s">
        <v>427</v>
      </c>
      <c r="IE320" t="s">
        <v>428</v>
      </c>
      <c r="IF320" t="s">
        <v>428</v>
      </c>
      <c r="IG320" t="s">
        <v>428</v>
      </c>
      <c r="IH320" t="s">
        <v>428</v>
      </c>
      <c r="II320">
        <v>0</v>
      </c>
      <c r="IJ320">
        <v>100</v>
      </c>
      <c r="IK320">
        <v>100</v>
      </c>
      <c r="IL320">
        <v>5.698</v>
      </c>
      <c r="IM320">
        <v>0.3114</v>
      </c>
      <c r="IN320">
        <v>4.24591870636989</v>
      </c>
      <c r="IO320">
        <v>0.00406324532283829</v>
      </c>
      <c r="IP320">
        <v>-1.45373754250553e-06</v>
      </c>
      <c r="IQ320">
        <v>2.45784242640463e-10</v>
      </c>
      <c r="IR320">
        <v>0.0444475935836347</v>
      </c>
      <c r="IS320">
        <v>0.00491888386651684</v>
      </c>
      <c r="IT320">
        <v>0.000226889049496401</v>
      </c>
      <c r="IU320">
        <v>4.01595507822366e-06</v>
      </c>
      <c r="IV320">
        <v>-0</v>
      </c>
      <c r="IW320">
        <v>2035</v>
      </c>
      <c r="IX320">
        <v>2</v>
      </c>
      <c r="IY320">
        <v>30</v>
      </c>
      <c r="IZ320">
        <v>187626.2</v>
      </c>
      <c r="JA320">
        <v>187626.1</v>
      </c>
      <c r="JB320">
        <v>0.955811</v>
      </c>
      <c r="JC320">
        <v>2.3938</v>
      </c>
      <c r="JD320">
        <v>1.4978</v>
      </c>
      <c r="JE320">
        <v>2.32666</v>
      </c>
      <c r="JF320">
        <v>1.54419</v>
      </c>
      <c r="JG320">
        <v>2.35962</v>
      </c>
      <c r="JH320">
        <v>36.0347</v>
      </c>
      <c r="JI320">
        <v>24.1663</v>
      </c>
      <c r="JJ320">
        <v>18</v>
      </c>
      <c r="JK320">
        <v>545.086</v>
      </c>
      <c r="JL320">
        <v>422.949</v>
      </c>
      <c r="JM320">
        <v>30.9865</v>
      </c>
      <c r="JN320">
        <v>28.4615</v>
      </c>
      <c r="JO320">
        <v>30.0003</v>
      </c>
      <c r="JP320">
        <v>28.2376</v>
      </c>
      <c r="JQ320">
        <v>28.2557</v>
      </c>
      <c r="JR320">
        <v>19.1938</v>
      </c>
      <c r="JS320">
        <v>29.297</v>
      </c>
      <c r="JT320">
        <v>70.5966</v>
      </c>
      <c r="JU320">
        <v>31.0235</v>
      </c>
      <c r="JV320">
        <v>420</v>
      </c>
      <c r="JW320">
        <v>22.6726</v>
      </c>
      <c r="JX320">
        <v>93.1666</v>
      </c>
      <c r="JY320">
        <v>98.6519</v>
      </c>
    </row>
    <row r="321" spans="1:285">
      <c r="A321">
        <v>305</v>
      </c>
      <c r="B321">
        <v>1758507282.1</v>
      </c>
      <c r="C321">
        <v>4040</v>
      </c>
      <c r="D321" t="s">
        <v>1042</v>
      </c>
      <c r="E321" t="s">
        <v>1043</v>
      </c>
      <c r="F321">
        <v>5</v>
      </c>
      <c r="G321" t="s">
        <v>419</v>
      </c>
      <c r="H321" t="s">
        <v>1003</v>
      </c>
      <c r="I321" t="s">
        <v>421</v>
      </c>
      <c r="J321">
        <v>1758507278.85</v>
      </c>
      <c r="K321">
        <f>(L321)/1000</f>
        <v>0</v>
      </c>
      <c r="L321">
        <f>1000*DL321*AJ321*(DH321-DI321)/(100*DA321*(1000-AJ321*DH321))</f>
        <v>0</v>
      </c>
      <c r="M321">
        <f>DL321*AJ321*(DG321-DF321*(1000-AJ321*DI321)/(1000-AJ321*DH321))/(100*DA321)</f>
        <v>0</v>
      </c>
      <c r="N321">
        <f>DF321 - IF(AJ321&gt;1, M321*DA321*100.0/(AL321), 0)</f>
        <v>0</v>
      </c>
      <c r="O321">
        <f>((U321-K321/2)*N321-M321)/(U321+K321/2)</f>
        <v>0</v>
      </c>
      <c r="P321">
        <f>O321*(DM321+DN321)/1000.0</f>
        <v>0</v>
      </c>
      <c r="Q321">
        <f>(DF321 - IF(AJ321&gt;1, M321*DA321*100.0/(AL321), 0))*(DM321+DN321)/1000.0</f>
        <v>0</v>
      </c>
      <c r="R321">
        <f>2.0/((1/T321-1/S321)+SIGN(T321)*SQRT((1/T321-1/S321)*(1/T321-1/S321) + 4*DB321/((DB321+1)*(DB321+1))*(2*1/T321*1/S321-1/S321*1/S321)))</f>
        <v>0</v>
      </c>
      <c r="S321">
        <f>IF(LEFT(DC321,1)&lt;&gt;"0",IF(LEFT(DC321,1)="1",3.0,DD321),$D$5+$E$5*(DT321*DM321/($K$5*1000))+$F$5*(DT321*DM321/($K$5*1000))*MAX(MIN(DA321,$J$5),$I$5)*MAX(MIN(DA321,$J$5),$I$5)+$G$5*MAX(MIN(DA321,$J$5),$I$5)*(DT321*DM321/($K$5*1000))+$H$5*(DT321*DM321/($K$5*1000))*(DT321*DM321/($K$5*1000)))</f>
        <v>0</v>
      </c>
      <c r="T321">
        <f>K321*(1000-(1000*0.61365*exp(17.502*X321/(240.97+X321))/(DM321+DN321)+DH321)/2)/(1000*0.61365*exp(17.502*X321/(240.97+X321))/(DM321+DN321)-DH321)</f>
        <v>0</v>
      </c>
      <c r="U321">
        <f>1/((DB321+1)/(R321/1.6)+1/(S321/1.37)) + DB321/((DB321+1)/(R321/1.6) + DB321/(S321/1.37))</f>
        <v>0</v>
      </c>
      <c r="V321">
        <f>(CW321*CZ321)</f>
        <v>0</v>
      </c>
      <c r="W321">
        <f>(DO321+(V321+2*0.95*5.67E-8*(((DO321+$B$7)+273)^4-(DO321+273)^4)-44100*K321)/(1.84*29.3*S321+8*0.95*5.67E-8*(DO321+273)^3))</f>
        <v>0</v>
      </c>
      <c r="X321">
        <f>($C$7*DP321+$D$7*DQ321+$E$7*W321)</f>
        <v>0</v>
      </c>
      <c r="Y321">
        <f>0.61365*exp(17.502*X321/(240.97+X321))</f>
        <v>0</v>
      </c>
      <c r="Z321">
        <f>(AA321/AB321*100)</f>
        <v>0</v>
      </c>
      <c r="AA321">
        <f>DH321*(DM321+DN321)/1000</f>
        <v>0</v>
      </c>
      <c r="AB321">
        <f>0.61365*exp(17.502*DO321/(240.97+DO321))</f>
        <v>0</v>
      </c>
      <c r="AC321">
        <f>(Y321-DH321*(DM321+DN321)/1000)</f>
        <v>0</v>
      </c>
      <c r="AD321">
        <f>(-K321*44100)</f>
        <v>0</v>
      </c>
      <c r="AE321">
        <f>2*29.3*S321*0.92*(DO321-X321)</f>
        <v>0</v>
      </c>
      <c r="AF321">
        <f>2*0.95*5.67E-8*(((DO321+$B$7)+273)^4-(X321+273)^4)</f>
        <v>0</v>
      </c>
      <c r="AG321">
        <f>V321+AF321+AD321+AE321</f>
        <v>0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MAX(0,($B$13+$C$13*DT321)/(1+$D$13*DT321)*DM321/(DO321+273)*$E$13)</f>
        <v>0</v>
      </c>
      <c r="AM321" t="s">
        <v>422</v>
      </c>
      <c r="AN321" t="s">
        <v>422</v>
      </c>
      <c r="AO321">
        <v>0</v>
      </c>
      <c r="AP321">
        <v>0</v>
      </c>
      <c r="AQ321">
        <f>1-AO321/AP321</f>
        <v>0</v>
      </c>
      <c r="AR321">
        <v>0</v>
      </c>
      <c r="AS321" t="s">
        <v>422</v>
      </c>
      <c r="AT321" t="s">
        <v>422</v>
      </c>
      <c r="AU321">
        <v>0</v>
      </c>
      <c r="AV321">
        <v>0</v>
      </c>
      <c r="AW321">
        <f>1-AU321/AV321</f>
        <v>0</v>
      </c>
      <c r="AX321">
        <v>0.5</v>
      </c>
      <c r="AY321">
        <f>CX321</f>
        <v>0</v>
      </c>
      <c r="AZ321">
        <f>M321</f>
        <v>0</v>
      </c>
      <c r="BA321">
        <f>AW321*AX321*AY321</f>
        <v>0</v>
      </c>
      <c r="BB321">
        <f>(AZ321-AR321)/AY321</f>
        <v>0</v>
      </c>
      <c r="BC321">
        <f>(AP321-AV321)/AV321</f>
        <v>0</v>
      </c>
      <c r="BD321">
        <f>AO321/(AQ321+AO321/AV321)</f>
        <v>0</v>
      </c>
      <c r="BE321" t="s">
        <v>422</v>
      </c>
      <c r="BF321">
        <v>0</v>
      </c>
      <c r="BG321">
        <f>IF(BF321&lt;&gt;0, BF321, BD321)</f>
        <v>0</v>
      </c>
      <c r="BH321">
        <f>1-BG321/AV321</f>
        <v>0</v>
      </c>
      <c r="BI321">
        <f>(AV321-AU321)/(AV321-BG321)</f>
        <v>0</v>
      </c>
      <c r="BJ321">
        <f>(AP321-AV321)/(AP321-BG321)</f>
        <v>0</v>
      </c>
      <c r="BK321">
        <f>(AV321-AU321)/(AV321-AO321)</f>
        <v>0</v>
      </c>
      <c r="BL321">
        <f>(AP321-AV321)/(AP321-AO321)</f>
        <v>0</v>
      </c>
      <c r="BM321">
        <f>(BI321*BG321/AU321)</f>
        <v>0</v>
      </c>
      <c r="BN321">
        <f>(1-BM321)</f>
        <v>0</v>
      </c>
      <c r="CW321">
        <f>$B$11*DU321+$C$11*DV321+$F$11*EG321*(1-EJ321)</f>
        <v>0</v>
      </c>
      <c r="CX321">
        <f>CW321*CY321</f>
        <v>0</v>
      </c>
      <c r="CY321">
        <f>($B$11*$D$9+$C$11*$D$9+$F$11*((ET321+EL321)/MAX(ET321+EL321+EU321, 0.1)*$I$9+EU321/MAX(ET321+EL321+EU321, 0.1)*$J$9))/($B$11+$C$11+$F$11)</f>
        <v>0</v>
      </c>
      <c r="CZ321">
        <f>($B$11*$K$9+$C$11*$K$9+$F$11*((ET321+EL321)/MAX(ET321+EL321+EU321, 0.1)*$P$9+EU321/MAX(ET321+EL321+EU321, 0.1)*$Q$9))/($B$11+$C$11+$F$11)</f>
        <v>0</v>
      </c>
      <c r="DA321">
        <v>1.1</v>
      </c>
      <c r="DB321">
        <v>0.5</v>
      </c>
      <c r="DC321" t="s">
        <v>423</v>
      </c>
      <c r="DD321">
        <v>2</v>
      </c>
      <c r="DE321">
        <v>1758507278.85</v>
      </c>
      <c r="DF321">
        <v>420.2205</v>
      </c>
      <c r="DG321">
        <v>420.01475</v>
      </c>
      <c r="DH321">
        <v>22.603675</v>
      </c>
      <c r="DI321">
        <v>22.63015</v>
      </c>
      <c r="DJ321">
        <v>414.52275</v>
      </c>
      <c r="DK321">
        <v>22.292325</v>
      </c>
      <c r="DL321">
        <v>500.01125</v>
      </c>
      <c r="DM321">
        <v>89.84365</v>
      </c>
      <c r="DN321">
        <v>0.035454125</v>
      </c>
      <c r="DO321">
        <v>30.507875</v>
      </c>
      <c r="DP321">
        <v>29.9619</v>
      </c>
      <c r="DQ321">
        <v>999.9</v>
      </c>
      <c r="DR321">
        <v>0</v>
      </c>
      <c r="DS321">
        <v>0</v>
      </c>
      <c r="DT321">
        <v>10023.295</v>
      </c>
      <c r="DU321">
        <v>0</v>
      </c>
      <c r="DV321">
        <v>0.695523</v>
      </c>
      <c r="DW321">
        <v>0.2058485</v>
      </c>
      <c r="DX321">
        <v>429.93875</v>
      </c>
      <c r="DY321">
        <v>429.74</v>
      </c>
      <c r="DZ321">
        <v>-0.026488325</v>
      </c>
      <c r="EA321">
        <v>420.01475</v>
      </c>
      <c r="EB321">
        <v>22.63015</v>
      </c>
      <c r="EC321">
        <v>2.0307975</v>
      </c>
      <c r="ED321">
        <v>2.033175</v>
      </c>
      <c r="EE321">
        <v>17.6865</v>
      </c>
      <c r="EF321">
        <v>17.7051</v>
      </c>
      <c r="EG321">
        <v>0.00500016</v>
      </c>
      <c r="EH321">
        <v>0</v>
      </c>
      <c r="EI321">
        <v>0</v>
      </c>
      <c r="EJ321">
        <v>0</v>
      </c>
      <c r="EK321">
        <v>153.325</v>
      </c>
      <c r="EL321">
        <v>0.00500016</v>
      </c>
      <c r="EM321">
        <v>-24.5</v>
      </c>
      <c r="EN321">
        <v>-1.875</v>
      </c>
      <c r="EO321">
        <v>37.75</v>
      </c>
      <c r="EP321">
        <v>41.875</v>
      </c>
      <c r="EQ321">
        <v>39.875</v>
      </c>
      <c r="ER321">
        <v>42</v>
      </c>
      <c r="ES321">
        <v>41</v>
      </c>
      <c r="ET321">
        <v>0</v>
      </c>
      <c r="EU321">
        <v>0</v>
      </c>
      <c r="EV321">
        <v>0</v>
      </c>
      <c r="EW321">
        <v>1758507284</v>
      </c>
      <c r="EX321">
        <v>0</v>
      </c>
      <c r="EY321">
        <v>154.668</v>
      </c>
      <c r="EZ321">
        <v>-12.6461534920535</v>
      </c>
      <c r="FA321">
        <v>5.23846147904508</v>
      </c>
      <c r="FB321">
        <v>-26.524</v>
      </c>
      <c r="FC321">
        <v>15</v>
      </c>
      <c r="FD321">
        <v>0</v>
      </c>
      <c r="FE321" t="s">
        <v>424</v>
      </c>
      <c r="FF321">
        <v>1747249705.1</v>
      </c>
      <c r="FG321">
        <v>1747249711.1</v>
      </c>
      <c r="FH321">
        <v>0</v>
      </c>
      <c r="FI321">
        <v>0.871</v>
      </c>
      <c r="FJ321">
        <v>0.066</v>
      </c>
      <c r="FK321">
        <v>5.486</v>
      </c>
      <c r="FL321">
        <v>0.145</v>
      </c>
      <c r="FM321">
        <v>420</v>
      </c>
      <c r="FN321">
        <v>16</v>
      </c>
      <c r="FO321">
        <v>0.27</v>
      </c>
      <c r="FP321">
        <v>0.16</v>
      </c>
      <c r="FQ321">
        <v>0.0890837935</v>
      </c>
      <c r="FR321">
        <v>1.10691231654135</v>
      </c>
      <c r="FS321">
        <v>0.143940253418234</v>
      </c>
      <c r="FT321">
        <v>0</v>
      </c>
      <c r="FU321">
        <v>155.005882352941</v>
      </c>
      <c r="FV321">
        <v>-3.10465979864265</v>
      </c>
      <c r="FW321">
        <v>5.58521900020732</v>
      </c>
      <c r="FX321">
        <v>-1</v>
      </c>
      <c r="FY321">
        <v>-0.036655145</v>
      </c>
      <c r="FZ321">
        <v>0.0573475353383458</v>
      </c>
      <c r="GA321">
        <v>0.00573141985606316</v>
      </c>
      <c r="GB321">
        <v>1</v>
      </c>
      <c r="GC321">
        <v>1</v>
      </c>
      <c r="GD321">
        <v>2</v>
      </c>
      <c r="GE321" t="s">
        <v>425</v>
      </c>
      <c r="GF321">
        <v>3.12584</v>
      </c>
      <c r="GG321">
        <v>2.66112</v>
      </c>
      <c r="GH321">
        <v>0.0883368</v>
      </c>
      <c r="GI321">
        <v>0.0891891</v>
      </c>
      <c r="GJ321">
        <v>0.0967301</v>
      </c>
      <c r="GK321">
        <v>0.0972274</v>
      </c>
      <c r="GL321">
        <v>23502.2</v>
      </c>
      <c r="GM321">
        <v>22202.3</v>
      </c>
      <c r="GN321">
        <v>23055.5</v>
      </c>
      <c r="GO321">
        <v>23736.6</v>
      </c>
      <c r="GP321">
        <v>35496.4</v>
      </c>
      <c r="GQ321">
        <v>35469.2</v>
      </c>
      <c r="GR321">
        <v>41570.3</v>
      </c>
      <c r="GS321">
        <v>42328.8</v>
      </c>
      <c r="GT321">
        <v>1.89935</v>
      </c>
      <c r="GU321">
        <v>1.79655</v>
      </c>
      <c r="GV321">
        <v>0.0984073</v>
      </c>
      <c r="GW321">
        <v>0</v>
      </c>
      <c r="GX321">
        <v>28.3499</v>
      </c>
      <c r="GY321">
        <v>999.9</v>
      </c>
      <c r="GZ321">
        <v>55.17</v>
      </c>
      <c r="HA321">
        <v>30.524</v>
      </c>
      <c r="HB321">
        <v>26.9595</v>
      </c>
      <c r="HC321">
        <v>54.2055</v>
      </c>
      <c r="HD321">
        <v>40.1763</v>
      </c>
      <c r="HE321">
        <v>1</v>
      </c>
      <c r="HF321">
        <v>0.0676372</v>
      </c>
      <c r="HG321">
        <v>-1.54056</v>
      </c>
      <c r="HH321">
        <v>20.2303</v>
      </c>
      <c r="HI321">
        <v>5.23436</v>
      </c>
      <c r="HJ321">
        <v>11.992</v>
      </c>
      <c r="HK321">
        <v>4.95565</v>
      </c>
      <c r="HL321">
        <v>3.304</v>
      </c>
      <c r="HM321">
        <v>999.9</v>
      </c>
      <c r="HN321">
        <v>9999</v>
      </c>
      <c r="HO321">
        <v>9999</v>
      </c>
      <c r="HP321">
        <v>9999</v>
      </c>
      <c r="HQ321">
        <v>1.86857</v>
      </c>
      <c r="HR321">
        <v>1.86428</v>
      </c>
      <c r="HS321">
        <v>1.8718</v>
      </c>
      <c r="HT321">
        <v>1.86268</v>
      </c>
      <c r="HU321">
        <v>1.86215</v>
      </c>
      <c r="HV321">
        <v>1.86859</v>
      </c>
      <c r="HW321">
        <v>1.85869</v>
      </c>
      <c r="HX321">
        <v>1.86508</v>
      </c>
      <c r="HY321">
        <v>5</v>
      </c>
      <c r="HZ321">
        <v>0</v>
      </c>
      <c r="IA321">
        <v>0</v>
      </c>
      <c r="IB321">
        <v>0</v>
      </c>
      <c r="IC321" t="s">
        <v>426</v>
      </c>
      <c r="ID321" t="s">
        <v>427</v>
      </c>
      <c r="IE321" t="s">
        <v>428</v>
      </c>
      <c r="IF321" t="s">
        <v>428</v>
      </c>
      <c r="IG321" t="s">
        <v>428</v>
      </c>
      <c r="IH321" t="s">
        <v>428</v>
      </c>
      <c r="II321">
        <v>0</v>
      </c>
      <c r="IJ321">
        <v>100</v>
      </c>
      <c r="IK321">
        <v>100</v>
      </c>
      <c r="IL321">
        <v>5.698</v>
      </c>
      <c r="IM321">
        <v>0.3114</v>
      </c>
      <c r="IN321">
        <v>4.24591870636989</v>
      </c>
      <c r="IO321">
        <v>0.00406324532283829</v>
      </c>
      <c r="IP321">
        <v>-1.45373754250553e-06</v>
      </c>
      <c r="IQ321">
        <v>2.45784242640463e-10</v>
      </c>
      <c r="IR321">
        <v>0.0444475935836347</v>
      </c>
      <c r="IS321">
        <v>0.00491888386651684</v>
      </c>
      <c r="IT321">
        <v>0.000226889049496401</v>
      </c>
      <c r="IU321">
        <v>4.01595507822366e-06</v>
      </c>
      <c r="IV321">
        <v>-0</v>
      </c>
      <c r="IW321">
        <v>2035</v>
      </c>
      <c r="IX321">
        <v>2</v>
      </c>
      <c r="IY321">
        <v>30</v>
      </c>
      <c r="IZ321">
        <v>187626.3</v>
      </c>
      <c r="JA321">
        <v>187626.2</v>
      </c>
      <c r="JB321">
        <v>0.957031</v>
      </c>
      <c r="JC321">
        <v>2.41211</v>
      </c>
      <c r="JD321">
        <v>1.4978</v>
      </c>
      <c r="JE321">
        <v>2.32666</v>
      </c>
      <c r="JF321">
        <v>1.54419</v>
      </c>
      <c r="JG321">
        <v>2.29004</v>
      </c>
      <c r="JH321">
        <v>36.0113</v>
      </c>
      <c r="JI321">
        <v>24.1575</v>
      </c>
      <c r="JJ321">
        <v>18</v>
      </c>
      <c r="JK321">
        <v>545.016</v>
      </c>
      <c r="JL321">
        <v>422.797</v>
      </c>
      <c r="JM321">
        <v>31.0125</v>
      </c>
      <c r="JN321">
        <v>28.4632</v>
      </c>
      <c r="JO321">
        <v>30.0003</v>
      </c>
      <c r="JP321">
        <v>28.2389</v>
      </c>
      <c r="JQ321">
        <v>28.2569</v>
      </c>
      <c r="JR321">
        <v>19.1942</v>
      </c>
      <c r="JS321">
        <v>29.297</v>
      </c>
      <c r="JT321">
        <v>70.5966</v>
      </c>
      <c r="JU321">
        <v>31.0235</v>
      </c>
      <c r="JV321">
        <v>420</v>
      </c>
      <c r="JW321">
        <v>22.6726</v>
      </c>
      <c r="JX321">
        <v>93.166</v>
      </c>
      <c r="JY321">
        <v>98.6504</v>
      </c>
    </row>
    <row r="322" spans="1:285">
      <c r="A322">
        <v>306</v>
      </c>
      <c r="B322">
        <v>1758507284.1</v>
      </c>
      <c r="C322">
        <v>4042</v>
      </c>
      <c r="D322" t="s">
        <v>1044</v>
      </c>
      <c r="E322" t="s">
        <v>1045</v>
      </c>
      <c r="F322">
        <v>5</v>
      </c>
      <c r="G322" t="s">
        <v>419</v>
      </c>
      <c r="H322" t="s">
        <v>1003</v>
      </c>
      <c r="I322" t="s">
        <v>421</v>
      </c>
      <c r="J322">
        <v>1758507281.43333</v>
      </c>
      <c r="K322">
        <f>(L322)/1000</f>
        <v>0</v>
      </c>
      <c r="L322">
        <f>1000*DL322*AJ322*(DH322-DI322)/(100*DA322*(1000-AJ322*DH322))</f>
        <v>0</v>
      </c>
      <c r="M322">
        <f>DL322*AJ322*(DG322-DF322*(1000-AJ322*DI322)/(1000-AJ322*DH322))/(100*DA322)</f>
        <v>0</v>
      </c>
      <c r="N322">
        <f>DF322 - IF(AJ322&gt;1, M322*DA322*100.0/(AL322), 0)</f>
        <v>0</v>
      </c>
      <c r="O322">
        <f>((U322-K322/2)*N322-M322)/(U322+K322/2)</f>
        <v>0</v>
      </c>
      <c r="P322">
        <f>O322*(DM322+DN322)/1000.0</f>
        <v>0</v>
      </c>
      <c r="Q322">
        <f>(DF322 - IF(AJ322&gt;1, M322*DA322*100.0/(AL322), 0))*(DM322+DN322)/1000.0</f>
        <v>0</v>
      </c>
      <c r="R322">
        <f>2.0/((1/T322-1/S322)+SIGN(T322)*SQRT((1/T322-1/S322)*(1/T322-1/S322) + 4*DB322/((DB322+1)*(DB322+1))*(2*1/T322*1/S322-1/S322*1/S322)))</f>
        <v>0</v>
      </c>
      <c r="S322">
        <f>IF(LEFT(DC322,1)&lt;&gt;"0",IF(LEFT(DC322,1)="1",3.0,DD322),$D$5+$E$5*(DT322*DM322/($K$5*1000))+$F$5*(DT322*DM322/($K$5*1000))*MAX(MIN(DA322,$J$5),$I$5)*MAX(MIN(DA322,$J$5),$I$5)+$G$5*MAX(MIN(DA322,$J$5),$I$5)*(DT322*DM322/($K$5*1000))+$H$5*(DT322*DM322/($K$5*1000))*(DT322*DM322/($K$5*1000)))</f>
        <v>0</v>
      </c>
      <c r="T322">
        <f>K322*(1000-(1000*0.61365*exp(17.502*X322/(240.97+X322))/(DM322+DN322)+DH322)/2)/(1000*0.61365*exp(17.502*X322/(240.97+X322))/(DM322+DN322)-DH322)</f>
        <v>0</v>
      </c>
      <c r="U322">
        <f>1/((DB322+1)/(R322/1.6)+1/(S322/1.37)) + DB322/((DB322+1)/(R322/1.6) + DB322/(S322/1.37))</f>
        <v>0</v>
      </c>
      <c r="V322">
        <f>(CW322*CZ322)</f>
        <v>0</v>
      </c>
      <c r="W322">
        <f>(DO322+(V322+2*0.95*5.67E-8*(((DO322+$B$7)+273)^4-(DO322+273)^4)-44100*K322)/(1.84*29.3*S322+8*0.95*5.67E-8*(DO322+273)^3))</f>
        <v>0</v>
      </c>
      <c r="X322">
        <f>($C$7*DP322+$D$7*DQ322+$E$7*W322)</f>
        <v>0</v>
      </c>
      <c r="Y322">
        <f>0.61365*exp(17.502*X322/(240.97+X322))</f>
        <v>0</v>
      </c>
      <c r="Z322">
        <f>(AA322/AB322*100)</f>
        <v>0</v>
      </c>
      <c r="AA322">
        <f>DH322*(DM322+DN322)/1000</f>
        <v>0</v>
      </c>
      <c r="AB322">
        <f>0.61365*exp(17.502*DO322/(240.97+DO322))</f>
        <v>0</v>
      </c>
      <c r="AC322">
        <f>(Y322-DH322*(DM322+DN322)/1000)</f>
        <v>0</v>
      </c>
      <c r="AD322">
        <f>(-K322*44100)</f>
        <v>0</v>
      </c>
      <c r="AE322">
        <f>2*29.3*S322*0.92*(DO322-X322)</f>
        <v>0</v>
      </c>
      <c r="AF322">
        <f>2*0.95*5.67E-8*(((DO322+$B$7)+273)^4-(X322+273)^4)</f>
        <v>0</v>
      </c>
      <c r="AG322">
        <f>V322+AF322+AD322+AE322</f>
        <v>0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MAX(0,($B$13+$C$13*DT322)/(1+$D$13*DT322)*DM322/(DO322+273)*$E$13)</f>
        <v>0</v>
      </c>
      <c r="AM322" t="s">
        <v>422</v>
      </c>
      <c r="AN322" t="s">
        <v>422</v>
      </c>
      <c r="AO322">
        <v>0</v>
      </c>
      <c r="AP322">
        <v>0</v>
      </c>
      <c r="AQ322">
        <f>1-AO322/AP322</f>
        <v>0</v>
      </c>
      <c r="AR322">
        <v>0</v>
      </c>
      <c r="AS322" t="s">
        <v>422</v>
      </c>
      <c r="AT322" t="s">
        <v>422</v>
      </c>
      <c r="AU322">
        <v>0</v>
      </c>
      <c r="AV322">
        <v>0</v>
      </c>
      <c r="AW322">
        <f>1-AU322/AV322</f>
        <v>0</v>
      </c>
      <c r="AX322">
        <v>0.5</v>
      </c>
      <c r="AY322">
        <f>CX322</f>
        <v>0</v>
      </c>
      <c r="AZ322">
        <f>M322</f>
        <v>0</v>
      </c>
      <c r="BA322">
        <f>AW322*AX322*AY322</f>
        <v>0</v>
      </c>
      <c r="BB322">
        <f>(AZ322-AR322)/AY322</f>
        <v>0</v>
      </c>
      <c r="BC322">
        <f>(AP322-AV322)/AV322</f>
        <v>0</v>
      </c>
      <c r="BD322">
        <f>AO322/(AQ322+AO322/AV322)</f>
        <v>0</v>
      </c>
      <c r="BE322" t="s">
        <v>422</v>
      </c>
      <c r="BF322">
        <v>0</v>
      </c>
      <c r="BG322">
        <f>IF(BF322&lt;&gt;0, BF322, BD322)</f>
        <v>0</v>
      </c>
      <c r="BH322">
        <f>1-BG322/AV322</f>
        <v>0</v>
      </c>
      <c r="BI322">
        <f>(AV322-AU322)/(AV322-BG322)</f>
        <v>0</v>
      </c>
      <c r="BJ322">
        <f>(AP322-AV322)/(AP322-BG322)</f>
        <v>0</v>
      </c>
      <c r="BK322">
        <f>(AV322-AU322)/(AV322-AO322)</f>
        <v>0</v>
      </c>
      <c r="BL322">
        <f>(AP322-AV322)/(AP322-AO322)</f>
        <v>0</v>
      </c>
      <c r="BM322">
        <f>(BI322*BG322/AU322)</f>
        <v>0</v>
      </c>
      <c r="BN322">
        <f>(1-BM322)</f>
        <v>0</v>
      </c>
      <c r="CW322">
        <f>$B$11*DU322+$C$11*DV322+$F$11*EG322*(1-EJ322)</f>
        <v>0</v>
      </c>
      <c r="CX322">
        <f>CW322*CY322</f>
        <v>0</v>
      </c>
      <c r="CY322">
        <f>($B$11*$D$9+$C$11*$D$9+$F$11*((ET322+EL322)/MAX(ET322+EL322+EU322, 0.1)*$I$9+EU322/MAX(ET322+EL322+EU322, 0.1)*$J$9))/($B$11+$C$11+$F$11)</f>
        <v>0</v>
      </c>
      <c r="CZ322">
        <f>($B$11*$K$9+$C$11*$K$9+$F$11*((ET322+EL322)/MAX(ET322+EL322+EU322, 0.1)*$P$9+EU322/MAX(ET322+EL322+EU322, 0.1)*$Q$9))/($B$11+$C$11+$F$11)</f>
        <v>0</v>
      </c>
      <c r="DA322">
        <v>1.1</v>
      </c>
      <c r="DB322">
        <v>0.5</v>
      </c>
      <c r="DC322" t="s">
        <v>423</v>
      </c>
      <c r="DD322">
        <v>2</v>
      </c>
      <c r="DE322">
        <v>1758507281.43333</v>
      </c>
      <c r="DF322">
        <v>420.229</v>
      </c>
      <c r="DG322">
        <v>420.049666666667</v>
      </c>
      <c r="DH322">
        <v>22.6048333333333</v>
      </c>
      <c r="DI322">
        <v>22.6295</v>
      </c>
      <c r="DJ322">
        <v>414.531</v>
      </c>
      <c r="DK322">
        <v>22.2934666666667</v>
      </c>
      <c r="DL322">
        <v>499.996</v>
      </c>
      <c r="DM322">
        <v>89.8433</v>
      </c>
      <c r="DN322">
        <v>0.0353661666666667</v>
      </c>
      <c r="DO322">
        <v>30.5044666666667</v>
      </c>
      <c r="DP322">
        <v>29.9530666666667</v>
      </c>
      <c r="DQ322">
        <v>999.9</v>
      </c>
      <c r="DR322">
        <v>0</v>
      </c>
      <c r="DS322">
        <v>0</v>
      </c>
      <c r="DT322">
        <v>10019.3933333333</v>
      </c>
      <c r="DU322">
        <v>0</v>
      </c>
      <c r="DV322">
        <v>0.695523</v>
      </c>
      <c r="DW322">
        <v>0.179260333333333</v>
      </c>
      <c r="DX322">
        <v>429.947666666667</v>
      </c>
      <c r="DY322">
        <v>429.775</v>
      </c>
      <c r="DZ322">
        <v>-0.0246563</v>
      </c>
      <c r="EA322">
        <v>420.049666666667</v>
      </c>
      <c r="EB322">
        <v>22.6295</v>
      </c>
      <c r="EC322">
        <v>2.03089333333333</v>
      </c>
      <c r="ED322">
        <v>2.03310666666667</v>
      </c>
      <c r="EE322">
        <v>17.6872666666667</v>
      </c>
      <c r="EF322">
        <v>17.7045666666667</v>
      </c>
      <c r="EG322">
        <v>0.00500016</v>
      </c>
      <c r="EH322">
        <v>0</v>
      </c>
      <c r="EI322">
        <v>0</v>
      </c>
      <c r="EJ322">
        <v>0</v>
      </c>
      <c r="EK322">
        <v>150.1</v>
      </c>
      <c r="EL322">
        <v>0.00500016</v>
      </c>
      <c r="EM322">
        <v>-23.3333333333333</v>
      </c>
      <c r="EN322">
        <v>-1.9</v>
      </c>
      <c r="EO322">
        <v>37.75</v>
      </c>
      <c r="EP322">
        <v>41.854</v>
      </c>
      <c r="EQ322">
        <v>39.875</v>
      </c>
      <c r="ER322">
        <v>41.979</v>
      </c>
      <c r="ES322">
        <v>41</v>
      </c>
      <c r="ET322">
        <v>0</v>
      </c>
      <c r="EU322">
        <v>0</v>
      </c>
      <c r="EV322">
        <v>0</v>
      </c>
      <c r="EW322">
        <v>1758507286.4</v>
      </c>
      <c r="EX322">
        <v>0</v>
      </c>
      <c r="EY322">
        <v>154.264</v>
      </c>
      <c r="EZ322">
        <v>-3.28461530427207</v>
      </c>
      <c r="FA322">
        <v>8.68461548339208</v>
      </c>
      <c r="FB322">
        <v>-26.508</v>
      </c>
      <c r="FC322">
        <v>15</v>
      </c>
      <c r="FD322">
        <v>0</v>
      </c>
      <c r="FE322" t="s">
        <v>424</v>
      </c>
      <c r="FF322">
        <v>1747249705.1</v>
      </c>
      <c r="FG322">
        <v>1747249711.1</v>
      </c>
      <c r="FH322">
        <v>0</v>
      </c>
      <c r="FI322">
        <v>0.871</v>
      </c>
      <c r="FJ322">
        <v>0.066</v>
      </c>
      <c r="FK322">
        <v>5.486</v>
      </c>
      <c r="FL322">
        <v>0.145</v>
      </c>
      <c r="FM322">
        <v>420</v>
      </c>
      <c r="FN322">
        <v>16</v>
      </c>
      <c r="FO322">
        <v>0.27</v>
      </c>
      <c r="FP322">
        <v>0.16</v>
      </c>
      <c r="FQ322">
        <v>0.101247093809524</v>
      </c>
      <c r="FR322">
        <v>1.15744740779221</v>
      </c>
      <c r="FS322">
        <v>0.144406627616329</v>
      </c>
      <c r="FT322">
        <v>0</v>
      </c>
      <c r="FU322">
        <v>155.120588235294</v>
      </c>
      <c r="FV322">
        <v>-10.6967148586323</v>
      </c>
      <c r="FW322">
        <v>5.45191706227995</v>
      </c>
      <c r="FX322">
        <v>-1</v>
      </c>
      <c r="FY322">
        <v>-0.0343004047619048</v>
      </c>
      <c r="FZ322">
        <v>0.0622476233766234</v>
      </c>
      <c r="GA322">
        <v>0.00643420624278856</v>
      </c>
      <c r="GB322">
        <v>1</v>
      </c>
      <c r="GC322">
        <v>1</v>
      </c>
      <c r="GD322">
        <v>2</v>
      </c>
      <c r="GE322" t="s">
        <v>425</v>
      </c>
      <c r="GF322">
        <v>3.12579</v>
      </c>
      <c r="GG322">
        <v>2.66103</v>
      </c>
      <c r="GH322">
        <v>0.0883305</v>
      </c>
      <c r="GI322">
        <v>0.0891746</v>
      </c>
      <c r="GJ322">
        <v>0.0967313</v>
      </c>
      <c r="GK322">
        <v>0.0972242</v>
      </c>
      <c r="GL322">
        <v>23502</v>
      </c>
      <c r="GM322">
        <v>22202.6</v>
      </c>
      <c r="GN322">
        <v>23055.2</v>
      </c>
      <c r="GO322">
        <v>23736.6</v>
      </c>
      <c r="GP322">
        <v>35496.1</v>
      </c>
      <c r="GQ322">
        <v>35469.4</v>
      </c>
      <c r="GR322">
        <v>41570</v>
      </c>
      <c r="GS322">
        <v>42328.9</v>
      </c>
      <c r="GT322">
        <v>1.89933</v>
      </c>
      <c r="GU322">
        <v>1.79668</v>
      </c>
      <c r="GV322">
        <v>0.09837</v>
      </c>
      <c r="GW322">
        <v>0</v>
      </c>
      <c r="GX322">
        <v>28.3475</v>
      </c>
      <c r="GY322">
        <v>999.9</v>
      </c>
      <c r="GZ322">
        <v>55.17</v>
      </c>
      <c r="HA322">
        <v>30.524</v>
      </c>
      <c r="HB322">
        <v>26.9588</v>
      </c>
      <c r="HC322">
        <v>53.8855</v>
      </c>
      <c r="HD322">
        <v>40.0841</v>
      </c>
      <c r="HE322">
        <v>1</v>
      </c>
      <c r="HF322">
        <v>0.0676601</v>
      </c>
      <c r="HG322">
        <v>-1.5235</v>
      </c>
      <c r="HH322">
        <v>20.2303</v>
      </c>
      <c r="HI322">
        <v>5.23421</v>
      </c>
      <c r="HJ322">
        <v>11.992</v>
      </c>
      <c r="HK322">
        <v>4.9557</v>
      </c>
      <c r="HL322">
        <v>3.304</v>
      </c>
      <c r="HM322">
        <v>999.9</v>
      </c>
      <c r="HN322">
        <v>9999</v>
      </c>
      <c r="HO322">
        <v>9999</v>
      </c>
      <c r="HP322">
        <v>9999</v>
      </c>
      <c r="HQ322">
        <v>1.86856</v>
      </c>
      <c r="HR322">
        <v>1.86426</v>
      </c>
      <c r="HS322">
        <v>1.8718</v>
      </c>
      <c r="HT322">
        <v>1.8627</v>
      </c>
      <c r="HU322">
        <v>1.86215</v>
      </c>
      <c r="HV322">
        <v>1.86858</v>
      </c>
      <c r="HW322">
        <v>1.85867</v>
      </c>
      <c r="HX322">
        <v>1.86508</v>
      </c>
      <c r="HY322">
        <v>5</v>
      </c>
      <c r="HZ322">
        <v>0</v>
      </c>
      <c r="IA322">
        <v>0</v>
      </c>
      <c r="IB322">
        <v>0</v>
      </c>
      <c r="IC322" t="s">
        <v>426</v>
      </c>
      <c r="ID322" t="s">
        <v>427</v>
      </c>
      <c r="IE322" t="s">
        <v>428</v>
      </c>
      <c r="IF322" t="s">
        <v>428</v>
      </c>
      <c r="IG322" t="s">
        <v>428</v>
      </c>
      <c r="IH322" t="s">
        <v>428</v>
      </c>
      <c r="II322">
        <v>0</v>
      </c>
      <c r="IJ322">
        <v>100</v>
      </c>
      <c r="IK322">
        <v>100</v>
      </c>
      <c r="IL322">
        <v>5.698</v>
      </c>
      <c r="IM322">
        <v>0.3114</v>
      </c>
      <c r="IN322">
        <v>4.24591870636989</v>
      </c>
      <c r="IO322">
        <v>0.00406324532283829</v>
      </c>
      <c r="IP322">
        <v>-1.45373754250553e-06</v>
      </c>
      <c r="IQ322">
        <v>2.45784242640463e-10</v>
      </c>
      <c r="IR322">
        <v>0.0444475935836347</v>
      </c>
      <c r="IS322">
        <v>0.00491888386651684</v>
      </c>
      <c r="IT322">
        <v>0.000226889049496401</v>
      </c>
      <c r="IU322">
        <v>4.01595507822366e-06</v>
      </c>
      <c r="IV322">
        <v>-0</v>
      </c>
      <c r="IW322">
        <v>2035</v>
      </c>
      <c r="IX322">
        <v>2</v>
      </c>
      <c r="IY322">
        <v>30</v>
      </c>
      <c r="IZ322">
        <v>187626.3</v>
      </c>
      <c r="JA322">
        <v>187626.2</v>
      </c>
      <c r="JB322">
        <v>0.957031</v>
      </c>
      <c r="JC322">
        <v>2.40479</v>
      </c>
      <c r="JD322">
        <v>1.49902</v>
      </c>
      <c r="JE322">
        <v>2.32666</v>
      </c>
      <c r="JF322">
        <v>1.54419</v>
      </c>
      <c r="JG322">
        <v>2.29248</v>
      </c>
      <c r="JH322">
        <v>36.0113</v>
      </c>
      <c r="JI322">
        <v>24.1488</v>
      </c>
      <c r="JJ322">
        <v>18</v>
      </c>
      <c r="JK322">
        <v>545.009</v>
      </c>
      <c r="JL322">
        <v>422.878</v>
      </c>
      <c r="JM322">
        <v>31.0266</v>
      </c>
      <c r="JN322">
        <v>28.4632</v>
      </c>
      <c r="JO322">
        <v>30.0004</v>
      </c>
      <c r="JP322">
        <v>28.24</v>
      </c>
      <c r="JQ322">
        <v>28.258</v>
      </c>
      <c r="JR322">
        <v>19.1965</v>
      </c>
      <c r="JS322">
        <v>29.297</v>
      </c>
      <c r="JT322">
        <v>70.5966</v>
      </c>
      <c r="JU322">
        <v>31.0555</v>
      </c>
      <c r="JV322">
        <v>420</v>
      </c>
      <c r="JW322">
        <v>22.6726</v>
      </c>
      <c r="JX322">
        <v>93.165</v>
      </c>
      <c r="JY322">
        <v>98.6505</v>
      </c>
    </row>
    <row r="323" spans="1:285">
      <c r="A323">
        <v>307</v>
      </c>
      <c r="B323">
        <v>1758507286.1</v>
      </c>
      <c r="C323">
        <v>4044</v>
      </c>
      <c r="D323" t="s">
        <v>1046</v>
      </c>
      <c r="E323" t="s">
        <v>1047</v>
      </c>
      <c r="F323">
        <v>5</v>
      </c>
      <c r="G323" t="s">
        <v>419</v>
      </c>
      <c r="H323" t="s">
        <v>1003</v>
      </c>
      <c r="I323" t="s">
        <v>421</v>
      </c>
      <c r="J323">
        <v>1758507282.35</v>
      </c>
      <c r="K323">
        <f>(L323)/1000</f>
        <v>0</v>
      </c>
      <c r="L323">
        <f>1000*DL323*AJ323*(DH323-DI323)/(100*DA323*(1000-AJ323*DH323))</f>
        <v>0</v>
      </c>
      <c r="M323">
        <f>DL323*AJ323*(DG323-DF323*(1000-AJ323*DI323)/(1000-AJ323*DH323))/(100*DA323)</f>
        <v>0</v>
      </c>
      <c r="N323">
        <f>DF323 - IF(AJ323&gt;1, M323*DA323*100.0/(AL323), 0)</f>
        <v>0</v>
      </c>
      <c r="O323">
        <f>((U323-K323/2)*N323-M323)/(U323+K323/2)</f>
        <v>0</v>
      </c>
      <c r="P323">
        <f>O323*(DM323+DN323)/1000.0</f>
        <v>0</v>
      </c>
      <c r="Q323">
        <f>(DF323 - IF(AJ323&gt;1, M323*DA323*100.0/(AL323), 0))*(DM323+DN323)/1000.0</f>
        <v>0</v>
      </c>
      <c r="R323">
        <f>2.0/((1/T323-1/S323)+SIGN(T323)*SQRT((1/T323-1/S323)*(1/T323-1/S323) + 4*DB323/((DB323+1)*(DB323+1))*(2*1/T323*1/S323-1/S323*1/S323)))</f>
        <v>0</v>
      </c>
      <c r="S323">
        <f>IF(LEFT(DC323,1)&lt;&gt;"0",IF(LEFT(DC323,1)="1",3.0,DD323),$D$5+$E$5*(DT323*DM323/($K$5*1000))+$F$5*(DT323*DM323/($K$5*1000))*MAX(MIN(DA323,$J$5),$I$5)*MAX(MIN(DA323,$J$5),$I$5)+$G$5*MAX(MIN(DA323,$J$5),$I$5)*(DT323*DM323/($K$5*1000))+$H$5*(DT323*DM323/($K$5*1000))*(DT323*DM323/($K$5*1000)))</f>
        <v>0</v>
      </c>
      <c r="T323">
        <f>K323*(1000-(1000*0.61365*exp(17.502*X323/(240.97+X323))/(DM323+DN323)+DH323)/2)/(1000*0.61365*exp(17.502*X323/(240.97+X323))/(DM323+DN323)-DH323)</f>
        <v>0</v>
      </c>
      <c r="U323">
        <f>1/((DB323+1)/(R323/1.6)+1/(S323/1.37)) + DB323/((DB323+1)/(R323/1.6) + DB323/(S323/1.37))</f>
        <v>0</v>
      </c>
      <c r="V323">
        <f>(CW323*CZ323)</f>
        <v>0</v>
      </c>
      <c r="W323">
        <f>(DO323+(V323+2*0.95*5.67E-8*(((DO323+$B$7)+273)^4-(DO323+273)^4)-44100*K323)/(1.84*29.3*S323+8*0.95*5.67E-8*(DO323+273)^3))</f>
        <v>0</v>
      </c>
      <c r="X323">
        <f>($C$7*DP323+$D$7*DQ323+$E$7*W323)</f>
        <v>0</v>
      </c>
      <c r="Y323">
        <f>0.61365*exp(17.502*X323/(240.97+X323))</f>
        <v>0</v>
      </c>
      <c r="Z323">
        <f>(AA323/AB323*100)</f>
        <v>0</v>
      </c>
      <c r="AA323">
        <f>DH323*(DM323+DN323)/1000</f>
        <v>0</v>
      </c>
      <c r="AB323">
        <f>0.61365*exp(17.502*DO323/(240.97+DO323))</f>
        <v>0</v>
      </c>
      <c r="AC323">
        <f>(Y323-DH323*(DM323+DN323)/1000)</f>
        <v>0</v>
      </c>
      <c r="AD323">
        <f>(-K323*44100)</f>
        <v>0</v>
      </c>
      <c r="AE323">
        <f>2*29.3*S323*0.92*(DO323-X323)</f>
        <v>0</v>
      </c>
      <c r="AF323">
        <f>2*0.95*5.67E-8*(((DO323+$B$7)+273)^4-(X323+273)^4)</f>
        <v>0</v>
      </c>
      <c r="AG323">
        <f>V323+AF323+AD323+AE323</f>
        <v>0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MAX(0,($B$13+$C$13*DT323)/(1+$D$13*DT323)*DM323/(DO323+273)*$E$13)</f>
        <v>0</v>
      </c>
      <c r="AM323" t="s">
        <v>422</v>
      </c>
      <c r="AN323" t="s">
        <v>422</v>
      </c>
      <c r="AO323">
        <v>0</v>
      </c>
      <c r="AP323">
        <v>0</v>
      </c>
      <c r="AQ323">
        <f>1-AO323/AP323</f>
        <v>0</v>
      </c>
      <c r="AR323">
        <v>0</v>
      </c>
      <c r="AS323" t="s">
        <v>422</v>
      </c>
      <c r="AT323" t="s">
        <v>422</v>
      </c>
      <c r="AU323">
        <v>0</v>
      </c>
      <c r="AV323">
        <v>0</v>
      </c>
      <c r="AW323">
        <f>1-AU323/AV323</f>
        <v>0</v>
      </c>
      <c r="AX323">
        <v>0.5</v>
      </c>
      <c r="AY323">
        <f>CX323</f>
        <v>0</v>
      </c>
      <c r="AZ323">
        <f>M323</f>
        <v>0</v>
      </c>
      <c r="BA323">
        <f>AW323*AX323*AY323</f>
        <v>0</v>
      </c>
      <c r="BB323">
        <f>(AZ323-AR323)/AY323</f>
        <v>0</v>
      </c>
      <c r="BC323">
        <f>(AP323-AV323)/AV323</f>
        <v>0</v>
      </c>
      <c r="BD323">
        <f>AO323/(AQ323+AO323/AV323)</f>
        <v>0</v>
      </c>
      <c r="BE323" t="s">
        <v>422</v>
      </c>
      <c r="BF323">
        <v>0</v>
      </c>
      <c r="BG323">
        <f>IF(BF323&lt;&gt;0, BF323, BD323)</f>
        <v>0</v>
      </c>
      <c r="BH323">
        <f>1-BG323/AV323</f>
        <v>0</v>
      </c>
      <c r="BI323">
        <f>(AV323-AU323)/(AV323-BG323)</f>
        <v>0</v>
      </c>
      <c r="BJ323">
        <f>(AP323-AV323)/(AP323-BG323)</f>
        <v>0</v>
      </c>
      <c r="BK323">
        <f>(AV323-AU323)/(AV323-AO323)</f>
        <v>0</v>
      </c>
      <c r="BL323">
        <f>(AP323-AV323)/(AP323-AO323)</f>
        <v>0</v>
      </c>
      <c r="BM323">
        <f>(BI323*BG323/AU323)</f>
        <v>0</v>
      </c>
      <c r="BN323">
        <f>(1-BM323)</f>
        <v>0</v>
      </c>
      <c r="CW323">
        <f>$B$11*DU323+$C$11*DV323+$F$11*EG323*(1-EJ323)</f>
        <v>0</v>
      </c>
      <c r="CX323">
        <f>CW323*CY323</f>
        <v>0</v>
      </c>
      <c r="CY323">
        <f>($B$11*$D$9+$C$11*$D$9+$F$11*((ET323+EL323)/MAX(ET323+EL323+EU323, 0.1)*$I$9+EU323/MAX(ET323+EL323+EU323, 0.1)*$J$9))/($B$11+$C$11+$F$11)</f>
        <v>0</v>
      </c>
      <c r="CZ323">
        <f>($B$11*$K$9+$C$11*$K$9+$F$11*((ET323+EL323)/MAX(ET323+EL323+EU323, 0.1)*$P$9+EU323/MAX(ET323+EL323+EU323, 0.1)*$Q$9))/($B$11+$C$11+$F$11)</f>
        <v>0</v>
      </c>
      <c r="DA323">
        <v>1.1</v>
      </c>
      <c r="DB323">
        <v>0.5</v>
      </c>
      <c r="DC323" t="s">
        <v>423</v>
      </c>
      <c r="DD323">
        <v>2</v>
      </c>
      <c r="DE323">
        <v>1758507282.35</v>
      </c>
      <c r="DF323">
        <v>420.22675</v>
      </c>
      <c r="DG323">
        <v>420.00975</v>
      </c>
      <c r="DH323">
        <v>22.6045</v>
      </c>
      <c r="DI323">
        <v>22.62935</v>
      </c>
      <c r="DJ323">
        <v>414.52875</v>
      </c>
      <c r="DK323">
        <v>22.29315</v>
      </c>
      <c r="DL323">
        <v>500.00275</v>
      </c>
      <c r="DM323">
        <v>89.84345</v>
      </c>
      <c r="DN323">
        <v>0.0354012</v>
      </c>
      <c r="DO323">
        <v>30.503625</v>
      </c>
      <c r="DP323">
        <v>29.9505</v>
      </c>
      <c r="DQ323">
        <v>999.9</v>
      </c>
      <c r="DR323">
        <v>0</v>
      </c>
      <c r="DS323">
        <v>0</v>
      </c>
      <c r="DT323">
        <v>10009.7</v>
      </c>
      <c r="DU323">
        <v>0</v>
      </c>
      <c r="DV323">
        <v>0.69204525</v>
      </c>
      <c r="DW323">
        <v>0.217064</v>
      </c>
      <c r="DX323">
        <v>429.94525</v>
      </c>
      <c r="DY323">
        <v>429.734</v>
      </c>
      <c r="DZ323">
        <v>-0.02484895</v>
      </c>
      <c r="EA323">
        <v>420.00975</v>
      </c>
      <c r="EB323">
        <v>22.62935</v>
      </c>
      <c r="EC323">
        <v>2.0308675</v>
      </c>
      <c r="ED323">
        <v>2.0330975</v>
      </c>
      <c r="EE323">
        <v>17.68705</v>
      </c>
      <c r="EF323">
        <v>17.7045</v>
      </c>
      <c r="EG323">
        <v>0.00500016</v>
      </c>
      <c r="EH323">
        <v>0</v>
      </c>
      <c r="EI323">
        <v>0</v>
      </c>
      <c r="EJ323">
        <v>0</v>
      </c>
      <c r="EK323">
        <v>149.875</v>
      </c>
      <c r="EL323">
        <v>0.00500016</v>
      </c>
      <c r="EM323">
        <v>-23.525</v>
      </c>
      <c r="EN323">
        <v>-2.2</v>
      </c>
      <c r="EO323">
        <v>37.75</v>
      </c>
      <c r="EP323">
        <v>41.85925</v>
      </c>
      <c r="EQ323">
        <v>39.875</v>
      </c>
      <c r="ER323">
        <v>41.98425</v>
      </c>
      <c r="ES323">
        <v>41</v>
      </c>
      <c r="ET323">
        <v>0</v>
      </c>
      <c r="EU323">
        <v>0</v>
      </c>
      <c r="EV323">
        <v>0</v>
      </c>
      <c r="EW323">
        <v>1758507288.2</v>
      </c>
      <c r="EX323">
        <v>0</v>
      </c>
      <c r="EY323">
        <v>152.992307692308</v>
      </c>
      <c r="EZ323">
        <v>-10.5094015894165</v>
      </c>
      <c r="FA323">
        <v>10.1059830853248</v>
      </c>
      <c r="FB323">
        <v>-25.7769230769231</v>
      </c>
      <c r="FC323">
        <v>15</v>
      </c>
      <c r="FD323">
        <v>0</v>
      </c>
      <c r="FE323" t="s">
        <v>424</v>
      </c>
      <c r="FF323">
        <v>1747249705.1</v>
      </c>
      <c r="FG323">
        <v>1747249711.1</v>
      </c>
      <c r="FH323">
        <v>0</v>
      </c>
      <c r="FI323">
        <v>0.871</v>
      </c>
      <c r="FJ323">
        <v>0.066</v>
      </c>
      <c r="FK323">
        <v>5.486</v>
      </c>
      <c r="FL323">
        <v>0.145</v>
      </c>
      <c r="FM323">
        <v>420</v>
      </c>
      <c r="FN323">
        <v>16</v>
      </c>
      <c r="FO323">
        <v>0.27</v>
      </c>
      <c r="FP323">
        <v>0.16</v>
      </c>
      <c r="FQ323">
        <v>0.12542430952381</v>
      </c>
      <c r="FR323">
        <v>1.01346086493506</v>
      </c>
      <c r="FS323">
        <v>0.135388480082275</v>
      </c>
      <c r="FT323">
        <v>0</v>
      </c>
      <c r="FU323">
        <v>154.702941176471</v>
      </c>
      <c r="FV323">
        <v>-5.56608086929985</v>
      </c>
      <c r="FW323">
        <v>5.48915965357377</v>
      </c>
      <c r="FX323">
        <v>-1</v>
      </c>
      <c r="FY323">
        <v>-0.0323398285714286</v>
      </c>
      <c r="FZ323">
        <v>0.0598128545454545</v>
      </c>
      <c r="GA323">
        <v>0.0062024967846016</v>
      </c>
      <c r="GB323">
        <v>1</v>
      </c>
      <c r="GC323">
        <v>1</v>
      </c>
      <c r="GD323">
        <v>2</v>
      </c>
      <c r="GE323" t="s">
        <v>425</v>
      </c>
      <c r="GF323">
        <v>3.12579</v>
      </c>
      <c r="GG323">
        <v>2.66121</v>
      </c>
      <c r="GH323">
        <v>0.0883403</v>
      </c>
      <c r="GI323">
        <v>0.0891612</v>
      </c>
      <c r="GJ323">
        <v>0.0967244</v>
      </c>
      <c r="GK323">
        <v>0.0972257</v>
      </c>
      <c r="GL323">
        <v>23502.1</v>
      </c>
      <c r="GM323">
        <v>22203.1</v>
      </c>
      <c r="GN323">
        <v>23055.5</v>
      </c>
      <c r="GO323">
        <v>23736.8</v>
      </c>
      <c r="GP323">
        <v>35496.2</v>
      </c>
      <c r="GQ323">
        <v>35469.8</v>
      </c>
      <c r="GR323">
        <v>41569.9</v>
      </c>
      <c r="GS323">
        <v>42329.3</v>
      </c>
      <c r="GT323">
        <v>1.89933</v>
      </c>
      <c r="GU323">
        <v>1.79678</v>
      </c>
      <c r="GV323">
        <v>0.0978857</v>
      </c>
      <c r="GW323">
        <v>0</v>
      </c>
      <c r="GX323">
        <v>28.3445</v>
      </c>
      <c r="GY323">
        <v>999.9</v>
      </c>
      <c r="GZ323">
        <v>55.17</v>
      </c>
      <c r="HA323">
        <v>30.504</v>
      </c>
      <c r="HB323">
        <v>26.9278</v>
      </c>
      <c r="HC323">
        <v>53.8355</v>
      </c>
      <c r="HD323">
        <v>40.012</v>
      </c>
      <c r="HE323">
        <v>1</v>
      </c>
      <c r="HF323">
        <v>0.0678404</v>
      </c>
      <c r="HG323">
        <v>-1.54892</v>
      </c>
      <c r="HH323">
        <v>20.23</v>
      </c>
      <c r="HI323">
        <v>5.23421</v>
      </c>
      <c r="HJ323">
        <v>11.992</v>
      </c>
      <c r="HK323">
        <v>4.95565</v>
      </c>
      <c r="HL323">
        <v>3.304</v>
      </c>
      <c r="HM323">
        <v>999.9</v>
      </c>
      <c r="HN323">
        <v>9999</v>
      </c>
      <c r="HO323">
        <v>9999</v>
      </c>
      <c r="HP323">
        <v>9999</v>
      </c>
      <c r="HQ323">
        <v>1.86854</v>
      </c>
      <c r="HR323">
        <v>1.86426</v>
      </c>
      <c r="HS323">
        <v>1.87181</v>
      </c>
      <c r="HT323">
        <v>1.86268</v>
      </c>
      <c r="HU323">
        <v>1.86216</v>
      </c>
      <c r="HV323">
        <v>1.86858</v>
      </c>
      <c r="HW323">
        <v>1.85867</v>
      </c>
      <c r="HX323">
        <v>1.86508</v>
      </c>
      <c r="HY323">
        <v>5</v>
      </c>
      <c r="HZ323">
        <v>0</v>
      </c>
      <c r="IA323">
        <v>0</v>
      </c>
      <c r="IB323">
        <v>0</v>
      </c>
      <c r="IC323" t="s">
        <v>426</v>
      </c>
      <c r="ID323" t="s">
        <v>427</v>
      </c>
      <c r="IE323" t="s">
        <v>428</v>
      </c>
      <c r="IF323" t="s">
        <v>428</v>
      </c>
      <c r="IG323" t="s">
        <v>428</v>
      </c>
      <c r="IH323" t="s">
        <v>428</v>
      </c>
      <c r="II323">
        <v>0</v>
      </c>
      <c r="IJ323">
        <v>100</v>
      </c>
      <c r="IK323">
        <v>100</v>
      </c>
      <c r="IL323">
        <v>5.698</v>
      </c>
      <c r="IM323">
        <v>0.3113</v>
      </c>
      <c r="IN323">
        <v>4.24591870636989</v>
      </c>
      <c r="IO323">
        <v>0.00406324532283829</v>
      </c>
      <c r="IP323">
        <v>-1.45373754250553e-06</v>
      </c>
      <c r="IQ323">
        <v>2.45784242640463e-10</v>
      </c>
      <c r="IR323">
        <v>0.0444475935836347</v>
      </c>
      <c r="IS323">
        <v>0.00491888386651684</v>
      </c>
      <c r="IT323">
        <v>0.000226889049496401</v>
      </c>
      <c r="IU323">
        <v>4.01595507822366e-06</v>
      </c>
      <c r="IV323">
        <v>-0</v>
      </c>
      <c r="IW323">
        <v>2035</v>
      </c>
      <c r="IX323">
        <v>2</v>
      </c>
      <c r="IY323">
        <v>30</v>
      </c>
      <c r="IZ323">
        <v>187626.4</v>
      </c>
      <c r="JA323">
        <v>187626.2</v>
      </c>
      <c r="JB323">
        <v>0.957031</v>
      </c>
      <c r="JC323">
        <v>2.39746</v>
      </c>
      <c r="JD323">
        <v>1.4978</v>
      </c>
      <c r="JE323">
        <v>2.32666</v>
      </c>
      <c r="JF323">
        <v>1.54419</v>
      </c>
      <c r="JG323">
        <v>2.34009</v>
      </c>
      <c r="JH323">
        <v>36.0347</v>
      </c>
      <c r="JI323">
        <v>24.1575</v>
      </c>
      <c r="JJ323">
        <v>18</v>
      </c>
      <c r="JK323">
        <v>545.008</v>
      </c>
      <c r="JL323">
        <v>422.937</v>
      </c>
      <c r="JM323">
        <v>31.0395</v>
      </c>
      <c r="JN323">
        <v>28.464</v>
      </c>
      <c r="JO323">
        <v>30.0003</v>
      </c>
      <c r="JP323">
        <v>28.24</v>
      </c>
      <c r="JQ323">
        <v>28.258</v>
      </c>
      <c r="JR323">
        <v>19.198</v>
      </c>
      <c r="JS323">
        <v>29.297</v>
      </c>
      <c r="JT323">
        <v>70.5966</v>
      </c>
      <c r="JU323">
        <v>31.0555</v>
      </c>
      <c r="JV323">
        <v>420</v>
      </c>
      <c r="JW323">
        <v>22.6726</v>
      </c>
      <c r="JX323">
        <v>93.1652</v>
      </c>
      <c r="JY323">
        <v>98.6515</v>
      </c>
    </row>
    <row r="324" spans="1:285">
      <c r="A324">
        <v>308</v>
      </c>
      <c r="B324">
        <v>1758507288.1</v>
      </c>
      <c r="C324">
        <v>4046</v>
      </c>
      <c r="D324" t="s">
        <v>1048</v>
      </c>
      <c r="E324" t="s">
        <v>1049</v>
      </c>
      <c r="F324">
        <v>5</v>
      </c>
      <c r="G324" t="s">
        <v>419</v>
      </c>
      <c r="H324" t="s">
        <v>1003</v>
      </c>
      <c r="I324" t="s">
        <v>421</v>
      </c>
      <c r="J324">
        <v>1758507285.1</v>
      </c>
      <c r="K324">
        <f>(L324)/1000</f>
        <v>0</v>
      </c>
      <c r="L324">
        <f>1000*DL324*AJ324*(DH324-DI324)/(100*DA324*(1000-AJ324*DH324))</f>
        <v>0</v>
      </c>
      <c r="M324">
        <f>DL324*AJ324*(DG324-DF324*(1000-AJ324*DI324)/(1000-AJ324*DH324))/(100*DA324)</f>
        <v>0</v>
      </c>
      <c r="N324">
        <f>DF324 - IF(AJ324&gt;1, M324*DA324*100.0/(AL324), 0)</f>
        <v>0</v>
      </c>
      <c r="O324">
        <f>((U324-K324/2)*N324-M324)/(U324+K324/2)</f>
        <v>0</v>
      </c>
      <c r="P324">
        <f>O324*(DM324+DN324)/1000.0</f>
        <v>0</v>
      </c>
      <c r="Q324">
        <f>(DF324 - IF(AJ324&gt;1, M324*DA324*100.0/(AL324), 0))*(DM324+DN324)/1000.0</f>
        <v>0</v>
      </c>
      <c r="R324">
        <f>2.0/((1/T324-1/S324)+SIGN(T324)*SQRT((1/T324-1/S324)*(1/T324-1/S324) + 4*DB324/((DB324+1)*(DB324+1))*(2*1/T324*1/S324-1/S324*1/S324)))</f>
        <v>0</v>
      </c>
      <c r="S324">
        <f>IF(LEFT(DC324,1)&lt;&gt;"0",IF(LEFT(DC324,1)="1",3.0,DD324),$D$5+$E$5*(DT324*DM324/($K$5*1000))+$F$5*(DT324*DM324/($K$5*1000))*MAX(MIN(DA324,$J$5),$I$5)*MAX(MIN(DA324,$J$5),$I$5)+$G$5*MAX(MIN(DA324,$J$5),$I$5)*(DT324*DM324/($K$5*1000))+$H$5*(DT324*DM324/($K$5*1000))*(DT324*DM324/($K$5*1000)))</f>
        <v>0</v>
      </c>
      <c r="T324">
        <f>K324*(1000-(1000*0.61365*exp(17.502*X324/(240.97+X324))/(DM324+DN324)+DH324)/2)/(1000*0.61365*exp(17.502*X324/(240.97+X324))/(DM324+DN324)-DH324)</f>
        <v>0</v>
      </c>
      <c r="U324">
        <f>1/((DB324+1)/(R324/1.6)+1/(S324/1.37)) + DB324/((DB324+1)/(R324/1.6) + DB324/(S324/1.37))</f>
        <v>0</v>
      </c>
      <c r="V324">
        <f>(CW324*CZ324)</f>
        <v>0</v>
      </c>
      <c r="W324">
        <f>(DO324+(V324+2*0.95*5.67E-8*(((DO324+$B$7)+273)^4-(DO324+273)^4)-44100*K324)/(1.84*29.3*S324+8*0.95*5.67E-8*(DO324+273)^3))</f>
        <v>0</v>
      </c>
      <c r="X324">
        <f>($C$7*DP324+$D$7*DQ324+$E$7*W324)</f>
        <v>0</v>
      </c>
      <c r="Y324">
        <f>0.61365*exp(17.502*X324/(240.97+X324))</f>
        <v>0</v>
      </c>
      <c r="Z324">
        <f>(AA324/AB324*100)</f>
        <v>0</v>
      </c>
      <c r="AA324">
        <f>DH324*(DM324+DN324)/1000</f>
        <v>0</v>
      </c>
      <c r="AB324">
        <f>0.61365*exp(17.502*DO324/(240.97+DO324))</f>
        <v>0</v>
      </c>
      <c r="AC324">
        <f>(Y324-DH324*(DM324+DN324)/1000)</f>
        <v>0</v>
      </c>
      <c r="AD324">
        <f>(-K324*44100)</f>
        <v>0</v>
      </c>
      <c r="AE324">
        <f>2*29.3*S324*0.92*(DO324-X324)</f>
        <v>0</v>
      </c>
      <c r="AF324">
        <f>2*0.95*5.67E-8*(((DO324+$B$7)+273)^4-(X324+273)^4)</f>
        <v>0</v>
      </c>
      <c r="AG324">
        <f>V324+AF324+AD324+AE324</f>
        <v>0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MAX(0,($B$13+$C$13*DT324)/(1+$D$13*DT324)*DM324/(DO324+273)*$E$13)</f>
        <v>0</v>
      </c>
      <c r="AM324" t="s">
        <v>422</v>
      </c>
      <c r="AN324" t="s">
        <v>422</v>
      </c>
      <c r="AO324">
        <v>0</v>
      </c>
      <c r="AP324">
        <v>0</v>
      </c>
      <c r="AQ324">
        <f>1-AO324/AP324</f>
        <v>0</v>
      </c>
      <c r="AR324">
        <v>0</v>
      </c>
      <c r="AS324" t="s">
        <v>422</v>
      </c>
      <c r="AT324" t="s">
        <v>422</v>
      </c>
      <c r="AU324">
        <v>0</v>
      </c>
      <c r="AV324">
        <v>0</v>
      </c>
      <c r="AW324">
        <f>1-AU324/AV324</f>
        <v>0</v>
      </c>
      <c r="AX324">
        <v>0.5</v>
      </c>
      <c r="AY324">
        <f>CX324</f>
        <v>0</v>
      </c>
      <c r="AZ324">
        <f>M324</f>
        <v>0</v>
      </c>
      <c r="BA324">
        <f>AW324*AX324*AY324</f>
        <v>0</v>
      </c>
      <c r="BB324">
        <f>(AZ324-AR324)/AY324</f>
        <v>0</v>
      </c>
      <c r="BC324">
        <f>(AP324-AV324)/AV324</f>
        <v>0</v>
      </c>
      <c r="BD324">
        <f>AO324/(AQ324+AO324/AV324)</f>
        <v>0</v>
      </c>
      <c r="BE324" t="s">
        <v>422</v>
      </c>
      <c r="BF324">
        <v>0</v>
      </c>
      <c r="BG324">
        <f>IF(BF324&lt;&gt;0, BF324, BD324)</f>
        <v>0</v>
      </c>
      <c r="BH324">
        <f>1-BG324/AV324</f>
        <v>0</v>
      </c>
      <c r="BI324">
        <f>(AV324-AU324)/(AV324-BG324)</f>
        <v>0</v>
      </c>
      <c r="BJ324">
        <f>(AP324-AV324)/(AP324-BG324)</f>
        <v>0</v>
      </c>
      <c r="BK324">
        <f>(AV324-AU324)/(AV324-AO324)</f>
        <v>0</v>
      </c>
      <c r="BL324">
        <f>(AP324-AV324)/(AP324-AO324)</f>
        <v>0</v>
      </c>
      <c r="BM324">
        <f>(BI324*BG324/AU324)</f>
        <v>0</v>
      </c>
      <c r="BN324">
        <f>(1-BM324)</f>
        <v>0</v>
      </c>
      <c r="CW324">
        <f>$B$11*DU324+$C$11*DV324+$F$11*EG324*(1-EJ324)</f>
        <v>0</v>
      </c>
      <c r="CX324">
        <f>CW324*CY324</f>
        <v>0</v>
      </c>
      <c r="CY324">
        <f>($B$11*$D$9+$C$11*$D$9+$F$11*((ET324+EL324)/MAX(ET324+EL324+EU324, 0.1)*$I$9+EU324/MAX(ET324+EL324+EU324, 0.1)*$J$9))/($B$11+$C$11+$F$11)</f>
        <v>0</v>
      </c>
      <c r="CZ324">
        <f>($B$11*$K$9+$C$11*$K$9+$F$11*((ET324+EL324)/MAX(ET324+EL324+EU324, 0.1)*$P$9+EU324/MAX(ET324+EL324+EU324, 0.1)*$Q$9))/($B$11+$C$11+$F$11)</f>
        <v>0</v>
      </c>
      <c r="DA324">
        <v>1.1</v>
      </c>
      <c r="DB324">
        <v>0.5</v>
      </c>
      <c r="DC324" t="s">
        <v>423</v>
      </c>
      <c r="DD324">
        <v>2</v>
      </c>
      <c r="DE324">
        <v>1758507285.1</v>
      </c>
      <c r="DF324">
        <v>420.209</v>
      </c>
      <c r="DG324">
        <v>419.916666666667</v>
      </c>
      <c r="DH324">
        <v>22.6031333333333</v>
      </c>
      <c r="DI324">
        <v>22.6286666666667</v>
      </c>
      <c r="DJ324">
        <v>414.511</v>
      </c>
      <c r="DK324">
        <v>22.2918333333333</v>
      </c>
      <c r="DL324">
        <v>499.992666666667</v>
      </c>
      <c r="DM324">
        <v>89.8443333333333</v>
      </c>
      <c r="DN324">
        <v>0.0355356</v>
      </c>
      <c r="DO324">
        <v>30.5027666666667</v>
      </c>
      <c r="DP324">
        <v>29.9462333333333</v>
      </c>
      <c r="DQ324">
        <v>999.9</v>
      </c>
      <c r="DR324">
        <v>0</v>
      </c>
      <c r="DS324">
        <v>0</v>
      </c>
      <c r="DT324">
        <v>9993.12333333333</v>
      </c>
      <c r="DU324">
        <v>0</v>
      </c>
      <c r="DV324">
        <v>0.686249</v>
      </c>
      <c r="DW324">
        <v>0.292379</v>
      </c>
      <c r="DX324">
        <v>429.926333333333</v>
      </c>
      <c r="DY324">
        <v>429.638333333333</v>
      </c>
      <c r="DZ324">
        <v>-0.0255127</v>
      </c>
      <c r="EA324">
        <v>419.916666666667</v>
      </c>
      <c r="EB324">
        <v>22.6286666666667</v>
      </c>
      <c r="EC324">
        <v>2.03076333333333</v>
      </c>
      <c r="ED324">
        <v>2.03305666666667</v>
      </c>
      <c r="EE324">
        <v>17.6862666666667</v>
      </c>
      <c r="EF324">
        <v>17.7041666666667</v>
      </c>
      <c r="EG324">
        <v>0.00500016</v>
      </c>
      <c r="EH324">
        <v>0</v>
      </c>
      <c r="EI324">
        <v>0</v>
      </c>
      <c r="EJ324">
        <v>0</v>
      </c>
      <c r="EK324">
        <v>155.833333333333</v>
      </c>
      <c r="EL324">
        <v>0.00500016</v>
      </c>
      <c r="EM324">
        <v>-28.1333333333333</v>
      </c>
      <c r="EN324">
        <v>-2.03333333333333</v>
      </c>
      <c r="EO324">
        <v>37.75</v>
      </c>
      <c r="EP324">
        <v>41.854</v>
      </c>
      <c r="EQ324">
        <v>39.875</v>
      </c>
      <c r="ER324">
        <v>41.979</v>
      </c>
      <c r="ES324">
        <v>41</v>
      </c>
      <c r="ET324">
        <v>0</v>
      </c>
      <c r="EU324">
        <v>0</v>
      </c>
      <c r="EV324">
        <v>0</v>
      </c>
      <c r="EW324">
        <v>1758507290</v>
      </c>
      <c r="EX324">
        <v>0</v>
      </c>
      <c r="EY324">
        <v>153.868</v>
      </c>
      <c r="EZ324">
        <v>10.5461541354768</v>
      </c>
      <c r="FA324">
        <v>3.60769240914966</v>
      </c>
      <c r="FB324">
        <v>-26.688</v>
      </c>
      <c r="FC324">
        <v>15</v>
      </c>
      <c r="FD324">
        <v>0</v>
      </c>
      <c r="FE324" t="s">
        <v>424</v>
      </c>
      <c r="FF324">
        <v>1747249705.1</v>
      </c>
      <c r="FG324">
        <v>1747249711.1</v>
      </c>
      <c r="FH324">
        <v>0</v>
      </c>
      <c r="FI324">
        <v>0.871</v>
      </c>
      <c r="FJ324">
        <v>0.066</v>
      </c>
      <c r="FK324">
        <v>5.486</v>
      </c>
      <c r="FL324">
        <v>0.145</v>
      </c>
      <c r="FM324">
        <v>420</v>
      </c>
      <c r="FN324">
        <v>16</v>
      </c>
      <c r="FO324">
        <v>0.27</v>
      </c>
      <c r="FP324">
        <v>0.16</v>
      </c>
      <c r="FQ324">
        <v>0.176044261904762</v>
      </c>
      <c r="FR324">
        <v>0.786203150649351</v>
      </c>
      <c r="FS324">
        <v>0.106273328496523</v>
      </c>
      <c r="FT324">
        <v>0</v>
      </c>
      <c r="FU324">
        <v>154.135294117647</v>
      </c>
      <c r="FV324">
        <v>-19.7188692761629</v>
      </c>
      <c r="FW324">
        <v>5.74993004320314</v>
      </c>
      <c r="FX324">
        <v>-1</v>
      </c>
      <c r="FY324">
        <v>-0.030765180952381</v>
      </c>
      <c r="FZ324">
        <v>0.0519081038961039</v>
      </c>
      <c r="GA324">
        <v>0.005559210999398</v>
      </c>
      <c r="GB324">
        <v>1</v>
      </c>
      <c r="GC324">
        <v>1</v>
      </c>
      <c r="GD324">
        <v>2</v>
      </c>
      <c r="GE324" t="s">
        <v>425</v>
      </c>
      <c r="GF324">
        <v>3.12572</v>
      </c>
      <c r="GG324">
        <v>2.66145</v>
      </c>
      <c r="GH324">
        <v>0.0883281</v>
      </c>
      <c r="GI324">
        <v>0.0891625</v>
      </c>
      <c r="GJ324">
        <v>0.0967218</v>
      </c>
      <c r="GK324">
        <v>0.0972253</v>
      </c>
      <c r="GL324">
        <v>23502.2</v>
      </c>
      <c r="GM324">
        <v>22203.1</v>
      </c>
      <c r="GN324">
        <v>23055.3</v>
      </c>
      <c r="GO324">
        <v>23736.8</v>
      </c>
      <c r="GP324">
        <v>35496.1</v>
      </c>
      <c r="GQ324">
        <v>35469.8</v>
      </c>
      <c r="GR324">
        <v>41569.6</v>
      </c>
      <c r="GS324">
        <v>42329.3</v>
      </c>
      <c r="GT324">
        <v>1.8993</v>
      </c>
      <c r="GU324">
        <v>1.7968</v>
      </c>
      <c r="GV324">
        <v>0.0988245</v>
      </c>
      <c r="GW324">
        <v>0</v>
      </c>
      <c r="GX324">
        <v>28.3415</v>
      </c>
      <c r="GY324">
        <v>999.9</v>
      </c>
      <c r="GZ324">
        <v>55.17</v>
      </c>
      <c r="HA324">
        <v>30.524</v>
      </c>
      <c r="HB324">
        <v>26.9612</v>
      </c>
      <c r="HC324">
        <v>54.2355</v>
      </c>
      <c r="HD324">
        <v>40.1202</v>
      </c>
      <c r="HE324">
        <v>1</v>
      </c>
      <c r="HF324">
        <v>0.067998</v>
      </c>
      <c r="HG324">
        <v>-1.52972</v>
      </c>
      <c r="HH324">
        <v>20.2303</v>
      </c>
      <c r="HI324">
        <v>5.23436</v>
      </c>
      <c r="HJ324">
        <v>11.992</v>
      </c>
      <c r="HK324">
        <v>4.95565</v>
      </c>
      <c r="HL324">
        <v>3.304</v>
      </c>
      <c r="HM324">
        <v>999.9</v>
      </c>
      <c r="HN324">
        <v>9999</v>
      </c>
      <c r="HO324">
        <v>9999</v>
      </c>
      <c r="HP324">
        <v>9999</v>
      </c>
      <c r="HQ324">
        <v>1.86854</v>
      </c>
      <c r="HR324">
        <v>1.86426</v>
      </c>
      <c r="HS324">
        <v>1.87181</v>
      </c>
      <c r="HT324">
        <v>1.86268</v>
      </c>
      <c r="HU324">
        <v>1.86217</v>
      </c>
      <c r="HV324">
        <v>1.86859</v>
      </c>
      <c r="HW324">
        <v>1.85867</v>
      </c>
      <c r="HX324">
        <v>1.86508</v>
      </c>
      <c r="HY324">
        <v>5</v>
      </c>
      <c r="HZ324">
        <v>0</v>
      </c>
      <c r="IA324">
        <v>0</v>
      </c>
      <c r="IB324">
        <v>0</v>
      </c>
      <c r="IC324" t="s">
        <v>426</v>
      </c>
      <c r="ID324" t="s">
        <v>427</v>
      </c>
      <c r="IE324" t="s">
        <v>428</v>
      </c>
      <c r="IF324" t="s">
        <v>428</v>
      </c>
      <c r="IG324" t="s">
        <v>428</v>
      </c>
      <c r="IH324" t="s">
        <v>428</v>
      </c>
      <c r="II324">
        <v>0</v>
      </c>
      <c r="IJ324">
        <v>100</v>
      </c>
      <c r="IK324">
        <v>100</v>
      </c>
      <c r="IL324">
        <v>5.697</v>
      </c>
      <c r="IM324">
        <v>0.3113</v>
      </c>
      <c r="IN324">
        <v>4.24591870636989</v>
      </c>
      <c r="IO324">
        <v>0.00406324532283829</v>
      </c>
      <c r="IP324">
        <v>-1.45373754250553e-06</v>
      </c>
      <c r="IQ324">
        <v>2.45784242640463e-10</v>
      </c>
      <c r="IR324">
        <v>0.0444475935836347</v>
      </c>
      <c r="IS324">
        <v>0.00491888386651684</v>
      </c>
      <c r="IT324">
        <v>0.000226889049496401</v>
      </c>
      <c r="IU324">
        <v>4.01595507822366e-06</v>
      </c>
      <c r="IV324">
        <v>-0</v>
      </c>
      <c r="IW324">
        <v>2035</v>
      </c>
      <c r="IX324">
        <v>2</v>
      </c>
      <c r="IY324">
        <v>30</v>
      </c>
      <c r="IZ324">
        <v>187626.4</v>
      </c>
      <c r="JA324">
        <v>187626.3</v>
      </c>
      <c r="JB324">
        <v>0.957031</v>
      </c>
      <c r="JC324">
        <v>2.3938</v>
      </c>
      <c r="JD324">
        <v>1.4978</v>
      </c>
      <c r="JE324">
        <v>2.32666</v>
      </c>
      <c r="JF324">
        <v>1.54419</v>
      </c>
      <c r="JG324">
        <v>2.38525</v>
      </c>
      <c r="JH324">
        <v>36.0113</v>
      </c>
      <c r="JI324">
        <v>24.1575</v>
      </c>
      <c r="JJ324">
        <v>18</v>
      </c>
      <c r="JK324">
        <v>544.998</v>
      </c>
      <c r="JL324">
        <v>422.955</v>
      </c>
      <c r="JM324">
        <v>31.0544</v>
      </c>
      <c r="JN324">
        <v>28.4652</v>
      </c>
      <c r="JO324">
        <v>30.0003</v>
      </c>
      <c r="JP324">
        <v>28.2407</v>
      </c>
      <c r="JQ324">
        <v>28.2586</v>
      </c>
      <c r="JR324">
        <v>19.1995</v>
      </c>
      <c r="JS324">
        <v>29.297</v>
      </c>
      <c r="JT324">
        <v>70.5966</v>
      </c>
      <c r="JU324">
        <v>31.0931</v>
      </c>
      <c r="JV324">
        <v>420</v>
      </c>
      <c r="JW324">
        <v>22.6726</v>
      </c>
      <c r="JX324">
        <v>93.1646</v>
      </c>
      <c r="JY324">
        <v>98.6515</v>
      </c>
    </row>
    <row r="325" spans="1:285">
      <c r="A325">
        <v>309</v>
      </c>
      <c r="B325">
        <v>1758507290.1</v>
      </c>
      <c r="C325">
        <v>4048</v>
      </c>
      <c r="D325" t="s">
        <v>1050</v>
      </c>
      <c r="E325" t="s">
        <v>1051</v>
      </c>
      <c r="F325">
        <v>5</v>
      </c>
      <c r="G325" t="s">
        <v>419</v>
      </c>
      <c r="H325" t="s">
        <v>1003</v>
      </c>
      <c r="I325" t="s">
        <v>421</v>
      </c>
      <c r="J325">
        <v>1758507287.1</v>
      </c>
      <c r="K325">
        <f>(L325)/1000</f>
        <v>0</v>
      </c>
      <c r="L325">
        <f>1000*DL325*AJ325*(DH325-DI325)/(100*DA325*(1000-AJ325*DH325))</f>
        <v>0</v>
      </c>
      <c r="M325">
        <f>DL325*AJ325*(DG325-DF325*(1000-AJ325*DI325)/(1000-AJ325*DH325))/(100*DA325)</f>
        <v>0</v>
      </c>
      <c r="N325">
        <f>DF325 - IF(AJ325&gt;1, M325*DA325*100.0/(AL325), 0)</f>
        <v>0</v>
      </c>
      <c r="O325">
        <f>((U325-K325/2)*N325-M325)/(U325+K325/2)</f>
        <v>0</v>
      </c>
      <c r="P325">
        <f>O325*(DM325+DN325)/1000.0</f>
        <v>0</v>
      </c>
      <c r="Q325">
        <f>(DF325 - IF(AJ325&gt;1, M325*DA325*100.0/(AL325), 0))*(DM325+DN325)/1000.0</f>
        <v>0</v>
      </c>
      <c r="R325">
        <f>2.0/((1/T325-1/S325)+SIGN(T325)*SQRT((1/T325-1/S325)*(1/T325-1/S325) + 4*DB325/((DB325+1)*(DB325+1))*(2*1/T325*1/S325-1/S325*1/S325)))</f>
        <v>0</v>
      </c>
      <c r="S325">
        <f>IF(LEFT(DC325,1)&lt;&gt;"0",IF(LEFT(DC325,1)="1",3.0,DD325),$D$5+$E$5*(DT325*DM325/($K$5*1000))+$F$5*(DT325*DM325/($K$5*1000))*MAX(MIN(DA325,$J$5),$I$5)*MAX(MIN(DA325,$J$5),$I$5)+$G$5*MAX(MIN(DA325,$J$5),$I$5)*(DT325*DM325/($K$5*1000))+$H$5*(DT325*DM325/($K$5*1000))*(DT325*DM325/($K$5*1000)))</f>
        <v>0</v>
      </c>
      <c r="T325">
        <f>K325*(1000-(1000*0.61365*exp(17.502*X325/(240.97+X325))/(DM325+DN325)+DH325)/2)/(1000*0.61365*exp(17.502*X325/(240.97+X325))/(DM325+DN325)-DH325)</f>
        <v>0</v>
      </c>
      <c r="U325">
        <f>1/((DB325+1)/(R325/1.6)+1/(S325/1.37)) + DB325/((DB325+1)/(R325/1.6) + DB325/(S325/1.37))</f>
        <v>0</v>
      </c>
      <c r="V325">
        <f>(CW325*CZ325)</f>
        <v>0</v>
      </c>
      <c r="W325">
        <f>(DO325+(V325+2*0.95*5.67E-8*(((DO325+$B$7)+273)^4-(DO325+273)^4)-44100*K325)/(1.84*29.3*S325+8*0.95*5.67E-8*(DO325+273)^3))</f>
        <v>0</v>
      </c>
      <c r="X325">
        <f>($C$7*DP325+$D$7*DQ325+$E$7*W325)</f>
        <v>0</v>
      </c>
      <c r="Y325">
        <f>0.61365*exp(17.502*X325/(240.97+X325))</f>
        <v>0</v>
      </c>
      <c r="Z325">
        <f>(AA325/AB325*100)</f>
        <v>0</v>
      </c>
      <c r="AA325">
        <f>DH325*(DM325+DN325)/1000</f>
        <v>0</v>
      </c>
      <c r="AB325">
        <f>0.61365*exp(17.502*DO325/(240.97+DO325))</f>
        <v>0</v>
      </c>
      <c r="AC325">
        <f>(Y325-DH325*(DM325+DN325)/1000)</f>
        <v>0</v>
      </c>
      <c r="AD325">
        <f>(-K325*44100)</f>
        <v>0</v>
      </c>
      <c r="AE325">
        <f>2*29.3*S325*0.92*(DO325-X325)</f>
        <v>0</v>
      </c>
      <c r="AF325">
        <f>2*0.95*5.67E-8*(((DO325+$B$7)+273)^4-(X325+273)^4)</f>
        <v>0</v>
      </c>
      <c r="AG325">
        <f>V325+AF325+AD325+AE325</f>
        <v>0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MAX(0,($B$13+$C$13*DT325)/(1+$D$13*DT325)*DM325/(DO325+273)*$E$13)</f>
        <v>0</v>
      </c>
      <c r="AM325" t="s">
        <v>422</v>
      </c>
      <c r="AN325" t="s">
        <v>422</v>
      </c>
      <c r="AO325">
        <v>0</v>
      </c>
      <c r="AP325">
        <v>0</v>
      </c>
      <c r="AQ325">
        <f>1-AO325/AP325</f>
        <v>0</v>
      </c>
      <c r="AR325">
        <v>0</v>
      </c>
      <c r="AS325" t="s">
        <v>422</v>
      </c>
      <c r="AT325" t="s">
        <v>422</v>
      </c>
      <c r="AU325">
        <v>0</v>
      </c>
      <c r="AV325">
        <v>0</v>
      </c>
      <c r="AW325">
        <f>1-AU325/AV325</f>
        <v>0</v>
      </c>
      <c r="AX325">
        <v>0.5</v>
      </c>
      <c r="AY325">
        <f>CX325</f>
        <v>0</v>
      </c>
      <c r="AZ325">
        <f>M325</f>
        <v>0</v>
      </c>
      <c r="BA325">
        <f>AW325*AX325*AY325</f>
        <v>0</v>
      </c>
      <c r="BB325">
        <f>(AZ325-AR325)/AY325</f>
        <v>0</v>
      </c>
      <c r="BC325">
        <f>(AP325-AV325)/AV325</f>
        <v>0</v>
      </c>
      <c r="BD325">
        <f>AO325/(AQ325+AO325/AV325)</f>
        <v>0</v>
      </c>
      <c r="BE325" t="s">
        <v>422</v>
      </c>
      <c r="BF325">
        <v>0</v>
      </c>
      <c r="BG325">
        <f>IF(BF325&lt;&gt;0, BF325, BD325)</f>
        <v>0</v>
      </c>
      <c r="BH325">
        <f>1-BG325/AV325</f>
        <v>0</v>
      </c>
      <c r="BI325">
        <f>(AV325-AU325)/(AV325-BG325)</f>
        <v>0</v>
      </c>
      <c r="BJ325">
        <f>(AP325-AV325)/(AP325-BG325)</f>
        <v>0</v>
      </c>
      <c r="BK325">
        <f>(AV325-AU325)/(AV325-AO325)</f>
        <v>0</v>
      </c>
      <c r="BL325">
        <f>(AP325-AV325)/(AP325-AO325)</f>
        <v>0</v>
      </c>
      <c r="BM325">
        <f>(BI325*BG325/AU325)</f>
        <v>0</v>
      </c>
      <c r="BN325">
        <f>(1-BM325)</f>
        <v>0</v>
      </c>
      <c r="CW325">
        <f>$B$11*DU325+$C$11*DV325+$F$11*EG325*(1-EJ325)</f>
        <v>0</v>
      </c>
      <c r="CX325">
        <f>CW325*CY325</f>
        <v>0</v>
      </c>
      <c r="CY325">
        <f>($B$11*$D$9+$C$11*$D$9+$F$11*((ET325+EL325)/MAX(ET325+EL325+EU325, 0.1)*$I$9+EU325/MAX(ET325+EL325+EU325, 0.1)*$J$9))/($B$11+$C$11+$F$11)</f>
        <v>0</v>
      </c>
      <c r="CZ325">
        <f>($B$11*$K$9+$C$11*$K$9+$F$11*((ET325+EL325)/MAX(ET325+EL325+EU325, 0.1)*$P$9+EU325/MAX(ET325+EL325+EU325, 0.1)*$Q$9))/($B$11+$C$11+$F$11)</f>
        <v>0</v>
      </c>
      <c r="DA325">
        <v>1.1</v>
      </c>
      <c r="DB325">
        <v>0.5</v>
      </c>
      <c r="DC325" t="s">
        <v>423</v>
      </c>
      <c r="DD325">
        <v>2</v>
      </c>
      <c r="DE325">
        <v>1758507287.1</v>
      </c>
      <c r="DF325">
        <v>420.194333333333</v>
      </c>
      <c r="DG325">
        <v>419.874333333333</v>
      </c>
      <c r="DH325">
        <v>22.6028666666667</v>
      </c>
      <c r="DI325">
        <v>22.6284</v>
      </c>
      <c r="DJ325">
        <v>414.496666666667</v>
      </c>
      <c r="DK325">
        <v>22.2915666666667</v>
      </c>
      <c r="DL325">
        <v>499.950666666667</v>
      </c>
      <c r="DM325">
        <v>89.8450666666667</v>
      </c>
      <c r="DN325">
        <v>0.0357207666666667</v>
      </c>
      <c r="DO325">
        <v>30.5052</v>
      </c>
      <c r="DP325">
        <v>29.9501333333333</v>
      </c>
      <c r="DQ325">
        <v>999.9</v>
      </c>
      <c r="DR325">
        <v>0</v>
      </c>
      <c r="DS325">
        <v>0</v>
      </c>
      <c r="DT325">
        <v>9996.89</v>
      </c>
      <c r="DU325">
        <v>0</v>
      </c>
      <c r="DV325">
        <v>0.686249</v>
      </c>
      <c r="DW325">
        <v>0.320211</v>
      </c>
      <c r="DX325">
        <v>429.911666666667</v>
      </c>
      <c r="DY325">
        <v>429.595</v>
      </c>
      <c r="DZ325">
        <v>-0.0255273333333333</v>
      </c>
      <c r="EA325">
        <v>419.874333333333</v>
      </c>
      <c r="EB325">
        <v>22.6284</v>
      </c>
      <c r="EC325">
        <v>2.03075666666667</v>
      </c>
      <c r="ED325">
        <v>2.03305</v>
      </c>
      <c r="EE325">
        <v>17.6862</v>
      </c>
      <c r="EF325">
        <v>17.7041333333333</v>
      </c>
      <c r="EG325">
        <v>0.00500016</v>
      </c>
      <c r="EH325">
        <v>0</v>
      </c>
      <c r="EI325">
        <v>0</v>
      </c>
      <c r="EJ325">
        <v>0</v>
      </c>
      <c r="EK325">
        <v>155.7</v>
      </c>
      <c r="EL325">
        <v>0.00500016</v>
      </c>
      <c r="EM325">
        <v>-26.8666666666667</v>
      </c>
      <c r="EN325">
        <v>-2.36666666666667</v>
      </c>
      <c r="EO325">
        <v>37.75</v>
      </c>
      <c r="EP325">
        <v>41.875</v>
      </c>
      <c r="EQ325">
        <v>39.875</v>
      </c>
      <c r="ER325">
        <v>41.979</v>
      </c>
      <c r="ES325">
        <v>41</v>
      </c>
      <c r="ET325">
        <v>0</v>
      </c>
      <c r="EU325">
        <v>0</v>
      </c>
      <c r="EV325">
        <v>0</v>
      </c>
      <c r="EW325">
        <v>1758507292.4</v>
      </c>
      <c r="EX325">
        <v>0</v>
      </c>
      <c r="EY325">
        <v>153.576</v>
      </c>
      <c r="EZ325">
        <v>15.5000002209962</v>
      </c>
      <c r="FA325">
        <v>-20.4307691548704</v>
      </c>
      <c r="FB325">
        <v>-26.38</v>
      </c>
      <c r="FC325">
        <v>15</v>
      </c>
      <c r="FD325">
        <v>0</v>
      </c>
      <c r="FE325" t="s">
        <v>424</v>
      </c>
      <c r="FF325">
        <v>1747249705.1</v>
      </c>
      <c r="FG325">
        <v>1747249711.1</v>
      </c>
      <c r="FH325">
        <v>0</v>
      </c>
      <c r="FI325">
        <v>0.871</v>
      </c>
      <c r="FJ325">
        <v>0.066</v>
      </c>
      <c r="FK325">
        <v>5.486</v>
      </c>
      <c r="FL325">
        <v>0.145</v>
      </c>
      <c r="FM325">
        <v>420</v>
      </c>
      <c r="FN325">
        <v>16</v>
      </c>
      <c r="FO325">
        <v>0.27</v>
      </c>
      <c r="FP325">
        <v>0.16</v>
      </c>
      <c r="FQ325">
        <v>0.214179619047619</v>
      </c>
      <c r="FR325">
        <v>0.563565787012987</v>
      </c>
      <c r="FS325">
        <v>0.0795992531989592</v>
      </c>
      <c r="FT325">
        <v>0</v>
      </c>
      <c r="FU325">
        <v>154.564705882353</v>
      </c>
      <c r="FV325">
        <v>-6.43544677569573</v>
      </c>
      <c r="FW325">
        <v>6.28966857599411</v>
      </c>
      <c r="FX325">
        <v>-1</v>
      </c>
      <c r="FY325">
        <v>-0.0296199571428571</v>
      </c>
      <c r="FZ325">
        <v>0.0435785766233766</v>
      </c>
      <c r="GA325">
        <v>0.00500742654878697</v>
      </c>
      <c r="GB325">
        <v>1</v>
      </c>
      <c r="GC325">
        <v>1</v>
      </c>
      <c r="GD325">
        <v>2</v>
      </c>
      <c r="GE325" t="s">
        <v>425</v>
      </c>
      <c r="GF325">
        <v>3.1258</v>
      </c>
      <c r="GG325">
        <v>2.66162</v>
      </c>
      <c r="GH325">
        <v>0.0883158</v>
      </c>
      <c r="GI325">
        <v>0.0891716</v>
      </c>
      <c r="GJ325">
        <v>0.0967319</v>
      </c>
      <c r="GK325">
        <v>0.0972247</v>
      </c>
      <c r="GL325">
        <v>23502.3</v>
      </c>
      <c r="GM325">
        <v>22202.8</v>
      </c>
      <c r="GN325">
        <v>23055</v>
      </c>
      <c r="GO325">
        <v>23736.7</v>
      </c>
      <c r="GP325">
        <v>35495.7</v>
      </c>
      <c r="GQ325">
        <v>35469.7</v>
      </c>
      <c r="GR325">
        <v>41569.6</v>
      </c>
      <c r="GS325">
        <v>42329.3</v>
      </c>
      <c r="GT325">
        <v>1.89953</v>
      </c>
      <c r="GU325">
        <v>1.79653</v>
      </c>
      <c r="GV325">
        <v>0.0999197</v>
      </c>
      <c r="GW325">
        <v>0</v>
      </c>
      <c r="GX325">
        <v>28.339</v>
      </c>
      <c r="GY325">
        <v>999.9</v>
      </c>
      <c r="GZ325">
        <v>55.17</v>
      </c>
      <c r="HA325">
        <v>30.504</v>
      </c>
      <c r="HB325">
        <v>26.9294</v>
      </c>
      <c r="HC325">
        <v>54.4555</v>
      </c>
      <c r="HD325">
        <v>40.2244</v>
      </c>
      <c r="HE325">
        <v>1</v>
      </c>
      <c r="HF325">
        <v>0.0679421</v>
      </c>
      <c r="HG325">
        <v>-1.56496</v>
      </c>
      <c r="HH325">
        <v>20.23</v>
      </c>
      <c r="HI325">
        <v>5.23436</v>
      </c>
      <c r="HJ325">
        <v>11.992</v>
      </c>
      <c r="HK325">
        <v>4.95575</v>
      </c>
      <c r="HL325">
        <v>3.304</v>
      </c>
      <c r="HM325">
        <v>999.9</v>
      </c>
      <c r="HN325">
        <v>9999</v>
      </c>
      <c r="HO325">
        <v>9999</v>
      </c>
      <c r="HP325">
        <v>9999</v>
      </c>
      <c r="HQ325">
        <v>1.86854</v>
      </c>
      <c r="HR325">
        <v>1.86425</v>
      </c>
      <c r="HS325">
        <v>1.8718</v>
      </c>
      <c r="HT325">
        <v>1.86269</v>
      </c>
      <c r="HU325">
        <v>1.86215</v>
      </c>
      <c r="HV325">
        <v>1.86859</v>
      </c>
      <c r="HW325">
        <v>1.85867</v>
      </c>
      <c r="HX325">
        <v>1.86508</v>
      </c>
      <c r="HY325">
        <v>5</v>
      </c>
      <c r="HZ325">
        <v>0</v>
      </c>
      <c r="IA325">
        <v>0</v>
      </c>
      <c r="IB325">
        <v>0</v>
      </c>
      <c r="IC325" t="s">
        <v>426</v>
      </c>
      <c r="ID325" t="s">
        <v>427</v>
      </c>
      <c r="IE325" t="s">
        <v>428</v>
      </c>
      <c r="IF325" t="s">
        <v>428</v>
      </c>
      <c r="IG325" t="s">
        <v>428</v>
      </c>
      <c r="IH325" t="s">
        <v>428</v>
      </c>
      <c r="II325">
        <v>0</v>
      </c>
      <c r="IJ325">
        <v>100</v>
      </c>
      <c r="IK325">
        <v>100</v>
      </c>
      <c r="IL325">
        <v>5.697</v>
      </c>
      <c r="IM325">
        <v>0.3113</v>
      </c>
      <c r="IN325">
        <v>4.24591870636989</v>
      </c>
      <c r="IO325">
        <v>0.00406324532283829</v>
      </c>
      <c r="IP325">
        <v>-1.45373754250553e-06</v>
      </c>
      <c r="IQ325">
        <v>2.45784242640463e-10</v>
      </c>
      <c r="IR325">
        <v>0.0444475935836347</v>
      </c>
      <c r="IS325">
        <v>0.00491888386651684</v>
      </c>
      <c r="IT325">
        <v>0.000226889049496401</v>
      </c>
      <c r="IU325">
        <v>4.01595507822366e-06</v>
      </c>
      <c r="IV325">
        <v>-0</v>
      </c>
      <c r="IW325">
        <v>2035</v>
      </c>
      <c r="IX325">
        <v>2</v>
      </c>
      <c r="IY325">
        <v>30</v>
      </c>
      <c r="IZ325">
        <v>187626.4</v>
      </c>
      <c r="JA325">
        <v>187626.3</v>
      </c>
      <c r="JB325">
        <v>0.957031</v>
      </c>
      <c r="JC325">
        <v>2.41333</v>
      </c>
      <c r="JD325">
        <v>1.4978</v>
      </c>
      <c r="JE325">
        <v>2.32666</v>
      </c>
      <c r="JF325">
        <v>1.54419</v>
      </c>
      <c r="JG325">
        <v>2.29248</v>
      </c>
      <c r="JH325">
        <v>36.0113</v>
      </c>
      <c r="JI325">
        <v>24.1488</v>
      </c>
      <c r="JJ325">
        <v>18</v>
      </c>
      <c r="JK325">
        <v>545.154</v>
      </c>
      <c r="JL325">
        <v>422.803</v>
      </c>
      <c r="JM325">
        <v>31.067</v>
      </c>
      <c r="JN325">
        <v>28.4657</v>
      </c>
      <c r="JO325">
        <v>30.0002</v>
      </c>
      <c r="JP325">
        <v>28.2419</v>
      </c>
      <c r="JQ325">
        <v>28.2598</v>
      </c>
      <c r="JR325">
        <v>19.1991</v>
      </c>
      <c r="JS325">
        <v>29.297</v>
      </c>
      <c r="JT325">
        <v>70.5966</v>
      </c>
      <c r="JU325">
        <v>31.0931</v>
      </c>
      <c r="JV325">
        <v>420</v>
      </c>
      <c r="JW325">
        <v>22.6726</v>
      </c>
      <c r="JX325">
        <v>93.1642</v>
      </c>
      <c r="JY325">
        <v>98.6512</v>
      </c>
    </row>
    <row r="326" spans="1:285">
      <c r="A326">
        <v>310</v>
      </c>
      <c r="B326">
        <v>1758507292.1</v>
      </c>
      <c r="C326">
        <v>4050</v>
      </c>
      <c r="D326" t="s">
        <v>1052</v>
      </c>
      <c r="E326" t="s">
        <v>1053</v>
      </c>
      <c r="F326">
        <v>5</v>
      </c>
      <c r="G326" t="s">
        <v>419</v>
      </c>
      <c r="H326" t="s">
        <v>1003</v>
      </c>
      <c r="I326" t="s">
        <v>421</v>
      </c>
      <c r="J326">
        <v>1758507289.1</v>
      </c>
      <c r="K326">
        <f>(L326)/1000</f>
        <v>0</v>
      </c>
      <c r="L326">
        <f>1000*DL326*AJ326*(DH326-DI326)/(100*DA326*(1000-AJ326*DH326))</f>
        <v>0</v>
      </c>
      <c r="M326">
        <f>DL326*AJ326*(DG326-DF326*(1000-AJ326*DI326)/(1000-AJ326*DH326))/(100*DA326)</f>
        <v>0</v>
      </c>
      <c r="N326">
        <f>DF326 - IF(AJ326&gt;1, M326*DA326*100.0/(AL326), 0)</f>
        <v>0</v>
      </c>
      <c r="O326">
        <f>((U326-K326/2)*N326-M326)/(U326+K326/2)</f>
        <v>0</v>
      </c>
      <c r="P326">
        <f>O326*(DM326+DN326)/1000.0</f>
        <v>0</v>
      </c>
      <c r="Q326">
        <f>(DF326 - IF(AJ326&gt;1, M326*DA326*100.0/(AL326), 0))*(DM326+DN326)/1000.0</f>
        <v>0</v>
      </c>
      <c r="R326">
        <f>2.0/((1/T326-1/S326)+SIGN(T326)*SQRT((1/T326-1/S326)*(1/T326-1/S326) + 4*DB326/((DB326+1)*(DB326+1))*(2*1/T326*1/S326-1/S326*1/S326)))</f>
        <v>0</v>
      </c>
      <c r="S326">
        <f>IF(LEFT(DC326,1)&lt;&gt;"0",IF(LEFT(DC326,1)="1",3.0,DD326),$D$5+$E$5*(DT326*DM326/($K$5*1000))+$F$5*(DT326*DM326/($K$5*1000))*MAX(MIN(DA326,$J$5),$I$5)*MAX(MIN(DA326,$J$5),$I$5)+$G$5*MAX(MIN(DA326,$J$5),$I$5)*(DT326*DM326/($K$5*1000))+$H$5*(DT326*DM326/($K$5*1000))*(DT326*DM326/($K$5*1000)))</f>
        <v>0</v>
      </c>
      <c r="T326">
        <f>K326*(1000-(1000*0.61365*exp(17.502*X326/(240.97+X326))/(DM326+DN326)+DH326)/2)/(1000*0.61365*exp(17.502*X326/(240.97+X326))/(DM326+DN326)-DH326)</f>
        <v>0</v>
      </c>
      <c r="U326">
        <f>1/((DB326+1)/(R326/1.6)+1/(S326/1.37)) + DB326/((DB326+1)/(R326/1.6) + DB326/(S326/1.37))</f>
        <v>0</v>
      </c>
      <c r="V326">
        <f>(CW326*CZ326)</f>
        <v>0</v>
      </c>
      <c r="W326">
        <f>(DO326+(V326+2*0.95*5.67E-8*(((DO326+$B$7)+273)^4-(DO326+273)^4)-44100*K326)/(1.84*29.3*S326+8*0.95*5.67E-8*(DO326+273)^3))</f>
        <v>0</v>
      </c>
      <c r="X326">
        <f>($C$7*DP326+$D$7*DQ326+$E$7*W326)</f>
        <v>0</v>
      </c>
      <c r="Y326">
        <f>0.61365*exp(17.502*X326/(240.97+X326))</f>
        <v>0</v>
      </c>
      <c r="Z326">
        <f>(AA326/AB326*100)</f>
        <v>0</v>
      </c>
      <c r="AA326">
        <f>DH326*(DM326+DN326)/1000</f>
        <v>0</v>
      </c>
      <c r="AB326">
        <f>0.61365*exp(17.502*DO326/(240.97+DO326))</f>
        <v>0</v>
      </c>
      <c r="AC326">
        <f>(Y326-DH326*(DM326+DN326)/1000)</f>
        <v>0</v>
      </c>
      <c r="AD326">
        <f>(-K326*44100)</f>
        <v>0</v>
      </c>
      <c r="AE326">
        <f>2*29.3*S326*0.92*(DO326-X326)</f>
        <v>0</v>
      </c>
      <c r="AF326">
        <f>2*0.95*5.67E-8*(((DO326+$B$7)+273)^4-(X326+273)^4)</f>
        <v>0</v>
      </c>
      <c r="AG326">
        <f>V326+AF326+AD326+AE326</f>
        <v>0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MAX(0,($B$13+$C$13*DT326)/(1+$D$13*DT326)*DM326/(DO326+273)*$E$13)</f>
        <v>0</v>
      </c>
      <c r="AM326" t="s">
        <v>422</v>
      </c>
      <c r="AN326" t="s">
        <v>422</v>
      </c>
      <c r="AO326">
        <v>0</v>
      </c>
      <c r="AP326">
        <v>0</v>
      </c>
      <c r="AQ326">
        <f>1-AO326/AP326</f>
        <v>0</v>
      </c>
      <c r="AR326">
        <v>0</v>
      </c>
      <c r="AS326" t="s">
        <v>422</v>
      </c>
      <c r="AT326" t="s">
        <v>422</v>
      </c>
      <c r="AU326">
        <v>0</v>
      </c>
      <c r="AV326">
        <v>0</v>
      </c>
      <c r="AW326">
        <f>1-AU326/AV326</f>
        <v>0</v>
      </c>
      <c r="AX326">
        <v>0.5</v>
      </c>
      <c r="AY326">
        <f>CX326</f>
        <v>0</v>
      </c>
      <c r="AZ326">
        <f>M326</f>
        <v>0</v>
      </c>
      <c r="BA326">
        <f>AW326*AX326*AY326</f>
        <v>0</v>
      </c>
      <c r="BB326">
        <f>(AZ326-AR326)/AY326</f>
        <v>0</v>
      </c>
      <c r="BC326">
        <f>(AP326-AV326)/AV326</f>
        <v>0</v>
      </c>
      <c r="BD326">
        <f>AO326/(AQ326+AO326/AV326)</f>
        <v>0</v>
      </c>
      <c r="BE326" t="s">
        <v>422</v>
      </c>
      <c r="BF326">
        <v>0</v>
      </c>
      <c r="BG326">
        <f>IF(BF326&lt;&gt;0, BF326, BD326)</f>
        <v>0</v>
      </c>
      <c r="BH326">
        <f>1-BG326/AV326</f>
        <v>0</v>
      </c>
      <c r="BI326">
        <f>(AV326-AU326)/(AV326-BG326)</f>
        <v>0</v>
      </c>
      <c r="BJ326">
        <f>(AP326-AV326)/(AP326-BG326)</f>
        <v>0</v>
      </c>
      <c r="BK326">
        <f>(AV326-AU326)/(AV326-AO326)</f>
        <v>0</v>
      </c>
      <c r="BL326">
        <f>(AP326-AV326)/(AP326-AO326)</f>
        <v>0</v>
      </c>
      <c r="BM326">
        <f>(BI326*BG326/AU326)</f>
        <v>0</v>
      </c>
      <c r="BN326">
        <f>(1-BM326)</f>
        <v>0</v>
      </c>
      <c r="CW326">
        <f>$B$11*DU326+$C$11*DV326+$F$11*EG326*(1-EJ326)</f>
        <v>0</v>
      </c>
      <c r="CX326">
        <f>CW326*CY326</f>
        <v>0</v>
      </c>
      <c r="CY326">
        <f>($B$11*$D$9+$C$11*$D$9+$F$11*((ET326+EL326)/MAX(ET326+EL326+EU326, 0.1)*$I$9+EU326/MAX(ET326+EL326+EU326, 0.1)*$J$9))/($B$11+$C$11+$F$11)</f>
        <v>0</v>
      </c>
      <c r="CZ326">
        <f>($B$11*$K$9+$C$11*$K$9+$F$11*((ET326+EL326)/MAX(ET326+EL326+EU326, 0.1)*$P$9+EU326/MAX(ET326+EL326+EU326, 0.1)*$Q$9))/($B$11+$C$11+$F$11)</f>
        <v>0</v>
      </c>
      <c r="DA326">
        <v>1.1</v>
      </c>
      <c r="DB326">
        <v>0.5</v>
      </c>
      <c r="DC326" t="s">
        <v>423</v>
      </c>
      <c r="DD326">
        <v>2</v>
      </c>
      <c r="DE326">
        <v>1758507289.1</v>
      </c>
      <c r="DF326">
        <v>420.128333333333</v>
      </c>
      <c r="DG326">
        <v>419.908</v>
      </c>
      <c r="DH326">
        <v>22.6033333333333</v>
      </c>
      <c r="DI326">
        <v>22.6277666666667</v>
      </c>
      <c r="DJ326">
        <v>414.431</v>
      </c>
      <c r="DK326">
        <v>22.292</v>
      </c>
      <c r="DL326">
        <v>499.931333333333</v>
      </c>
      <c r="DM326">
        <v>89.8453333333333</v>
      </c>
      <c r="DN326">
        <v>0.0358067666666667</v>
      </c>
      <c r="DO326">
        <v>30.5086333333333</v>
      </c>
      <c r="DP326">
        <v>29.9586666666667</v>
      </c>
      <c r="DQ326">
        <v>999.9</v>
      </c>
      <c r="DR326">
        <v>0</v>
      </c>
      <c r="DS326">
        <v>0</v>
      </c>
      <c r="DT326">
        <v>10015.0166666667</v>
      </c>
      <c r="DU326">
        <v>0</v>
      </c>
      <c r="DV326">
        <v>0.695522666666667</v>
      </c>
      <c r="DW326">
        <v>0.2205609</v>
      </c>
      <c r="DX326">
        <v>429.844333333333</v>
      </c>
      <c r="DY326">
        <v>429.629333333333</v>
      </c>
      <c r="DZ326">
        <v>-0.0244229666666667</v>
      </c>
      <c r="EA326">
        <v>419.908</v>
      </c>
      <c r="EB326">
        <v>22.6277666666667</v>
      </c>
      <c r="EC326">
        <v>2.03080333333333</v>
      </c>
      <c r="ED326">
        <v>2.033</v>
      </c>
      <c r="EE326">
        <v>17.6866</v>
      </c>
      <c r="EF326">
        <v>17.7037333333333</v>
      </c>
      <c r="EG326">
        <v>0.00500016</v>
      </c>
      <c r="EH326">
        <v>0</v>
      </c>
      <c r="EI326">
        <v>0</v>
      </c>
      <c r="EJ326">
        <v>0</v>
      </c>
      <c r="EK326">
        <v>155.9</v>
      </c>
      <c r="EL326">
        <v>0.00500016</v>
      </c>
      <c r="EM326">
        <v>-24.8</v>
      </c>
      <c r="EN326">
        <v>-1.93333333333333</v>
      </c>
      <c r="EO326">
        <v>37.75</v>
      </c>
      <c r="EP326">
        <v>41.875</v>
      </c>
      <c r="EQ326">
        <v>39.875</v>
      </c>
      <c r="ER326">
        <v>41.979</v>
      </c>
      <c r="ES326">
        <v>41</v>
      </c>
      <c r="ET326">
        <v>0</v>
      </c>
      <c r="EU326">
        <v>0</v>
      </c>
      <c r="EV326">
        <v>0</v>
      </c>
      <c r="EW326">
        <v>1758507294.2</v>
      </c>
      <c r="EX326">
        <v>0</v>
      </c>
      <c r="EY326">
        <v>155.211538461538</v>
      </c>
      <c r="EZ326">
        <v>12.5435897681755</v>
      </c>
      <c r="FA326">
        <v>-10.9709400180369</v>
      </c>
      <c r="FB326">
        <v>-26.9807692307692</v>
      </c>
      <c r="FC326">
        <v>15</v>
      </c>
      <c r="FD326">
        <v>0</v>
      </c>
      <c r="FE326" t="s">
        <v>424</v>
      </c>
      <c r="FF326">
        <v>1747249705.1</v>
      </c>
      <c r="FG326">
        <v>1747249711.1</v>
      </c>
      <c r="FH326">
        <v>0</v>
      </c>
      <c r="FI326">
        <v>0.871</v>
      </c>
      <c r="FJ326">
        <v>0.066</v>
      </c>
      <c r="FK326">
        <v>5.486</v>
      </c>
      <c r="FL326">
        <v>0.145</v>
      </c>
      <c r="FM326">
        <v>420</v>
      </c>
      <c r="FN326">
        <v>16</v>
      </c>
      <c r="FO326">
        <v>0.27</v>
      </c>
      <c r="FP326">
        <v>0.16</v>
      </c>
      <c r="FQ326">
        <v>0.226353238095238</v>
      </c>
      <c r="FR326">
        <v>0.284325428571429</v>
      </c>
      <c r="FS326">
        <v>0.0673938347850792</v>
      </c>
      <c r="FT326">
        <v>1</v>
      </c>
      <c r="FU326">
        <v>153.952941176471</v>
      </c>
      <c r="FV326">
        <v>1.91596648189482</v>
      </c>
      <c r="FW326">
        <v>6.28294775769714</v>
      </c>
      <c r="FX326">
        <v>-1</v>
      </c>
      <c r="FY326">
        <v>-0.0284408523809524</v>
      </c>
      <c r="FZ326">
        <v>0.0405379402597403</v>
      </c>
      <c r="GA326">
        <v>0.00478455668599944</v>
      </c>
      <c r="GB326">
        <v>1</v>
      </c>
      <c r="GC326">
        <v>2</v>
      </c>
      <c r="GD326">
        <v>2</v>
      </c>
      <c r="GE326" t="s">
        <v>443</v>
      </c>
      <c r="GF326">
        <v>3.12593</v>
      </c>
      <c r="GG326">
        <v>2.66157</v>
      </c>
      <c r="GH326">
        <v>0.0883093</v>
      </c>
      <c r="GI326">
        <v>0.0891819</v>
      </c>
      <c r="GJ326">
        <v>0.0967312</v>
      </c>
      <c r="GK326">
        <v>0.0972168</v>
      </c>
      <c r="GL326">
        <v>23502.4</v>
      </c>
      <c r="GM326">
        <v>22202.7</v>
      </c>
      <c r="GN326">
        <v>23055</v>
      </c>
      <c r="GO326">
        <v>23736.8</v>
      </c>
      <c r="GP326">
        <v>35495.7</v>
      </c>
      <c r="GQ326">
        <v>35470.1</v>
      </c>
      <c r="GR326">
        <v>41569.6</v>
      </c>
      <c r="GS326">
        <v>42329.4</v>
      </c>
      <c r="GT326">
        <v>1.89968</v>
      </c>
      <c r="GU326">
        <v>1.79638</v>
      </c>
      <c r="GV326">
        <v>0.0998825</v>
      </c>
      <c r="GW326">
        <v>0</v>
      </c>
      <c r="GX326">
        <v>28.3366</v>
      </c>
      <c r="GY326">
        <v>999.9</v>
      </c>
      <c r="GZ326">
        <v>55.17</v>
      </c>
      <c r="HA326">
        <v>30.524</v>
      </c>
      <c r="HB326">
        <v>26.9605</v>
      </c>
      <c r="HC326">
        <v>54.2255</v>
      </c>
      <c r="HD326">
        <v>40.0681</v>
      </c>
      <c r="HE326">
        <v>1</v>
      </c>
      <c r="HF326">
        <v>0.0679319</v>
      </c>
      <c r="HG326">
        <v>-1.59432</v>
      </c>
      <c r="HH326">
        <v>20.2298</v>
      </c>
      <c r="HI326">
        <v>5.23436</v>
      </c>
      <c r="HJ326">
        <v>11.992</v>
      </c>
      <c r="HK326">
        <v>4.9558</v>
      </c>
      <c r="HL326">
        <v>3.304</v>
      </c>
      <c r="HM326">
        <v>999.9</v>
      </c>
      <c r="HN326">
        <v>9999</v>
      </c>
      <c r="HO326">
        <v>9999</v>
      </c>
      <c r="HP326">
        <v>9999</v>
      </c>
      <c r="HQ326">
        <v>1.86855</v>
      </c>
      <c r="HR326">
        <v>1.86424</v>
      </c>
      <c r="HS326">
        <v>1.8718</v>
      </c>
      <c r="HT326">
        <v>1.86268</v>
      </c>
      <c r="HU326">
        <v>1.86213</v>
      </c>
      <c r="HV326">
        <v>1.86859</v>
      </c>
      <c r="HW326">
        <v>1.85867</v>
      </c>
      <c r="HX326">
        <v>1.86508</v>
      </c>
      <c r="HY326">
        <v>5</v>
      </c>
      <c r="HZ326">
        <v>0</v>
      </c>
      <c r="IA326">
        <v>0</v>
      </c>
      <c r="IB326">
        <v>0</v>
      </c>
      <c r="IC326" t="s">
        <v>426</v>
      </c>
      <c r="ID326" t="s">
        <v>427</v>
      </c>
      <c r="IE326" t="s">
        <v>428</v>
      </c>
      <c r="IF326" t="s">
        <v>428</v>
      </c>
      <c r="IG326" t="s">
        <v>428</v>
      </c>
      <c r="IH326" t="s">
        <v>428</v>
      </c>
      <c r="II326">
        <v>0</v>
      </c>
      <c r="IJ326">
        <v>100</v>
      </c>
      <c r="IK326">
        <v>100</v>
      </c>
      <c r="IL326">
        <v>5.697</v>
      </c>
      <c r="IM326">
        <v>0.3113</v>
      </c>
      <c r="IN326">
        <v>4.24591870636989</v>
      </c>
      <c r="IO326">
        <v>0.00406324532283829</v>
      </c>
      <c r="IP326">
        <v>-1.45373754250553e-06</v>
      </c>
      <c r="IQ326">
        <v>2.45784242640463e-10</v>
      </c>
      <c r="IR326">
        <v>0.0444475935836347</v>
      </c>
      <c r="IS326">
        <v>0.00491888386651684</v>
      </c>
      <c r="IT326">
        <v>0.000226889049496401</v>
      </c>
      <c r="IU326">
        <v>4.01595507822366e-06</v>
      </c>
      <c r="IV326">
        <v>-0</v>
      </c>
      <c r="IW326">
        <v>2035</v>
      </c>
      <c r="IX326">
        <v>2</v>
      </c>
      <c r="IY326">
        <v>30</v>
      </c>
      <c r="IZ326">
        <v>187626.5</v>
      </c>
      <c r="JA326">
        <v>187626.4</v>
      </c>
      <c r="JB326">
        <v>0.957031</v>
      </c>
      <c r="JC326">
        <v>2.40723</v>
      </c>
      <c r="JD326">
        <v>1.49902</v>
      </c>
      <c r="JE326">
        <v>2.32666</v>
      </c>
      <c r="JF326">
        <v>1.54419</v>
      </c>
      <c r="JG326">
        <v>2.2998</v>
      </c>
      <c r="JH326">
        <v>36.0347</v>
      </c>
      <c r="JI326">
        <v>24.1488</v>
      </c>
      <c r="JJ326">
        <v>18</v>
      </c>
      <c r="JK326">
        <v>545.256</v>
      </c>
      <c r="JL326">
        <v>422.721</v>
      </c>
      <c r="JM326">
        <v>31.0829</v>
      </c>
      <c r="JN326">
        <v>28.4658</v>
      </c>
      <c r="JO326">
        <v>30.0002</v>
      </c>
      <c r="JP326">
        <v>28.2423</v>
      </c>
      <c r="JQ326">
        <v>28.2604</v>
      </c>
      <c r="JR326">
        <v>19.1993</v>
      </c>
      <c r="JS326">
        <v>29.297</v>
      </c>
      <c r="JT326">
        <v>70.5966</v>
      </c>
      <c r="JU326">
        <v>31.0931</v>
      </c>
      <c r="JV326">
        <v>420</v>
      </c>
      <c r="JW326">
        <v>22.6726</v>
      </c>
      <c r="JX326">
        <v>93.164</v>
      </c>
      <c r="JY326">
        <v>98.6516</v>
      </c>
    </row>
    <row r="327" spans="1:285">
      <c r="A327">
        <v>311</v>
      </c>
      <c r="B327">
        <v>1758507294.1</v>
      </c>
      <c r="C327">
        <v>4052</v>
      </c>
      <c r="D327" t="s">
        <v>1054</v>
      </c>
      <c r="E327" t="s">
        <v>1055</v>
      </c>
      <c r="F327">
        <v>5</v>
      </c>
      <c r="G327" t="s">
        <v>419</v>
      </c>
      <c r="H327" t="s">
        <v>1003</v>
      </c>
      <c r="I327" t="s">
        <v>421</v>
      </c>
      <c r="J327">
        <v>1758507291.1</v>
      </c>
      <c r="K327">
        <f>(L327)/1000</f>
        <v>0</v>
      </c>
      <c r="L327">
        <f>1000*DL327*AJ327*(DH327-DI327)/(100*DA327*(1000-AJ327*DH327))</f>
        <v>0</v>
      </c>
      <c r="M327">
        <f>DL327*AJ327*(DG327-DF327*(1000-AJ327*DI327)/(1000-AJ327*DH327))/(100*DA327)</f>
        <v>0</v>
      </c>
      <c r="N327">
        <f>DF327 - IF(AJ327&gt;1, M327*DA327*100.0/(AL327), 0)</f>
        <v>0</v>
      </c>
      <c r="O327">
        <f>((U327-K327/2)*N327-M327)/(U327+K327/2)</f>
        <v>0</v>
      </c>
      <c r="P327">
        <f>O327*(DM327+DN327)/1000.0</f>
        <v>0</v>
      </c>
      <c r="Q327">
        <f>(DF327 - IF(AJ327&gt;1, M327*DA327*100.0/(AL327), 0))*(DM327+DN327)/1000.0</f>
        <v>0</v>
      </c>
      <c r="R327">
        <f>2.0/((1/T327-1/S327)+SIGN(T327)*SQRT((1/T327-1/S327)*(1/T327-1/S327) + 4*DB327/((DB327+1)*(DB327+1))*(2*1/T327*1/S327-1/S327*1/S327)))</f>
        <v>0</v>
      </c>
      <c r="S327">
        <f>IF(LEFT(DC327,1)&lt;&gt;"0",IF(LEFT(DC327,1)="1",3.0,DD327),$D$5+$E$5*(DT327*DM327/($K$5*1000))+$F$5*(DT327*DM327/($K$5*1000))*MAX(MIN(DA327,$J$5),$I$5)*MAX(MIN(DA327,$J$5),$I$5)+$G$5*MAX(MIN(DA327,$J$5),$I$5)*(DT327*DM327/($K$5*1000))+$H$5*(DT327*DM327/($K$5*1000))*(DT327*DM327/($K$5*1000)))</f>
        <v>0</v>
      </c>
      <c r="T327">
        <f>K327*(1000-(1000*0.61365*exp(17.502*X327/(240.97+X327))/(DM327+DN327)+DH327)/2)/(1000*0.61365*exp(17.502*X327/(240.97+X327))/(DM327+DN327)-DH327)</f>
        <v>0</v>
      </c>
      <c r="U327">
        <f>1/((DB327+1)/(R327/1.6)+1/(S327/1.37)) + DB327/((DB327+1)/(R327/1.6) + DB327/(S327/1.37))</f>
        <v>0</v>
      </c>
      <c r="V327">
        <f>(CW327*CZ327)</f>
        <v>0</v>
      </c>
      <c r="W327">
        <f>(DO327+(V327+2*0.95*5.67E-8*(((DO327+$B$7)+273)^4-(DO327+273)^4)-44100*K327)/(1.84*29.3*S327+8*0.95*5.67E-8*(DO327+273)^3))</f>
        <v>0</v>
      </c>
      <c r="X327">
        <f>($C$7*DP327+$D$7*DQ327+$E$7*W327)</f>
        <v>0</v>
      </c>
      <c r="Y327">
        <f>0.61365*exp(17.502*X327/(240.97+X327))</f>
        <v>0</v>
      </c>
      <c r="Z327">
        <f>(AA327/AB327*100)</f>
        <v>0</v>
      </c>
      <c r="AA327">
        <f>DH327*(DM327+DN327)/1000</f>
        <v>0</v>
      </c>
      <c r="AB327">
        <f>0.61365*exp(17.502*DO327/(240.97+DO327))</f>
        <v>0</v>
      </c>
      <c r="AC327">
        <f>(Y327-DH327*(DM327+DN327)/1000)</f>
        <v>0</v>
      </c>
      <c r="AD327">
        <f>(-K327*44100)</f>
        <v>0</v>
      </c>
      <c r="AE327">
        <f>2*29.3*S327*0.92*(DO327-X327)</f>
        <v>0</v>
      </c>
      <c r="AF327">
        <f>2*0.95*5.67E-8*(((DO327+$B$7)+273)^4-(X327+273)^4)</f>
        <v>0</v>
      </c>
      <c r="AG327">
        <f>V327+AF327+AD327+AE327</f>
        <v>0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MAX(0,($B$13+$C$13*DT327)/(1+$D$13*DT327)*DM327/(DO327+273)*$E$13)</f>
        <v>0</v>
      </c>
      <c r="AM327" t="s">
        <v>422</v>
      </c>
      <c r="AN327" t="s">
        <v>422</v>
      </c>
      <c r="AO327">
        <v>0</v>
      </c>
      <c r="AP327">
        <v>0</v>
      </c>
      <c r="AQ327">
        <f>1-AO327/AP327</f>
        <v>0</v>
      </c>
      <c r="AR327">
        <v>0</v>
      </c>
      <c r="AS327" t="s">
        <v>422</v>
      </c>
      <c r="AT327" t="s">
        <v>422</v>
      </c>
      <c r="AU327">
        <v>0</v>
      </c>
      <c r="AV327">
        <v>0</v>
      </c>
      <c r="AW327">
        <f>1-AU327/AV327</f>
        <v>0</v>
      </c>
      <c r="AX327">
        <v>0.5</v>
      </c>
      <c r="AY327">
        <f>CX327</f>
        <v>0</v>
      </c>
      <c r="AZ327">
        <f>M327</f>
        <v>0</v>
      </c>
      <c r="BA327">
        <f>AW327*AX327*AY327</f>
        <v>0</v>
      </c>
      <c r="BB327">
        <f>(AZ327-AR327)/AY327</f>
        <v>0</v>
      </c>
      <c r="BC327">
        <f>(AP327-AV327)/AV327</f>
        <v>0</v>
      </c>
      <c r="BD327">
        <f>AO327/(AQ327+AO327/AV327)</f>
        <v>0</v>
      </c>
      <c r="BE327" t="s">
        <v>422</v>
      </c>
      <c r="BF327">
        <v>0</v>
      </c>
      <c r="BG327">
        <f>IF(BF327&lt;&gt;0, BF327, BD327)</f>
        <v>0</v>
      </c>
      <c r="BH327">
        <f>1-BG327/AV327</f>
        <v>0</v>
      </c>
      <c r="BI327">
        <f>(AV327-AU327)/(AV327-BG327)</f>
        <v>0</v>
      </c>
      <c r="BJ327">
        <f>(AP327-AV327)/(AP327-BG327)</f>
        <v>0</v>
      </c>
      <c r="BK327">
        <f>(AV327-AU327)/(AV327-AO327)</f>
        <v>0</v>
      </c>
      <c r="BL327">
        <f>(AP327-AV327)/(AP327-AO327)</f>
        <v>0</v>
      </c>
      <c r="BM327">
        <f>(BI327*BG327/AU327)</f>
        <v>0</v>
      </c>
      <c r="BN327">
        <f>(1-BM327)</f>
        <v>0</v>
      </c>
      <c r="CW327">
        <f>$B$11*DU327+$C$11*DV327+$F$11*EG327*(1-EJ327)</f>
        <v>0</v>
      </c>
      <c r="CX327">
        <f>CW327*CY327</f>
        <v>0</v>
      </c>
      <c r="CY327">
        <f>($B$11*$D$9+$C$11*$D$9+$F$11*((ET327+EL327)/MAX(ET327+EL327+EU327, 0.1)*$I$9+EU327/MAX(ET327+EL327+EU327, 0.1)*$J$9))/($B$11+$C$11+$F$11)</f>
        <v>0</v>
      </c>
      <c r="CZ327">
        <f>($B$11*$K$9+$C$11*$K$9+$F$11*((ET327+EL327)/MAX(ET327+EL327+EU327, 0.1)*$P$9+EU327/MAX(ET327+EL327+EU327, 0.1)*$Q$9))/($B$11+$C$11+$F$11)</f>
        <v>0</v>
      </c>
      <c r="DA327">
        <v>1.1</v>
      </c>
      <c r="DB327">
        <v>0.5</v>
      </c>
      <c r="DC327" t="s">
        <v>423</v>
      </c>
      <c r="DD327">
        <v>2</v>
      </c>
      <c r="DE327">
        <v>1758507291.1</v>
      </c>
      <c r="DF327">
        <v>420.058333333333</v>
      </c>
      <c r="DG327">
        <v>419.965</v>
      </c>
      <c r="DH327">
        <v>22.6043</v>
      </c>
      <c r="DI327">
        <v>22.6264666666667</v>
      </c>
      <c r="DJ327">
        <v>414.361</v>
      </c>
      <c r="DK327">
        <v>22.2929333333333</v>
      </c>
      <c r="DL327">
        <v>499.992666666667</v>
      </c>
      <c r="DM327">
        <v>89.8453</v>
      </c>
      <c r="DN327">
        <v>0.0357932</v>
      </c>
      <c r="DO327">
        <v>30.5096</v>
      </c>
      <c r="DP327">
        <v>29.9635666666667</v>
      </c>
      <c r="DQ327">
        <v>999.9</v>
      </c>
      <c r="DR327">
        <v>0</v>
      </c>
      <c r="DS327">
        <v>0</v>
      </c>
      <c r="DT327">
        <v>10018.7666666667</v>
      </c>
      <c r="DU327">
        <v>0</v>
      </c>
      <c r="DV327">
        <v>0.700159666666667</v>
      </c>
      <c r="DW327">
        <v>0.0932923566666667</v>
      </c>
      <c r="DX327">
        <v>429.773</v>
      </c>
      <c r="DY327">
        <v>429.687333333333</v>
      </c>
      <c r="DZ327">
        <v>-0.0221621333333333</v>
      </c>
      <c r="EA327">
        <v>419.965</v>
      </c>
      <c r="EB327">
        <v>22.6264666666667</v>
      </c>
      <c r="EC327">
        <v>2.03089</v>
      </c>
      <c r="ED327">
        <v>2.03288</v>
      </c>
      <c r="EE327">
        <v>17.6872666666667</v>
      </c>
      <c r="EF327">
        <v>17.7028</v>
      </c>
      <c r="EG327">
        <v>0.00500016</v>
      </c>
      <c r="EH327">
        <v>0</v>
      </c>
      <c r="EI327">
        <v>0</v>
      </c>
      <c r="EJ327">
        <v>0</v>
      </c>
      <c r="EK327">
        <v>148.733333333333</v>
      </c>
      <c r="EL327">
        <v>0.00500016</v>
      </c>
      <c r="EM327">
        <v>-20.6333333333333</v>
      </c>
      <c r="EN327">
        <v>-2.06666666666667</v>
      </c>
      <c r="EO327">
        <v>37.75</v>
      </c>
      <c r="EP327">
        <v>41.875</v>
      </c>
      <c r="EQ327">
        <v>39.875</v>
      </c>
      <c r="ER327">
        <v>41.979</v>
      </c>
      <c r="ES327">
        <v>41</v>
      </c>
      <c r="ET327">
        <v>0</v>
      </c>
      <c r="EU327">
        <v>0</v>
      </c>
      <c r="EV327">
        <v>0</v>
      </c>
      <c r="EW327">
        <v>1758507296</v>
      </c>
      <c r="EX327">
        <v>0</v>
      </c>
      <c r="EY327">
        <v>154.676</v>
      </c>
      <c r="EZ327">
        <v>16.5923075113769</v>
      </c>
      <c r="FA327">
        <v>-10.907692029208</v>
      </c>
      <c r="FB327">
        <v>-26.52</v>
      </c>
      <c r="FC327">
        <v>15</v>
      </c>
      <c r="FD327">
        <v>0</v>
      </c>
      <c r="FE327" t="s">
        <v>424</v>
      </c>
      <c r="FF327">
        <v>1747249705.1</v>
      </c>
      <c r="FG327">
        <v>1747249711.1</v>
      </c>
      <c r="FH327">
        <v>0</v>
      </c>
      <c r="FI327">
        <v>0.871</v>
      </c>
      <c r="FJ327">
        <v>0.066</v>
      </c>
      <c r="FK327">
        <v>5.486</v>
      </c>
      <c r="FL327">
        <v>0.145</v>
      </c>
      <c r="FM327">
        <v>420</v>
      </c>
      <c r="FN327">
        <v>16</v>
      </c>
      <c r="FO327">
        <v>0.27</v>
      </c>
      <c r="FP327">
        <v>0.16</v>
      </c>
      <c r="FQ327">
        <v>0.21668500952381</v>
      </c>
      <c r="FR327">
        <v>-0.15222472987013</v>
      </c>
      <c r="FS327">
        <v>0.083858665828807</v>
      </c>
      <c r="FT327">
        <v>1</v>
      </c>
      <c r="FU327">
        <v>154.429411764706</v>
      </c>
      <c r="FV327">
        <v>14.8143622312542</v>
      </c>
      <c r="FW327">
        <v>6.93000846327319</v>
      </c>
      <c r="FX327">
        <v>-1</v>
      </c>
      <c r="FY327">
        <v>-0.0269894476190476</v>
      </c>
      <c r="FZ327">
        <v>0.0361273792207792</v>
      </c>
      <c r="GA327">
        <v>0.00435711227650991</v>
      </c>
      <c r="GB327">
        <v>1</v>
      </c>
      <c r="GC327">
        <v>2</v>
      </c>
      <c r="GD327">
        <v>2</v>
      </c>
      <c r="GE327" t="s">
        <v>443</v>
      </c>
      <c r="GF327">
        <v>3.126</v>
      </c>
      <c r="GG327">
        <v>2.66126</v>
      </c>
      <c r="GH327">
        <v>0.0883066</v>
      </c>
      <c r="GI327">
        <v>0.0891826</v>
      </c>
      <c r="GJ327">
        <v>0.0967321</v>
      </c>
      <c r="GK327">
        <v>0.0972118</v>
      </c>
      <c r="GL327">
        <v>23502.2</v>
      </c>
      <c r="GM327">
        <v>22202.7</v>
      </c>
      <c r="GN327">
        <v>23054.8</v>
      </c>
      <c r="GO327">
        <v>23736.9</v>
      </c>
      <c r="GP327">
        <v>35495.5</v>
      </c>
      <c r="GQ327">
        <v>35470.3</v>
      </c>
      <c r="GR327">
        <v>41569.4</v>
      </c>
      <c r="GS327">
        <v>42329.3</v>
      </c>
      <c r="GT327">
        <v>1.89968</v>
      </c>
      <c r="GU327">
        <v>1.79627</v>
      </c>
      <c r="GV327">
        <v>0.0996068</v>
      </c>
      <c r="GW327">
        <v>0</v>
      </c>
      <c r="GX327">
        <v>28.3348</v>
      </c>
      <c r="GY327">
        <v>999.9</v>
      </c>
      <c r="GZ327">
        <v>55.17</v>
      </c>
      <c r="HA327">
        <v>30.504</v>
      </c>
      <c r="HB327">
        <v>26.9319</v>
      </c>
      <c r="HC327">
        <v>54.2955</v>
      </c>
      <c r="HD327">
        <v>39.9559</v>
      </c>
      <c r="HE327">
        <v>1</v>
      </c>
      <c r="HF327">
        <v>0.0680615</v>
      </c>
      <c r="HG327">
        <v>-1.55835</v>
      </c>
      <c r="HH327">
        <v>20.2301</v>
      </c>
      <c r="HI327">
        <v>5.23451</v>
      </c>
      <c r="HJ327">
        <v>11.992</v>
      </c>
      <c r="HK327">
        <v>4.9557</v>
      </c>
      <c r="HL327">
        <v>3.304</v>
      </c>
      <c r="HM327">
        <v>999.9</v>
      </c>
      <c r="HN327">
        <v>9999</v>
      </c>
      <c r="HO327">
        <v>9999</v>
      </c>
      <c r="HP327">
        <v>9999</v>
      </c>
      <c r="HQ327">
        <v>1.86855</v>
      </c>
      <c r="HR327">
        <v>1.86422</v>
      </c>
      <c r="HS327">
        <v>1.8718</v>
      </c>
      <c r="HT327">
        <v>1.86268</v>
      </c>
      <c r="HU327">
        <v>1.86214</v>
      </c>
      <c r="HV327">
        <v>1.86858</v>
      </c>
      <c r="HW327">
        <v>1.85867</v>
      </c>
      <c r="HX327">
        <v>1.86508</v>
      </c>
      <c r="HY327">
        <v>5</v>
      </c>
      <c r="HZ327">
        <v>0</v>
      </c>
      <c r="IA327">
        <v>0</v>
      </c>
      <c r="IB327">
        <v>0</v>
      </c>
      <c r="IC327" t="s">
        <v>426</v>
      </c>
      <c r="ID327" t="s">
        <v>427</v>
      </c>
      <c r="IE327" t="s">
        <v>428</v>
      </c>
      <c r="IF327" t="s">
        <v>428</v>
      </c>
      <c r="IG327" t="s">
        <v>428</v>
      </c>
      <c r="IH327" t="s">
        <v>428</v>
      </c>
      <c r="II327">
        <v>0</v>
      </c>
      <c r="IJ327">
        <v>100</v>
      </c>
      <c r="IK327">
        <v>100</v>
      </c>
      <c r="IL327">
        <v>5.697</v>
      </c>
      <c r="IM327">
        <v>0.3113</v>
      </c>
      <c r="IN327">
        <v>4.24591870636989</v>
      </c>
      <c r="IO327">
        <v>0.00406324532283829</v>
      </c>
      <c r="IP327">
        <v>-1.45373754250553e-06</v>
      </c>
      <c r="IQ327">
        <v>2.45784242640463e-10</v>
      </c>
      <c r="IR327">
        <v>0.0444475935836347</v>
      </c>
      <c r="IS327">
        <v>0.00491888386651684</v>
      </c>
      <c r="IT327">
        <v>0.000226889049496401</v>
      </c>
      <c r="IU327">
        <v>4.01595507822366e-06</v>
      </c>
      <c r="IV327">
        <v>-0</v>
      </c>
      <c r="IW327">
        <v>2035</v>
      </c>
      <c r="IX327">
        <v>2</v>
      </c>
      <c r="IY327">
        <v>30</v>
      </c>
      <c r="IZ327">
        <v>187626.5</v>
      </c>
      <c r="JA327">
        <v>187626.4</v>
      </c>
      <c r="JB327">
        <v>0.957031</v>
      </c>
      <c r="JC327">
        <v>2.39136</v>
      </c>
      <c r="JD327">
        <v>1.49902</v>
      </c>
      <c r="JE327">
        <v>2.32666</v>
      </c>
      <c r="JF327">
        <v>1.54419</v>
      </c>
      <c r="JG327">
        <v>2.34009</v>
      </c>
      <c r="JH327">
        <v>36.0113</v>
      </c>
      <c r="JI327">
        <v>24.1575</v>
      </c>
      <c r="JJ327">
        <v>18</v>
      </c>
      <c r="JK327">
        <v>545.256</v>
      </c>
      <c r="JL327">
        <v>422.662</v>
      </c>
      <c r="JM327">
        <v>31.0985</v>
      </c>
      <c r="JN327">
        <v>28.467</v>
      </c>
      <c r="JO327">
        <v>30.0003</v>
      </c>
      <c r="JP327">
        <v>28.2424</v>
      </c>
      <c r="JQ327">
        <v>28.2604</v>
      </c>
      <c r="JR327">
        <v>19.2001</v>
      </c>
      <c r="JS327">
        <v>29.297</v>
      </c>
      <c r="JT327">
        <v>70.5966</v>
      </c>
      <c r="JU327">
        <v>31.118</v>
      </c>
      <c r="JV327">
        <v>420</v>
      </c>
      <c r="JW327">
        <v>22.6726</v>
      </c>
      <c r="JX327">
        <v>93.1635</v>
      </c>
      <c r="JY327">
        <v>98.6515</v>
      </c>
    </row>
    <row r="328" spans="1:285">
      <c r="A328">
        <v>312</v>
      </c>
      <c r="B328">
        <v>1758507297.1</v>
      </c>
      <c r="C328">
        <v>4055</v>
      </c>
      <c r="D328" t="s">
        <v>1056</v>
      </c>
      <c r="E328" t="s">
        <v>1057</v>
      </c>
      <c r="F328">
        <v>5</v>
      </c>
      <c r="G328" t="s">
        <v>419</v>
      </c>
      <c r="H328" t="s">
        <v>1003</v>
      </c>
      <c r="I328" t="s">
        <v>421</v>
      </c>
      <c r="J328">
        <v>1758507293.85</v>
      </c>
      <c r="K328">
        <f>(L328)/1000</f>
        <v>0</v>
      </c>
      <c r="L328">
        <f>1000*DL328*AJ328*(DH328-DI328)/(100*DA328*(1000-AJ328*DH328))</f>
        <v>0</v>
      </c>
      <c r="M328">
        <f>DL328*AJ328*(DG328-DF328*(1000-AJ328*DI328)/(1000-AJ328*DH328))/(100*DA328)</f>
        <v>0</v>
      </c>
      <c r="N328">
        <f>DF328 - IF(AJ328&gt;1, M328*DA328*100.0/(AL328), 0)</f>
        <v>0</v>
      </c>
      <c r="O328">
        <f>((U328-K328/2)*N328-M328)/(U328+K328/2)</f>
        <v>0</v>
      </c>
      <c r="P328">
        <f>O328*(DM328+DN328)/1000.0</f>
        <v>0</v>
      </c>
      <c r="Q328">
        <f>(DF328 - IF(AJ328&gt;1, M328*DA328*100.0/(AL328), 0))*(DM328+DN328)/1000.0</f>
        <v>0</v>
      </c>
      <c r="R328">
        <f>2.0/((1/T328-1/S328)+SIGN(T328)*SQRT((1/T328-1/S328)*(1/T328-1/S328) + 4*DB328/((DB328+1)*(DB328+1))*(2*1/T328*1/S328-1/S328*1/S328)))</f>
        <v>0</v>
      </c>
      <c r="S328">
        <f>IF(LEFT(DC328,1)&lt;&gt;"0",IF(LEFT(DC328,1)="1",3.0,DD328),$D$5+$E$5*(DT328*DM328/($K$5*1000))+$F$5*(DT328*DM328/($K$5*1000))*MAX(MIN(DA328,$J$5),$I$5)*MAX(MIN(DA328,$J$5),$I$5)+$G$5*MAX(MIN(DA328,$J$5),$I$5)*(DT328*DM328/($K$5*1000))+$H$5*(DT328*DM328/($K$5*1000))*(DT328*DM328/($K$5*1000)))</f>
        <v>0</v>
      </c>
      <c r="T328">
        <f>K328*(1000-(1000*0.61365*exp(17.502*X328/(240.97+X328))/(DM328+DN328)+DH328)/2)/(1000*0.61365*exp(17.502*X328/(240.97+X328))/(DM328+DN328)-DH328)</f>
        <v>0</v>
      </c>
      <c r="U328">
        <f>1/((DB328+1)/(R328/1.6)+1/(S328/1.37)) + DB328/((DB328+1)/(R328/1.6) + DB328/(S328/1.37))</f>
        <v>0</v>
      </c>
      <c r="V328">
        <f>(CW328*CZ328)</f>
        <v>0</v>
      </c>
      <c r="W328">
        <f>(DO328+(V328+2*0.95*5.67E-8*(((DO328+$B$7)+273)^4-(DO328+273)^4)-44100*K328)/(1.84*29.3*S328+8*0.95*5.67E-8*(DO328+273)^3))</f>
        <v>0</v>
      </c>
      <c r="X328">
        <f>($C$7*DP328+$D$7*DQ328+$E$7*W328)</f>
        <v>0</v>
      </c>
      <c r="Y328">
        <f>0.61365*exp(17.502*X328/(240.97+X328))</f>
        <v>0</v>
      </c>
      <c r="Z328">
        <f>(AA328/AB328*100)</f>
        <v>0</v>
      </c>
      <c r="AA328">
        <f>DH328*(DM328+DN328)/1000</f>
        <v>0</v>
      </c>
      <c r="AB328">
        <f>0.61365*exp(17.502*DO328/(240.97+DO328))</f>
        <v>0</v>
      </c>
      <c r="AC328">
        <f>(Y328-DH328*(DM328+DN328)/1000)</f>
        <v>0</v>
      </c>
      <c r="AD328">
        <f>(-K328*44100)</f>
        <v>0</v>
      </c>
      <c r="AE328">
        <f>2*29.3*S328*0.92*(DO328-X328)</f>
        <v>0</v>
      </c>
      <c r="AF328">
        <f>2*0.95*5.67E-8*(((DO328+$B$7)+273)^4-(X328+273)^4)</f>
        <v>0</v>
      </c>
      <c r="AG328">
        <f>V328+AF328+AD328+AE328</f>
        <v>0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MAX(0,($B$13+$C$13*DT328)/(1+$D$13*DT328)*DM328/(DO328+273)*$E$13)</f>
        <v>0</v>
      </c>
      <c r="AM328" t="s">
        <v>422</v>
      </c>
      <c r="AN328" t="s">
        <v>422</v>
      </c>
      <c r="AO328">
        <v>0</v>
      </c>
      <c r="AP328">
        <v>0</v>
      </c>
      <c r="AQ328">
        <f>1-AO328/AP328</f>
        <v>0</v>
      </c>
      <c r="AR328">
        <v>0</v>
      </c>
      <c r="AS328" t="s">
        <v>422</v>
      </c>
      <c r="AT328" t="s">
        <v>422</v>
      </c>
      <c r="AU328">
        <v>0</v>
      </c>
      <c r="AV328">
        <v>0</v>
      </c>
      <c r="AW328">
        <f>1-AU328/AV328</f>
        <v>0</v>
      </c>
      <c r="AX328">
        <v>0.5</v>
      </c>
      <c r="AY328">
        <f>CX328</f>
        <v>0</v>
      </c>
      <c r="AZ328">
        <f>M328</f>
        <v>0</v>
      </c>
      <c r="BA328">
        <f>AW328*AX328*AY328</f>
        <v>0</v>
      </c>
      <c r="BB328">
        <f>(AZ328-AR328)/AY328</f>
        <v>0</v>
      </c>
      <c r="BC328">
        <f>(AP328-AV328)/AV328</f>
        <v>0</v>
      </c>
      <c r="BD328">
        <f>AO328/(AQ328+AO328/AV328)</f>
        <v>0</v>
      </c>
      <c r="BE328" t="s">
        <v>422</v>
      </c>
      <c r="BF328">
        <v>0</v>
      </c>
      <c r="BG328">
        <f>IF(BF328&lt;&gt;0, BF328, BD328)</f>
        <v>0</v>
      </c>
      <c r="BH328">
        <f>1-BG328/AV328</f>
        <v>0</v>
      </c>
      <c r="BI328">
        <f>(AV328-AU328)/(AV328-BG328)</f>
        <v>0</v>
      </c>
      <c r="BJ328">
        <f>(AP328-AV328)/(AP328-BG328)</f>
        <v>0</v>
      </c>
      <c r="BK328">
        <f>(AV328-AU328)/(AV328-AO328)</f>
        <v>0</v>
      </c>
      <c r="BL328">
        <f>(AP328-AV328)/(AP328-AO328)</f>
        <v>0</v>
      </c>
      <c r="BM328">
        <f>(BI328*BG328/AU328)</f>
        <v>0</v>
      </c>
      <c r="BN328">
        <f>(1-BM328)</f>
        <v>0</v>
      </c>
      <c r="CW328">
        <f>$B$11*DU328+$C$11*DV328+$F$11*EG328*(1-EJ328)</f>
        <v>0</v>
      </c>
      <c r="CX328">
        <f>CW328*CY328</f>
        <v>0</v>
      </c>
      <c r="CY328">
        <f>($B$11*$D$9+$C$11*$D$9+$F$11*((ET328+EL328)/MAX(ET328+EL328+EU328, 0.1)*$I$9+EU328/MAX(ET328+EL328+EU328, 0.1)*$J$9))/($B$11+$C$11+$F$11)</f>
        <v>0</v>
      </c>
      <c r="CZ328">
        <f>($B$11*$K$9+$C$11*$K$9+$F$11*((ET328+EL328)/MAX(ET328+EL328+EU328, 0.1)*$P$9+EU328/MAX(ET328+EL328+EU328, 0.1)*$Q$9))/($B$11+$C$11+$F$11)</f>
        <v>0</v>
      </c>
      <c r="DA328">
        <v>1.1</v>
      </c>
      <c r="DB328">
        <v>0.5</v>
      </c>
      <c r="DC328" t="s">
        <v>423</v>
      </c>
      <c r="DD328">
        <v>2</v>
      </c>
      <c r="DE328">
        <v>1758507293.85</v>
      </c>
      <c r="DF328">
        <v>420.0505</v>
      </c>
      <c r="DG328">
        <v>419.994</v>
      </c>
      <c r="DH328">
        <v>22.6058</v>
      </c>
      <c r="DI328">
        <v>22.625</v>
      </c>
      <c r="DJ328">
        <v>414.35275</v>
      </c>
      <c r="DK328">
        <v>22.2944</v>
      </c>
      <c r="DL328">
        <v>500.03275</v>
      </c>
      <c r="DM328">
        <v>89.84535</v>
      </c>
      <c r="DN328">
        <v>0.0358169</v>
      </c>
      <c r="DO328">
        <v>30.507125</v>
      </c>
      <c r="DP328">
        <v>29.9595</v>
      </c>
      <c r="DQ328">
        <v>999.9</v>
      </c>
      <c r="DR328">
        <v>0</v>
      </c>
      <c r="DS328">
        <v>0</v>
      </c>
      <c r="DT328">
        <v>9995.625</v>
      </c>
      <c r="DU328">
        <v>0</v>
      </c>
      <c r="DV328">
        <v>0.69552275</v>
      </c>
      <c r="DW328">
        <v>0.0563203175</v>
      </c>
      <c r="DX328">
        <v>429.76525</v>
      </c>
      <c r="DY328">
        <v>429.71625</v>
      </c>
      <c r="DZ328">
        <v>-0.019211775</v>
      </c>
      <c r="EA328">
        <v>419.994</v>
      </c>
      <c r="EB328">
        <v>22.625</v>
      </c>
      <c r="EC328">
        <v>2.0310275</v>
      </c>
      <c r="ED328">
        <v>2.03275</v>
      </c>
      <c r="EE328">
        <v>17.688325</v>
      </c>
      <c r="EF328">
        <v>17.7018</v>
      </c>
      <c r="EG328">
        <v>0.00500016</v>
      </c>
      <c r="EH328">
        <v>0</v>
      </c>
      <c r="EI328">
        <v>0</v>
      </c>
      <c r="EJ328">
        <v>0</v>
      </c>
      <c r="EK328">
        <v>155.25</v>
      </c>
      <c r="EL328">
        <v>0.00500016</v>
      </c>
      <c r="EM328">
        <v>-23.65</v>
      </c>
      <c r="EN328">
        <v>-1.725</v>
      </c>
      <c r="EO328">
        <v>37.75</v>
      </c>
      <c r="EP328">
        <v>41.875</v>
      </c>
      <c r="EQ328">
        <v>39.875</v>
      </c>
      <c r="ER328">
        <v>42</v>
      </c>
      <c r="ES328">
        <v>41</v>
      </c>
      <c r="ET328">
        <v>0</v>
      </c>
      <c r="EU328">
        <v>0</v>
      </c>
      <c r="EV328">
        <v>0</v>
      </c>
      <c r="EW328">
        <v>1758507299</v>
      </c>
      <c r="EX328">
        <v>0</v>
      </c>
      <c r="EY328">
        <v>154.880769230769</v>
      </c>
      <c r="EZ328">
        <v>6.50598300894219</v>
      </c>
      <c r="FA328">
        <v>1.10085482991075</v>
      </c>
      <c r="FB328">
        <v>-27.1538461538462</v>
      </c>
      <c r="FC328">
        <v>15</v>
      </c>
      <c r="FD328">
        <v>0</v>
      </c>
      <c r="FE328" t="s">
        <v>424</v>
      </c>
      <c r="FF328">
        <v>1747249705.1</v>
      </c>
      <c r="FG328">
        <v>1747249711.1</v>
      </c>
      <c r="FH328">
        <v>0</v>
      </c>
      <c r="FI328">
        <v>0.871</v>
      </c>
      <c r="FJ328">
        <v>0.066</v>
      </c>
      <c r="FK328">
        <v>5.486</v>
      </c>
      <c r="FL328">
        <v>0.145</v>
      </c>
      <c r="FM328">
        <v>420</v>
      </c>
      <c r="FN328">
        <v>16</v>
      </c>
      <c r="FO328">
        <v>0.27</v>
      </c>
      <c r="FP328">
        <v>0.16</v>
      </c>
      <c r="FQ328">
        <v>0.197604250952381</v>
      </c>
      <c r="FR328">
        <v>-0.470336008051948</v>
      </c>
      <c r="FS328">
        <v>0.103371164216937</v>
      </c>
      <c r="FT328">
        <v>1</v>
      </c>
      <c r="FU328">
        <v>154.511764705882</v>
      </c>
      <c r="FV328">
        <v>9.20397255218894</v>
      </c>
      <c r="FW328">
        <v>6.92738660110054</v>
      </c>
      <c r="FX328">
        <v>-1</v>
      </c>
      <c r="FY328">
        <v>-0.025320519047619</v>
      </c>
      <c r="FZ328">
        <v>0.0294222779220779</v>
      </c>
      <c r="GA328">
        <v>0.00348046082794725</v>
      </c>
      <c r="GB328">
        <v>1</v>
      </c>
      <c r="GC328">
        <v>2</v>
      </c>
      <c r="GD328">
        <v>2</v>
      </c>
      <c r="GE328" t="s">
        <v>443</v>
      </c>
      <c r="GF328">
        <v>3.12582</v>
      </c>
      <c r="GG328">
        <v>2.66141</v>
      </c>
      <c r="GH328">
        <v>0.0883196</v>
      </c>
      <c r="GI328">
        <v>0.0891813</v>
      </c>
      <c r="GJ328">
        <v>0.0967377</v>
      </c>
      <c r="GK328">
        <v>0.0972127</v>
      </c>
      <c r="GL328">
        <v>23502.2</v>
      </c>
      <c r="GM328">
        <v>22202.3</v>
      </c>
      <c r="GN328">
        <v>23055</v>
      </c>
      <c r="GO328">
        <v>23736.4</v>
      </c>
      <c r="GP328">
        <v>35495.3</v>
      </c>
      <c r="GQ328">
        <v>35469.8</v>
      </c>
      <c r="GR328">
        <v>41569.4</v>
      </c>
      <c r="GS328">
        <v>42328.8</v>
      </c>
      <c r="GT328">
        <v>1.89945</v>
      </c>
      <c r="GU328">
        <v>1.79657</v>
      </c>
      <c r="GV328">
        <v>0.0990629</v>
      </c>
      <c r="GW328">
        <v>0</v>
      </c>
      <c r="GX328">
        <v>28.333</v>
      </c>
      <c r="GY328">
        <v>999.9</v>
      </c>
      <c r="GZ328">
        <v>55.17</v>
      </c>
      <c r="HA328">
        <v>30.524</v>
      </c>
      <c r="HB328">
        <v>26.9585</v>
      </c>
      <c r="HC328">
        <v>54.0855</v>
      </c>
      <c r="HD328">
        <v>40.0601</v>
      </c>
      <c r="HE328">
        <v>1</v>
      </c>
      <c r="HF328">
        <v>0.0681936</v>
      </c>
      <c r="HG328">
        <v>-1.57087</v>
      </c>
      <c r="HH328">
        <v>20.2299</v>
      </c>
      <c r="HI328">
        <v>5.23466</v>
      </c>
      <c r="HJ328">
        <v>11.992</v>
      </c>
      <c r="HK328">
        <v>4.9557</v>
      </c>
      <c r="HL328">
        <v>3.304</v>
      </c>
      <c r="HM328">
        <v>999.9</v>
      </c>
      <c r="HN328">
        <v>9999</v>
      </c>
      <c r="HO328">
        <v>9999</v>
      </c>
      <c r="HP328">
        <v>9999</v>
      </c>
      <c r="HQ328">
        <v>1.86853</v>
      </c>
      <c r="HR328">
        <v>1.86422</v>
      </c>
      <c r="HS328">
        <v>1.8718</v>
      </c>
      <c r="HT328">
        <v>1.86267</v>
      </c>
      <c r="HU328">
        <v>1.86216</v>
      </c>
      <c r="HV328">
        <v>1.86858</v>
      </c>
      <c r="HW328">
        <v>1.85869</v>
      </c>
      <c r="HX328">
        <v>1.86508</v>
      </c>
      <c r="HY328">
        <v>5</v>
      </c>
      <c r="HZ328">
        <v>0</v>
      </c>
      <c r="IA328">
        <v>0</v>
      </c>
      <c r="IB328">
        <v>0</v>
      </c>
      <c r="IC328" t="s">
        <v>426</v>
      </c>
      <c r="ID328" t="s">
        <v>427</v>
      </c>
      <c r="IE328" t="s">
        <v>428</v>
      </c>
      <c r="IF328" t="s">
        <v>428</v>
      </c>
      <c r="IG328" t="s">
        <v>428</v>
      </c>
      <c r="IH328" t="s">
        <v>428</v>
      </c>
      <c r="II328">
        <v>0</v>
      </c>
      <c r="IJ328">
        <v>100</v>
      </c>
      <c r="IK328">
        <v>100</v>
      </c>
      <c r="IL328">
        <v>5.697</v>
      </c>
      <c r="IM328">
        <v>0.3114</v>
      </c>
      <c r="IN328">
        <v>4.24591870636989</v>
      </c>
      <c r="IO328">
        <v>0.00406324532283829</v>
      </c>
      <c r="IP328">
        <v>-1.45373754250553e-06</v>
      </c>
      <c r="IQ328">
        <v>2.45784242640463e-10</v>
      </c>
      <c r="IR328">
        <v>0.0444475935836347</v>
      </c>
      <c r="IS328">
        <v>0.00491888386651684</v>
      </c>
      <c r="IT328">
        <v>0.000226889049496401</v>
      </c>
      <c r="IU328">
        <v>4.01595507822366e-06</v>
      </c>
      <c r="IV328">
        <v>-0</v>
      </c>
      <c r="IW328">
        <v>2035</v>
      </c>
      <c r="IX328">
        <v>2</v>
      </c>
      <c r="IY328">
        <v>30</v>
      </c>
      <c r="IZ328">
        <v>187626.5</v>
      </c>
      <c r="JA328">
        <v>187626.4</v>
      </c>
      <c r="JB328">
        <v>0.957031</v>
      </c>
      <c r="JC328">
        <v>2.40601</v>
      </c>
      <c r="JD328">
        <v>1.4978</v>
      </c>
      <c r="JE328">
        <v>2.32666</v>
      </c>
      <c r="JF328">
        <v>1.54419</v>
      </c>
      <c r="JG328">
        <v>2.3877</v>
      </c>
      <c r="JH328">
        <v>36.0113</v>
      </c>
      <c r="JI328">
        <v>24.1575</v>
      </c>
      <c r="JJ328">
        <v>18</v>
      </c>
      <c r="JK328">
        <v>545.126</v>
      </c>
      <c r="JL328">
        <v>422.85</v>
      </c>
      <c r="JM328">
        <v>31.1152</v>
      </c>
      <c r="JN328">
        <v>28.4681</v>
      </c>
      <c r="JO328">
        <v>30.0003</v>
      </c>
      <c r="JP328">
        <v>28.2443</v>
      </c>
      <c r="JQ328">
        <v>28.2622</v>
      </c>
      <c r="JR328">
        <v>19.1988</v>
      </c>
      <c r="JS328">
        <v>29.297</v>
      </c>
      <c r="JT328">
        <v>70.5966</v>
      </c>
      <c r="JU328">
        <v>31.118</v>
      </c>
      <c r="JV328">
        <v>420</v>
      </c>
      <c r="JW328">
        <v>22.6726</v>
      </c>
      <c r="JX328">
        <v>93.1639</v>
      </c>
      <c r="JY328">
        <v>98.6501</v>
      </c>
    </row>
    <row r="329" spans="1:285">
      <c r="A329">
        <v>313</v>
      </c>
      <c r="B329">
        <v>1758507831</v>
      </c>
      <c r="C329">
        <v>4588.90000009537</v>
      </c>
      <c r="D329" t="s">
        <v>1058</v>
      </c>
      <c r="E329" t="s">
        <v>1059</v>
      </c>
      <c r="F329">
        <v>5</v>
      </c>
      <c r="G329" t="s">
        <v>419</v>
      </c>
      <c r="H329" t="s">
        <v>1003</v>
      </c>
      <c r="I329" t="s">
        <v>421</v>
      </c>
      <c r="J329">
        <v>1758507827.5</v>
      </c>
      <c r="K329">
        <f>(L329)/1000</f>
        <v>0</v>
      </c>
      <c r="L329">
        <f>1000*DL329*AJ329*(DH329-DI329)/(100*DA329*(1000-AJ329*DH329))</f>
        <v>0</v>
      </c>
      <c r="M329">
        <f>DL329*AJ329*(DG329-DF329*(1000-AJ329*DI329)/(1000-AJ329*DH329))/(100*DA329)</f>
        <v>0</v>
      </c>
      <c r="N329">
        <f>DF329 - IF(AJ329&gt;1, M329*DA329*100.0/(AL329), 0)</f>
        <v>0</v>
      </c>
      <c r="O329">
        <f>((U329-K329/2)*N329-M329)/(U329+K329/2)</f>
        <v>0</v>
      </c>
      <c r="P329">
        <f>O329*(DM329+DN329)/1000.0</f>
        <v>0</v>
      </c>
      <c r="Q329">
        <f>(DF329 - IF(AJ329&gt;1, M329*DA329*100.0/(AL329), 0))*(DM329+DN329)/1000.0</f>
        <v>0</v>
      </c>
      <c r="R329">
        <f>2.0/((1/T329-1/S329)+SIGN(T329)*SQRT((1/T329-1/S329)*(1/T329-1/S329) + 4*DB329/((DB329+1)*(DB329+1))*(2*1/T329*1/S329-1/S329*1/S329)))</f>
        <v>0</v>
      </c>
      <c r="S329">
        <f>IF(LEFT(DC329,1)&lt;&gt;"0",IF(LEFT(DC329,1)="1",3.0,DD329),$D$5+$E$5*(DT329*DM329/($K$5*1000))+$F$5*(DT329*DM329/($K$5*1000))*MAX(MIN(DA329,$J$5),$I$5)*MAX(MIN(DA329,$J$5),$I$5)+$G$5*MAX(MIN(DA329,$J$5),$I$5)*(DT329*DM329/($K$5*1000))+$H$5*(DT329*DM329/($K$5*1000))*(DT329*DM329/($K$5*1000)))</f>
        <v>0</v>
      </c>
      <c r="T329">
        <f>K329*(1000-(1000*0.61365*exp(17.502*X329/(240.97+X329))/(DM329+DN329)+DH329)/2)/(1000*0.61365*exp(17.502*X329/(240.97+X329))/(DM329+DN329)-DH329)</f>
        <v>0</v>
      </c>
      <c r="U329">
        <f>1/((DB329+1)/(R329/1.6)+1/(S329/1.37)) + DB329/((DB329+1)/(R329/1.6) + DB329/(S329/1.37))</f>
        <v>0</v>
      </c>
      <c r="V329">
        <f>(CW329*CZ329)</f>
        <v>0</v>
      </c>
      <c r="W329">
        <f>(DO329+(V329+2*0.95*5.67E-8*(((DO329+$B$7)+273)^4-(DO329+273)^4)-44100*K329)/(1.84*29.3*S329+8*0.95*5.67E-8*(DO329+273)^3))</f>
        <v>0</v>
      </c>
      <c r="X329">
        <f>($C$7*DP329+$D$7*DQ329+$E$7*W329)</f>
        <v>0</v>
      </c>
      <c r="Y329">
        <f>0.61365*exp(17.502*X329/(240.97+X329))</f>
        <v>0</v>
      </c>
      <c r="Z329">
        <f>(AA329/AB329*100)</f>
        <v>0</v>
      </c>
      <c r="AA329">
        <f>DH329*(DM329+DN329)/1000</f>
        <v>0</v>
      </c>
      <c r="AB329">
        <f>0.61365*exp(17.502*DO329/(240.97+DO329))</f>
        <v>0</v>
      </c>
      <c r="AC329">
        <f>(Y329-DH329*(DM329+DN329)/1000)</f>
        <v>0</v>
      </c>
      <c r="AD329">
        <f>(-K329*44100)</f>
        <v>0</v>
      </c>
      <c r="AE329">
        <f>2*29.3*S329*0.92*(DO329-X329)</f>
        <v>0</v>
      </c>
      <c r="AF329">
        <f>2*0.95*5.67E-8*(((DO329+$B$7)+273)^4-(X329+273)^4)</f>
        <v>0</v>
      </c>
      <c r="AG329">
        <f>V329+AF329+AD329+AE329</f>
        <v>0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MAX(0,($B$13+$C$13*DT329)/(1+$D$13*DT329)*DM329/(DO329+273)*$E$13)</f>
        <v>0</v>
      </c>
      <c r="AM329" t="s">
        <v>422</v>
      </c>
      <c r="AN329" t="s">
        <v>422</v>
      </c>
      <c r="AO329">
        <v>0</v>
      </c>
      <c r="AP329">
        <v>0</v>
      </c>
      <c r="AQ329">
        <f>1-AO329/AP329</f>
        <v>0</v>
      </c>
      <c r="AR329">
        <v>0</v>
      </c>
      <c r="AS329" t="s">
        <v>422</v>
      </c>
      <c r="AT329" t="s">
        <v>422</v>
      </c>
      <c r="AU329">
        <v>0</v>
      </c>
      <c r="AV329">
        <v>0</v>
      </c>
      <c r="AW329">
        <f>1-AU329/AV329</f>
        <v>0</v>
      </c>
      <c r="AX329">
        <v>0.5</v>
      </c>
      <c r="AY329">
        <f>CX329</f>
        <v>0</v>
      </c>
      <c r="AZ329">
        <f>M329</f>
        <v>0</v>
      </c>
      <c r="BA329">
        <f>AW329*AX329*AY329</f>
        <v>0</v>
      </c>
      <c r="BB329">
        <f>(AZ329-AR329)/AY329</f>
        <v>0</v>
      </c>
      <c r="BC329">
        <f>(AP329-AV329)/AV329</f>
        <v>0</v>
      </c>
      <c r="BD329">
        <f>AO329/(AQ329+AO329/AV329)</f>
        <v>0</v>
      </c>
      <c r="BE329" t="s">
        <v>422</v>
      </c>
      <c r="BF329">
        <v>0</v>
      </c>
      <c r="BG329">
        <f>IF(BF329&lt;&gt;0, BF329, BD329)</f>
        <v>0</v>
      </c>
      <c r="BH329">
        <f>1-BG329/AV329</f>
        <v>0</v>
      </c>
      <c r="BI329">
        <f>(AV329-AU329)/(AV329-BG329)</f>
        <v>0</v>
      </c>
      <c r="BJ329">
        <f>(AP329-AV329)/(AP329-BG329)</f>
        <v>0</v>
      </c>
      <c r="BK329">
        <f>(AV329-AU329)/(AV329-AO329)</f>
        <v>0</v>
      </c>
      <c r="BL329">
        <f>(AP329-AV329)/(AP329-AO329)</f>
        <v>0</v>
      </c>
      <c r="BM329">
        <f>(BI329*BG329/AU329)</f>
        <v>0</v>
      </c>
      <c r="BN329">
        <f>(1-BM329)</f>
        <v>0</v>
      </c>
      <c r="CW329">
        <f>$B$11*DU329+$C$11*DV329+$F$11*EG329*(1-EJ329)</f>
        <v>0</v>
      </c>
      <c r="CX329">
        <f>CW329*CY329</f>
        <v>0</v>
      </c>
      <c r="CY329">
        <f>($B$11*$D$9+$C$11*$D$9+$F$11*((ET329+EL329)/MAX(ET329+EL329+EU329, 0.1)*$I$9+EU329/MAX(ET329+EL329+EU329, 0.1)*$J$9))/($B$11+$C$11+$F$11)</f>
        <v>0</v>
      </c>
      <c r="CZ329">
        <f>($B$11*$K$9+$C$11*$K$9+$F$11*((ET329+EL329)/MAX(ET329+EL329+EU329, 0.1)*$P$9+EU329/MAX(ET329+EL329+EU329, 0.1)*$Q$9))/($B$11+$C$11+$F$11)</f>
        <v>0</v>
      </c>
      <c r="DA329">
        <v>1.1</v>
      </c>
      <c r="DB329">
        <v>0.5</v>
      </c>
      <c r="DC329" t="s">
        <v>423</v>
      </c>
      <c r="DD329">
        <v>2</v>
      </c>
      <c r="DE329">
        <v>1758507827.5</v>
      </c>
      <c r="DF329">
        <v>419.980833333333</v>
      </c>
      <c r="DG329">
        <v>420.039833333333</v>
      </c>
      <c r="DH329">
        <v>22.6174833333333</v>
      </c>
      <c r="DI329">
        <v>22.63465</v>
      </c>
      <c r="DJ329">
        <v>414.2835</v>
      </c>
      <c r="DK329">
        <v>22.3058666666667</v>
      </c>
      <c r="DL329">
        <v>500.073</v>
      </c>
      <c r="DM329">
        <v>89.8473333333333</v>
      </c>
      <c r="DN329">
        <v>0.0359144</v>
      </c>
      <c r="DO329">
        <v>30.5675</v>
      </c>
      <c r="DP329">
        <v>30.01475</v>
      </c>
      <c r="DQ329">
        <v>999.9</v>
      </c>
      <c r="DR329">
        <v>0</v>
      </c>
      <c r="DS329">
        <v>0</v>
      </c>
      <c r="DT329">
        <v>10023.7666666667</v>
      </c>
      <c r="DU329">
        <v>0</v>
      </c>
      <c r="DV329">
        <v>0.697841166666667</v>
      </c>
      <c r="DW329">
        <v>-0.0590617033333333</v>
      </c>
      <c r="DX329">
        <v>429.6995</v>
      </c>
      <c r="DY329">
        <v>429.7675</v>
      </c>
      <c r="DZ329">
        <v>-0.01718075</v>
      </c>
      <c r="EA329">
        <v>420.039833333333</v>
      </c>
      <c r="EB329">
        <v>22.63465</v>
      </c>
      <c r="EC329">
        <v>2.03212333333333</v>
      </c>
      <c r="ED329">
        <v>2.03366333333333</v>
      </c>
      <c r="EE329">
        <v>17.69685</v>
      </c>
      <c r="EF329">
        <v>17.7089</v>
      </c>
      <c r="EG329">
        <v>0.00500016</v>
      </c>
      <c r="EH329">
        <v>0</v>
      </c>
      <c r="EI329">
        <v>0</v>
      </c>
      <c r="EJ329">
        <v>0</v>
      </c>
      <c r="EK329">
        <v>152.883333333333</v>
      </c>
      <c r="EL329">
        <v>0.00500016</v>
      </c>
      <c r="EM329">
        <v>-25.45</v>
      </c>
      <c r="EN329">
        <v>-2.2</v>
      </c>
      <c r="EO329">
        <v>37.812</v>
      </c>
      <c r="EP329">
        <v>41.9475</v>
      </c>
      <c r="EQ329">
        <v>39.9475</v>
      </c>
      <c r="ER329">
        <v>42.125</v>
      </c>
      <c r="ES329">
        <v>41.125</v>
      </c>
      <c r="ET329">
        <v>0</v>
      </c>
      <c r="EU329">
        <v>0</v>
      </c>
      <c r="EV329">
        <v>0</v>
      </c>
      <c r="EW329">
        <v>1758507833</v>
      </c>
      <c r="EX329">
        <v>0</v>
      </c>
      <c r="EY329">
        <v>150.984615384615</v>
      </c>
      <c r="EZ329">
        <v>11.0632479956672</v>
      </c>
      <c r="FA329">
        <v>-21.1111112711135</v>
      </c>
      <c r="FB329">
        <v>-23.6038461538462</v>
      </c>
      <c r="FC329">
        <v>15</v>
      </c>
      <c r="FD329">
        <v>0</v>
      </c>
      <c r="FE329" t="s">
        <v>424</v>
      </c>
      <c r="FF329">
        <v>1747249705.1</v>
      </c>
      <c r="FG329">
        <v>1747249711.1</v>
      </c>
      <c r="FH329">
        <v>0</v>
      </c>
      <c r="FI329">
        <v>0.871</v>
      </c>
      <c r="FJ329">
        <v>0.066</v>
      </c>
      <c r="FK329">
        <v>5.486</v>
      </c>
      <c r="FL329">
        <v>0.145</v>
      </c>
      <c r="FM329">
        <v>420</v>
      </c>
      <c r="FN329">
        <v>16</v>
      </c>
      <c r="FO329">
        <v>0.27</v>
      </c>
      <c r="FP329">
        <v>0.16</v>
      </c>
      <c r="FQ329">
        <v>0.0187523538095238</v>
      </c>
      <c r="FR329">
        <v>-0.15512623012987</v>
      </c>
      <c r="FS329">
        <v>0.0753844083930352</v>
      </c>
      <c r="FT329">
        <v>1</v>
      </c>
      <c r="FU329">
        <v>151.135294117647</v>
      </c>
      <c r="FV329">
        <v>2.96103901203953</v>
      </c>
      <c r="FW329">
        <v>5.88536981460564</v>
      </c>
      <c r="FX329">
        <v>-1</v>
      </c>
      <c r="FY329">
        <v>-0.0163910238095238</v>
      </c>
      <c r="FZ329">
        <v>-0.00402998181818181</v>
      </c>
      <c r="GA329">
        <v>0.000845791442774873</v>
      </c>
      <c r="GB329">
        <v>1</v>
      </c>
      <c r="GC329">
        <v>2</v>
      </c>
      <c r="GD329">
        <v>2</v>
      </c>
      <c r="GE329" t="s">
        <v>443</v>
      </c>
      <c r="GF329">
        <v>3.12585</v>
      </c>
      <c r="GG329">
        <v>2.66153</v>
      </c>
      <c r="GH329">
        <v>0.088267</v>
      </c>
      <c r="GI329">
        <v>0.0891705</v>
      </c>
      <c r="GJ329">
        <v>0.0967339</v>
      </c>
      <c r="GK329">
        <v>0.0972099</v>
      </c>
      <c r="GL329">
        <v>23491.7</v>
      </c>
      <c r="GM329">
        <v>22195.9</v>
      </c>
      <c r="GN329">
        <v>23044</v>
      </c>
      <c r="GO329">
        <v>23729.9</v>
      </c>
      <c r="GP329">
        <v>35481.1</v>
      </c>
      <c r="GQ329">
        <v>35461.6</v>
      </c>
      <c r="GR329">
        <v>41552.5</v>
      </c>
      <c r="GS329">
        <v>42319.1</v>
      </c>
      <c r="GT329">
        <v>1.89828</v>
      </c>
      <c r="GU329">
        <v>1.79425</v>
      </c>
      <c r="GV329">
        <v>0.104971</v>
      </c>
      <c r="GW329">
        <v>0</v>
      </c>
      <c r="GX329">
        <v>28.2985</v>
      </c>
      <c r="GY329">
        <v>999.9</v>
      </c>
      <c r="GZ329">
        <v>55.121</v>
      </c>
      <c r="HA329">
        <v>30.504</v>
      </c>
      <c r="HB329">
        <v>26.9048</v>
      </c>
      <c r="HC329">
        <v>54.4455</v>
      </c>
      <c r="HD329">
        <v>40.0881</v>
      </c>
      <c r="HE329">
        <v>1</v>
      </c>
      <c r="HF329">
        <v>0.0794665</v>
      </c>
      <c r="HG329">
        <v>-1.46663</v>
      </c>
      <c r="HH329">
        <v>20.2307</v>
      </c>
      <c r="HI329">
        <v>5.23391</v>
      </c>
      <c r="HJ329">
        <v>11.992</v>
      </c>
      <c r="HK329">
        <v>4.95575</v>
      </c>
      <c r="HL329">
        <v>3.304</v>
      </c>
      <c r="HM329">
        <v>999.9</v>
      </c>
      <c r="HN329">
        <v>9999</v>
      </c>
      <c r="HO329">
        <v>9999</v>
      </c>
      <c r="HP329">
        <v>9999</v>
      </c>
      <c r="HQ329">
        <v>1.86856</v>
      </c>
      <c r="HR329">
        <v>1.86424</v>
      </c>
      <c r="HS329">
        <v>1.8718</v>
      </c>
      <c r="HT329">
        <v>1.8627</v>
      </c>
      <c r="HU329">
        <v>1.86213</v>
      </c>
      <c r="HV329">
        <v>1.86858</v>
      </c>
      <c r="HW329">
        <v>1.85874</v>
      </c>
      <c r="HX329">
        <v>1.86508</v>
      </c>
      <c r="HY329">
        <v>5</v>
      </c>
      <c r="HZ329">
        <v>0</v>
      </c>
      <c r="IA329">
        <v>0</v>
      </c>
      <c r="IB329">
        <v>0</v>
      </c>
      <c r="IC329" t="s">
        <v>426</v>
      </c>
      <c r="ID329" t="s">
        <v>427</v>
      </c>
      <c r="IE329" t="s">
        <v>428</v>
      </c>
      <c r="IF329" t="s">
        <v>428</v>
      </c>
      <c r="IG329" t="s">
        <v>428</v>
      </c>
      <c r="IH329" t="s">
        <v>428</v>
      </c>
      <c r="II329">
        <v>0</v>
      </c>
      <c r="IJ329">
        <v>100</v>
      </c>
      <c r="IK329">
        <v>100</v>
      </c>
      <c r="IL329">
        <v>5.698</v>
      </c>
      <c r="IM329">
        <v>0.3116</v>
      </c>
      <c r="IN329">
        <v>4.24591870636989</v>
      </c>
      <c r="IO329">
        <v>0.00406324532283829</v>
      </c>
      <c r="IP329">
        <v>-1.45373754250553e-06</v>
      </c>
      <c r="IQ329">
        <v>2.45784242640463e-10</v>
      </c>
      <c r="IR329">
        <v>0.0444475935836347</v>
      </c>
      <c r="IS329">
        <v>0.00491888386651684</v>
      </c>
      <c r="IT329">
        <v>0.000226889049496401</v>
      </c>
      <c r="IU329">
        <v>4.01595507822366e-06</v>
      </c>
      <c r="IV329">
        <v>-0</v>
      </c>
      <c r="IW329">
        <v>2035</v>
      </c>
      <c r="IX329">
        <v>2</v>
      </c>
      <c r="IY329">
        <v>30</v>
      </c>
      <c r="IZ329">
        <v>187635.4</v>
      </c>
      <c r="JA329">
        <v>187635.3</v>
      </c>
      <c r="JB329">
        <v>0.948486</v>
      </c>
      <c r="JC329">
        <v>2.41333</v>
      </c>
      <c r="JD329">
        <v>1.49902</v>
      </c>
      <c r="JE329">
        <v>2.32666</v>
      </c>
      <c r="JF329">
        <v>1.54419</v>
      </c>
      <c r="JG329">
        <v>2.27417</v>
      </c>
      <c r="JH329">
        <v>36.0113</v>
      </c>
      <c r="JI329">
        <v>24.1575</v>
      </c>
      <c r="JJ329">
        <v>18</v>
      </c>
      <c r="JK329">
        <v>545.742</v>
      </c>
      <c r="JL329">
        <v>422.676</v>
      </c>
      <c r="JM329">
        <v>31.22</v>
      </c>
      <c r="JN329">
        <v>28.6151</v>
      </c>
      <c r="JO329">
        <v>30.0001</v>
      </c>
      <c r="JP329">
        <v>28.4073</v>
      </c>
      <c r="JQ329">
        <v>28.4259</v>
      </c>
      <c r="JR329">
        <v>19.0337</v>
      </c>
      <c r="JS329">
        <v>29.3075</v>
      </c>
      <c r="JT329">
        <v>71.3516</v>
      </c>
      <c r="JU329">
        <v>31.2204</v>
      </c>
      <c r="JV329">
        <v>420</v>
      </c>
      <c r="JW329">
        <v>22.6266</v>
      </c>
      <c r="JX329">
        <v>93.1236</v>
      </c>
      <c r="JY329">
        <v>98.626</v>
      </c>
    </row>
    <row r="330" spans="1:285">
      <c r="A330">
        <v>314</v>
      </c>
      <c r="B330">
        <v>1758507833</v>
      </c>
      <c r="C330">
        <v>4590.90000009537</v>
      </c>
      <c r="D330" t="s">
        <v>1060</v>
      </c>
      <c r="E330" t="s">
        <v>1061</v>
      </c>
      <c r="F330">
        <v>5</v>
      </c>
      <c r="G330" t="s">
        <v>419</v>
      </c>
      <c r="H330" t="s">
        <v>1003</v>
      </c>
      <c r="I330" t="s">
        <v>421</v>
      </c>
      <c r="J330">
        <v>1758507829.75</v>
      </c>
      <c r="K330">
        <f>(L330)/1000</f>
        <v>0</v>
      </c>
      <c r="L330">
        <f>1000*DL330*AJ330*(DH330-DI330)/(100*DA330*(1000-AJ330*DH330))</f>
        <v>0</v>
      </c>
      <c r="M330">
        <f>DL330*AJ330*(DG330-DF330*(1000-AJ330*DI330)/(1000-AJ330*DH330))/(100*DA330)</f>
        <v>0</v>
      </c>
      <c r="N330">
        <f>DF330 - IF(AJ330&gt;1, M330*DA330*100.0/(AL330), 0)</f>
        <v>0</v>
      </c>
      <c r="O330">
        <f>((U330-K330/2)*N330-M330)/(U330+K330/2)</f>
        <v>0</v>
      </c>
      <c r="P330">
        <f>O330*(DM330+DN330)/1000.0</f>
        <v>0</v>
      </c>
      <c r="Q330">
        <f>(DF330 - IF(AJ330&gt;1, M330*DA330*100.0/(AL330), 0))*(DM330+DN330)/1000.0</f>
        <v>0</v>
      </c>
      <c r="R330">
        <f>2.0/((1/T330-1/S330)+SIGN(T330)*SQRT((1/T330-1/S330)*(1/T330-1/S330) + 4*DB330/((DB330+1)*(DB330+1))*(2*1/T330*1/S330-1/S330*1/S330)))</f>
        <v>0</v>
      </c>
      <c r="S330">
        <f>IF(LEFT(DC330,1)&lt;&gt;"0",IF(LEFT(DC330,1)="1",3.0,DD330),$D$5+$E$5*(DT330*DM330/($K$5*1000))+$F$5*(DT330*DM330/($K$5*1000))*MAX(MIN(DA330,$J$5),$I$5)*MAX(MIN(DA330,$J$5),$I$5)+$G$5*MAX(MIN(DA330,$J$5),$I$5)*(DT330*DM330/($K$5*1000))+$H$5*(DT330*DM330/($K$5*1000))*(DT330*DM330/($K$5*1000)))</f>
        <v>0</v>
      </c>
      <c r="T330">
        <f>K330*(1000-(1000*0.61365*exp(17.502*X330/(240.97+X330))/(DM330+DN330)+DH330)/2)/(1000*0.61365*exp(17.502*X330/(240.97+X330))/(DM330+DN330)-DH330)</f>
        <v>0</v>
      </c>
      <c r="U330">
        <f>1/((DB330+1)/(R330/1.6)+1/(S330/1.37)) + DB330/((DB330+1)/(R330/1.6) + DB330/(S330/1.37))</f>
        <v>0</v>
      </c>
      <c r="V330">
        <f>(CW330*CZ330)</f>
        <v>0</v>
      </c>
      <c r="W330">
        <f>(DO330+(V330+2*0.95*5.67E-8*(((DO330+$B$7)+273)^4-(DO330+273)^4)-44100*K330)/(1.84*29.3*S330+8*0.95*5.67E-8*(DO330+273)^3))</f>
        <v>0</v>
      </c>
      <c r="X330">
        <f>($C$7*DP330+$D$7*DQ330+$E$7*W330)</f>
        <v>0</v>
      </c>
      <c r="Y330">
        <f>0.61365*exp(17.502*X330/(240.97+X330))</f>
        <v>0</v>
      </c>
      <c r="Z330">
        <f>(AA330/AB330*100)</f>
        <v>0</v>
      </c>
      <c r="AA330">
        <f>DH330*(DM330+DN330)/1000</f>
        <v>0</v>
      </c>
      <c r="AB330">
        <f>0.61365*exp(17.502*DO330/(240.97+DO330))</f>
        <v>0</v>
      </c>
      <c r="AC330">
        <f>(Y330-DH330*(DM330+DN330)/1000)</f>
        <v>0</v>
      </c>
      <c r="AD330">
        <f>(-K330*44100)</f>
        <v>0</v>
      </c>
      <c r="AE330">
        <f>2*29.3*S330*0.92*(DO330-X330)</f>
        <v>0</v>
      </c>
      <c r="AF330">
        <f>2*0.95*5.67E-8*(((DO330+$B$7)+273)^4-(X330+273)^4)</f>
        <v>0</v>
      </c>
      <c r="AG330">
        <f>V330+AF330+AD330+AE330</f>
        <v>0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MAX(0,($B$13+$C$13*DT330)/(1+$D$13*DT330)*DM330/(DO330+273)*$E$13)</f>
        <v>0</v>
      </c>
      <c r="AM330" t="s">
        <v>422</v>
      </c>
      <c r="AN330" t="s">
        <v>422</v>
      </c>
      <c r="AO330">
        <v>0</v>
      </c>
      <c r="AP330">
        <v>0</v>
      </c>
      <c r="AQ330">
        <f>1-AO330/AP330</f>
        <v>0</v>
      </c>
      <c r="AR330">
        <v>0</v>
      </c>
      <c r="AS330" t="s">
        <v>422</v>
      </c>
      <c r="AT330" t="s">
        <v>422</v>
      </c>
      <c r="AU330">
        <v>0</v>
      </c>
      <c r="AV330">
        <v>0</v>
      </c>
      <c r="AW330">
        <f>1-AU330/AV330</f>
        <v>0</v>
      </c>
      <c r="AX330">
        <v>0.5</v>
      </c>
      <c r="AY330">
        <f>CX330</f>
        <v>0</v>
      </c>
      <c r="AZ330">
        <f>M330</f>
        <v>0</v>
      </c>
      <c r="BA330">
        <f>AW330*AX330*AY330</f>
        <v>0</v>
      </c>
      <c r="BB330">
        <f>(AZ330-AR330)/AY330</f>
        <v>0</v>
      </c>
      <c r="BC330">
        <f>(AP330-AV330)/AV330</f>
        <v>0</v>
      </c>
      <c r="BD330">
        <f>AO330/(AQ330+AO330/AV330)</f>
        <v>0</v>
      </c>
      <c r="BE330" t="s">
        <v>422</v>
      </c>
      <c r="BF330">
        <v>0</v>
      </c>
      <c r="BG330">
        <f>IF(BF330&lt;&gt;0, BF330, BD330)</f>
        <v>0</v>
      </c>
      <c r="BH330">
        <f>1-BG330/AV330</f>
        <v>0</v>
      </c>
      <c r="BI330">
        <f>(AV330-AU330)/(AV330-BG330)</f>
        <v>0</v>
      </c>
      <c r="BJ330">
        <f>(AP330-AV330)/(AP330-BG330)</f>
        <v>0</v>
      </c>
      <c r="BK330">
        <f>(AV330-AU330)/(AV330-AO330)</f>
        <v>0</v>
      </c>
      <c r="BL330">
        <f>(AP330-AV330)/(AP330-AO330)</f>
        <v>0</v>
      </c>
      <c r="BM330">
        <f>(BI330*BG330/AU330)</f>
        <v>0</v>
      </c>
      <c r="BN330">
        <f>(1-BM330)</f>
        <v>0</v>
      </c>
      <c r="CW330">
        <f>$B$11*DU330+$C$11*DV330+$F$11*EG330*(1-EJ330)</f>
        <v>0</v>
      </c>
      <c r="CX330">
        <f>CW330*CY330</f>
        <v>0</v>
      </c>
      <c r="CY330">
        <f>($B$11*$D$9+$C$11*$D$9+$F$11*((ET330+EL330)/MAX(ET330+EL330+EU330, 0.1)*$I$9+EU330/MAX(ET330+EL330+EU330, 0.1)*$J$9))/($B$11+$C$11+$F$11)</f>
        <v>0</v>
      </c>
      <c r="CZ330">
        <f>($B$11*$K$9+$C$11*$K$9+$F$11*((ET330+EL330)/MAX(ET330+EL330+EU330, 0.1)*$P$9+EU330/MAX(ET330+EL330+EU330, 0.1)*$Q$9))/($B$11+$C$11+$F$11)</f>
        <v>0</v>
      </c>
      <c r="DA330">
        <v>1.1</v>
      </c>
      <c r="DB330">
        <v>0.5</v>
      </c>
      <c r="DC330" t="s">
        <v>423</v>
      </c>
      <c r="DD330">
        <v>2</v>
      </c>
      <c r="DE330">
        <v>1758507829.75</v>
      </c>
      <c r="DF330">
        <v>419.98</v>
      </c>
      <c r="DG330">
        <v>420.08125</v>
      </c>
      <c r="DH330">
        <v>22.61635</v>
      </c>
      <c r="DI330">
        <v>22.6342</v>
      </c>
      <c r="DJ330">
        <v>414.283</v>
      </c>
      <c r="DK330">
        <v>22.30475</v>
      </c>
      <c r="DL330">
        <v>500.04475</v>
      </c>
      <c r="DM330">
        <v>89.847725</v>
      </c>
      <c r="DN330">
        <v>0.0358749</v>
      </c>
      <c r="DO330">
        <v>30.567225</v>
      </c>
      <c r="DP330">
        <v>30.0172</v>
      </c>
      <c r="DQ330">
        <v>999.9</v>
      </c>
      <c r="DR330">
        <v>0</v>
      </c>
      <c r="DS330">
        <v>0</v>
      </c>
      <c r="DT330">
        <v>10015.8</v>
      </c>
      <c r="DU330">
        <v>0</v>
      </c>
      <c r="DV330">
        <v>0.70595575</v>
      </c>
      <c r="DW330">
        <v>-0.1011276</v>
      </c>
      <c r="DX330">
        <v>429.69825</v>
      </c>
      <c r="DY330">
        <v>429.8095</v>
      </c>
      <c r="DZ330">
        <v>-0.017842275</v>
      </c>
      <c r="EA330">
        <v>420.08125</v>
      </c>
      <c r="EB330">
        <v>22.6342</v>
      </c>
      <c r="EC330">
        <v>2.03203</v>
      </c>
      <c r="ED330">
        <v>2.03363</v>
      </c>
      <c r="EE330">
        <v>17.6961</v>
      </c>
      <c r="EF330">
        <v>17.708625</v>
      </c>
      <c r="EG330">
        <v>0.00500016</v>
      </c>
      <c r="EH330">
        <v>0</v>
      </c>
      <c r="EI330">
        <v>0</v>
      </c>
      <c r="EJ330">
        <v>0</v>
      </c>
      <c r="EK330">
        <v>149.975</v>
      </c>
      <c r="EL330">
        <v>0.00500016</v>
      </c>
      <c r="EM330">
        <v>-22.875</v>
      </c>
      <c r="EN330">
        <v>-1.6</v>
      </c>
      <c r="EO330">
        <v>37.812</v>
      </c>
      <c r="EP330">
        <v>41.95275</v>
      </c>
      <c r="EQ330">
        <v>39.95275</v>
      </c>
      <c r="ER330">
        <v>42.125</v>
      </c>
      <c r="ES330">
        <v>41.125</v>
      </c>
      <c r="ET330">
        <v>0</v>
      </c>
      <c r="EU330">
        <v>0</v>
      </c>
      <c r="EV330">
        <v>0</v>
      </c>
      <c r="EW330">
        <v>1758507835.4</v>
      </c>
      <c r="EX330">
        <v>0</v>
      </c>
      <c r="EY330">
        <v>151.188461538462</v>
      </c>
      <c r="EZ330">
        <v>7.90769232466297</v>
      </c>
      <c r="FA330">
        <v>-29.6683761382244</v>
      </c>
      <c r="FB330">
        <v>-24.6230769230769</v>
      </c>
      <c r="FC330">
        <v>15</v>
      </c>
      <c r="FD330">
        <v>0</v>
      </c>
      <c r="FE330" t="s">
        <v>424</v>
      </c>
      <c r="FF330">
        <v>1747249705.1</v>
      </c>
      <c r="FG330">
        <v>1747249711.1</v>
      </c>
      <c r="FH330">
        <v>0</v>
      </c>
      <c r="FI330">
        <v>0.871</v>
      </c>
      <c r="FJ330">
        <v>0.066</v>
      </c>
      <c r="FK330">
        <v>5.486</v>
      </c>
      <c r="FL330">
        <v>0.145</v>
      </c>
      <c r="FM330">
        <v>420</v>
      </c>
      <c r="FN330">
        <v>16</v>
      </c>
      <c r="FO330">
        <v>0.27</v>
      </c>
      <c r="FP330">
        <v>0.16</v>
      </c>
      <c r="FQ330">
        <v>0.01366753</v>
      </c>
      <c r="FR330">
        <v>-0.554374938701299</v>
      </c>
      <c r="FS330">
        <v>0.083329781021372</v>
      </c>
      <c r="FT330">
        <v>0</v>
      </c>
      <c r="FU330">
        <v>151.491176470588</v>
      </c>
      <c r="FV330">
        <v>-3.18563787302032</v>
      </c>
      <c r="FW330">
        <v>5.61166681996266</v>
      </c>
      <c r="FX330">
        <v>-1</v>
      </c>
      <c r="FY330">
        <v>-0.0167182714285714</v>
      </c>
      <c r="FZ330">
        <v>-0.0035294883116883</v>
      </c>
      <c r="GA330">
        <v>0.000805170039505325</v>
      </c>
      <c r="GB330">
        <v>1</v>
      </c>
      <c r="GC330">
        <v>1</v>
      </c>
      <c r="GD330">
        <v>2</v>
      </c>
      <c r="GE330" t="s">
        <v>425</v>
      </c>
      <c r="GF330">
        <v>3.12579</v>
      </c>
      <c r="GG330">
        <v>2.66164</v>
      </c>
      <c r="GH330">
        <v>0.0882701</v>
      </c>
      <c r="GI330">
        <v>0.0891674</v>
      </c>
      <c r="GJ330">
        <v>0.0967293</v>
      </c>
      <c r="GK330">
        <v>0.0972073</v>
      </c>
      <c r="GL330">
        <v>23491.7</v>
      </c>
      <c r="GM330">
        <v>22195.6</v>
      </c>
      <c r="GN330">
        <v>23044.1</v>
      </c>
      <c r="GO330">
        <v>23729.6</v>
      </c>
      <c r="GP330">
        <v>35481.1</v>
      </c>
      <c r="GQ330">
        <v>35461.2</v>
      </c>
      <c r="GR330">
        <v>41552.3</v>
      </c>
      <c r="GS330">
        <v>42318.5</v>
      </c>
      <c r="GT330">
        <v>1.89815</v>
      </c>
      <c r="GU330">
        <v>1.7944</v>
      </c>
      <c r="GV330">
        <v>0.104874</v>
      </c>
      <c r="GW330">
        <v>0</v>
      </c>
      <c r="GX330">
        <v>28.2979</v>
      </c>
      <c r="GY330">
        <v>999.9</v>
      </c>
      <c r="GZ330">
        <v>55.146</v>
      </c>
      <c r="HA330">
        <v>30.494</v>
      </c>
      <c r="HB330">
        <v>26.9004</v>
      </c>
      <c r="HC330">
        <v>54.4855</v>
      </c>
      <c r="HD330">
        <v>40.1282</v>
      </c>
      <c r="HE330">
        <v>1</v>
      </c>
      <c r="HF330">
        <v>0.0794512</v>
      </c>
      <c r="HG330">
        <v>-1.46537</v>
      </c>
      <c r="HH330">
        <v>20.2307</v>
      </c>
      <c r="HI330">
        <v>5.23421</v>
      </c>
      <c r="HJ330">
        <v>11.992</v>
      </c>
      <c r="HK330">
        <v>4.95575</v>
      </c>
      <c r="HL330">
        <v>3.304</v>
      </c>
      <c r="HM330">
        <v>999.9</v>
      </c>
      <c r="HN330">
        <v>9999</v>
      </c>
      <c r="HO330">
        <v>9999</v>
      </c>
      <c r="HP330">
        <v>9999</v>
      </c>
      <c r="HQ330">
        <v>1.86856</v>
      </c>
      <c r="HR330">
        <v>1.86425</v>
      </c>
      <c r="HS330">
        <v>1.8718</v>
      </c>
      <c r="HT330">
        <v>1.8627</v>
      </c>
      <c r="HU330">
        <v>1.86214</v>
      </c>
      <c r="HV330">
        <v>1.86859</v>
      </c>
      <c r="HW330">
        <v>1.85873</v>
      </c>
      <c r="HX330">
        <v>1.86508</v>
      </c>
      <c r="HY330">
        <v>5</v>
      </c>
      <c r="HZ330">
        <v>0</v>
      </c>
      <c r="IA330">
        <v>0</v>
      </c>
      <c r="IB330">
        <v>0</v>
      </c>
      <c r="IC330" t="s">
        <v>426</v>
      </c>
      <c r="ID330" t="s">
        <v>427</v>
      </c>
      <c r="IE330" t="s">
        <v>428</v>
      </c>
      <c r="IF330" t="s">
        <v>428</v>
      </c>
      <c r="IG330" t="s">
        <v>428</v>
      </c>
      <c r="IH330" t="s">
        <v>428</v>
      </c>
      <c r="II330">
        <v>0</v>
      </c>
      <c r="IJ330">
        <v>100</v>
      </c>
      <c r="IK330">
        <v>100</v>
      </c>
      <c r="IL330">
        <v>5.698</v>
      </c>
      <c r="IM330">
        <v>0.3116</v>
      </c>
      <c r="IN330">
        <v>4.24591870636989</v>
      </c>
      <c r="IO330">
        <v>0.00406324532283829</v>
      </c>
      <c r="IP330">
        <v>-1.45373754250553e-06</v>
      </c>
      <c r="IQ330">
        <v>2.45784242640463e-10</v>
      </c>
      <c r="IR330">
        <v>0.0444475935836347</v>
      </c>
      <c r="IS330">
        <v>0.00491888386651684</v>
      </c>
      <c r="IT330">
        <v>0.000226889049496401</v>
      </c>
      <c r="IU330">
        <v>4.01595507822366e-06</v>
      </c>
      <c r="IV330">
        <v>-0</v>
      </c>
      <c r="IW330">
        <v>2035</v>
      </c>
      <c r="IX330">
        <v>2</v>
      </c>
      <c r="IY330">
        <v>30</v>
      </c>
      <c r="IZ330">
        <v>187635.5</v>
      </c>
      <c r="JA330">
        <v>187635.4</v>
      </c>
      <c r="JB330">
        <v>0.948486</v>
      </c>
      <c r="JC330">
        <v>2.40112</v>
      </c>
      <c r="JD330">
        <v>1.49902</v>
      </c>
      <c r="JE330">
        <v>2.32666</v>
      </c>
      <c r="JF330">
        <v>1.54419</v>
      </c>
      <c r="JG330">
        <v>2.33276</v>
      </c>
      <c r="JH330">
        <v>36.0113</v>
      </c>
      <c r="JI330">
        <v>24.1663</v>
      </c>
      <c r="JJ330">
        <v>18</v>
      </c>
      <c r="JK330">
        <v>545.661</v>
      </c>
      <c r="JL330">
        <v>422.764</v>
      </c>
      <c r="JM330">
        <v>31.2194</v>
      </c>
      <c r="JN330">
        <v>28.6163</v>
      </c>
      <c r="JO330">
        <v>30.0001</v>
      </c>
      <c r="JP330">
        <v>28.4075</v>
      </c>
      <c r="JQ330">
        <v>28.4259</v>
      </c>
      <c r="JR330">
        <v>19.0348</v>
      </c>
      <c r="JS330">
        <v>29.3075</v>
      </c>
      <c r="JT330">
        <v>71.3516</v>
      </c>
      <c r="JU330">
        <v>31.2086</v>
      </c>
      <c r="JV330">
        <v>420</v>
      </c>
      <c r="JW330">
        <v>22.6266</v>
      </c>
      <c r="JX330">
        <v>93.1235</v>
      </c>
      <c r="JY330">
        <v>98.6246</v>
      </c>
    </row>
    <row r="331" spans="1:285">
      <c r="A331">
        <v>315</v>
      </c>
      <c r="B331">
        <v>1758507836</v>
      </c>
      <c r="C331">
        <v>4593.90000009537</v>
      </c>
      <c r="D331" t="s">
        <v>1062</v>
      </c>
      <c r="E331" t="s">
        <v>1063</v>
      </c>
      <c r="F331">
        <v>5</v>
      </c>
      <c r="G331" t="s">
        <v>419</v>
      </c>
      <c r="H331" t="s">
        <v>1003</v>
      </c>
      <c r="I331" t="s">
        <v>421</v>
      </c>
      <c r="J331">
        <v>1758507832.75</v>
      </c>
      <c r="K331">
        <f>(L331)/1000</f>
        <v>0</v>
      </c>
      <c r="L331">
        <f>1000*DL331*AJ331*(DH331-DI331)/(100*DA331*(1000-AJ331*DH331))</f>
        <v>0</v>
      </c>
      <c r="M331">
        <f>DL331*AJ331*(DG331-DF331*(1000-AJ331*DI331)/(1000-AJ331*DH331))/(100*DA331)</f>
        <v>0</v>
      </c>
      <c r="N331">
        <f>DF331 - IF(AJ331&gt;1, M331*DA331*100.0/(AL331), 0)</f>
        <v>0</v>
      </c>
      <c r="O331">
        <f>((U331-K331/2)*N331-M331)/(U331+K331/2)</f>
        <v>0</v>
      </c>
      <c r="P331">
        <f>O331*(DM331+DN331)/1000.0</f>
        <v>0</v>
      </c>
      <c r="Q331">
        <f>(DF331 - IF(AJ331&gt;1, M331*DA331*100.0/(AL331), 0))*(DM331+DN331)/1000.0</f>
        <v>0</v>
      </c>
      <c r="R331">
        <f>2.0/((1/T331-1/S331)+SIGN(T331)*SQRT((1/T331-1/S331)*(1/T331-1/S331) + 4*DB331/((DB331+1)*(DB331+1))*(2*1/T331*1/S331-1/S331*1/S331)))</f>
        <v>0</v>
      </c>
      <c r="S331">
        <f>IF(LEFT(DC331,1)&lt;&gt;"0",IF(LEFT(DC331,1)="1",3.0,DD331),$D$5+$E$5*(DT331*DM331/($K$5*1000))+$F$5*(DT331*DM331/($K$5*1000))*MAX(MIN(DA331,$J$5),$I$5)*MAX(MIN(DA331,$J$5),$I$5)+$G$5*MAX(MIN(DA331,$J$5),$I$5)*(DT331*DM331/($K$5*1000))+$H$5*(DT331*DM331/($K$5*1000))*(DT331*DM331/($K$5*1000)))</f>
        <v>0</v>
      </c>
      <c r="T331">
        <f>K331*(1000-(1000*0.61365*exp(17.502*X331/(240.97+X331))/(DM331+DN331)+DH331)/2)/(1000*0.61365*exp(17.502*X331/(240.97+X331))/(DM331+DN331)-DH331)</f>
        <v>0</v>
      </c>
      <c r="U331">
        <f>1/((DB331+1)/(R331/1.6)+1/(S331/1.37)) + DB331/((DB331+1)/(R331/1.6) + DB331/(S331/1.37))</f>
        <v>0</v>
      </c>
      <c r="V331">
        <f>(CW331*CZ331)</f>
        <v>0</v>
      </c>
      <c r="W331">
        <f>(DO331+(V331+2*0.95*5.67E-8*(((DO331+$B$7)+273)^4-(DO331+273)^4)-44100*K331)/(1.84*29.3*S331+8*0.95*5.67E-8*(DO331+273)^3))</f>
        <v>0</v>
      </c>
      <c r="X331">
        <f>($C$7*DP331+$D$7*DQ331+$E$7*W331)</f>
        <v>0</v>
      </c>
      <c r="Y331">
        <f>0.61365*exp(17.502*X331/(240.97+X331))</f>
        <v>0</v>
      </c>
      <c r="Z331">
        <f>(AA331/AB331*100)</f>
        <v>0</v>
      </c>
      <c r="AA331">
        <f>DH331*(DM331+DN331)/1000</f>
        <v>0</v>
      </c>
      <c r="AB331">
        <f>0.61365*exp(17.502*DO331/(240.97+DO331))</f>
        <v>0</v>
      </c>
      <c r="AC331">
        <f>(Y331-DH331*(DM331+DN331)/1000)</f>
        <v>0</v>
      </c>
      <c r="AD331">
        <f>(-K331*44100)</f>
        <v>0</v>
      </c>
      <c r="AE331">
        <f>2*29.3*S331*0.92*(DO331-X331)</f>
        <v>0</v>
      </c>
      <c r="AF331">
        <f>2*0.95*5.67E-8*(((DO331+$B$7)+273)^4-(X331+273)^4)</f>
        <v>0</v>
      </c>
      <c r="AG331">
        <f>V331+AF331+AD331+AE331</f>
        <v>0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MAX(0,($B$13+$C$13*DT331)/(1+$D$13*DT331)*DM331/(DO331+273)*$E$13)</f>
        <v>0</v>
      </c>
      <c r="AM331" t="s">
        <v>422</v>
      </c>
      <c r="AN331" t="s">
        <v>422</v>
      </c>
      <c r="AO331">
        <v>0</v>
      </c>
      <c r="AP331">
        <v>0</v>
      </c>
      <c r="AQ331">
        <f>1-AO331/AP331</f>
        <v>0</v>
      </c>
      <c r="AR331">
        <v>0</v>
      </c>
      <c r="AS331" t="s">
        <v>422</v>
      </c>
      <c r="AT331" t="s">
        <v>422</v>
      </c>
      <c r="AU331">
        <v>0</v>
      </c>
      <c r="AV331">
        <v>0</v>
      </c>
      <c r="AW331">
        <f>1-AU331/AV331</f>
        <v>0</v>
      </c>
      <c r="AX331">
        <v>0.5</v>
      </c>
      <c r="AY331">
        <f>CX331</f>
        <v>0</v>
      </c>
      <c r="AZ331">
        <f>M331</f>
        <v>0</v>
      </c>
      <c r="BA331">
        <f>AW331*AX331*AY331</f>
        <v>0</v>
      </c>
      <c r="BB331">
        <f>(AZ331-AR331)/AY331</f>
        <v>0</v>
      </c>
      <c r="BC331">
        <f>(AP331-AV331)/AV331</f>
        <v>0</v>
      </c>
      <c r="BD331">
        <f>AO331/(AQ331+AO331/AV331)</f>
        <v>0</v>
      </c>
      <c r="BE331" t="s">
        <v>422</v>
      </c>
      <c r="BF331">
        <v>0</v>
      </c>
      <c r="BG331">
        <f>IF(BF331&lt;&gt;0, BF331, BD331)</f>
        <v>0</v>
      </c>
      <c r="BH331">
        <f>1-BG331/AV331</f>
        <v>0</v>
      </c>
      <c r="BI331">
        <f>(AV331-AU331)/(AV331-BG331)</f>
        <v>0</v>
      </c>
      <c r="BJ331">
        <f>(AP331-AV331)/(AP331-BG331)</f>
        <v>0</v>
      </c>
      <c r="BK331">
        <f>(AV331-AU331)/(AV331-AO331)</f>
        <v>0</v>
      </c>
      <c r="BL331">
        <f>(AP331-AV331)/(AP331-AO331)</f>
        <v>0</v>
      </c>
      <c r="BM331">
        <f>(BI331*BG331/AU331)</f>
        <v>0</v>
      </c>
      <c r="BN331">
        <f>(1-BM331)</f>
        <v>0</v>
      </c>
      <c r="CW331">
        <f>$B$11*DU331+$C$11*DV331+$F$11*EG331*(1-EJ331)</f>
        <v>0</v>
      </c>
      <c r="CX331">
        <f>CW331*CY331</f>
        <v>0</v>
      </c>
      <c r="CY331">
        <f>($B$11*$D$9+$C$11*$D$9+$F$11*((ET331+EL331)/MAX(ET331+EL331+EU331, 0.1)*$I$9+EU331/MAX(ET331+EL331+EU331, 0.1)*$J$9))/($B$11+$C$11+$F$11)</f>
        <v>0</v>
      </c>
      <c r="CZ331">
        <f>($B$11*$K$9+$C$11*$K$9+$F$11*((ET331+EL331)/MAX(ET331+EL331+EU331, 0.1)*$P$9+EU331/MAX(ET331+EL331+EU331, 0.1)*$Q$9))/($B$11+$C$11+$F$11)</f>
        <v>0</v>
      </c>
      <c r="DA331">
        <v>1.1</v>
      </c>
      <c r="DB331">
        <v>0.5</v>
      </c>
      <c r="DC331" t="s">
        <v>423</v>
      </c>
      <c r="DD331">
        <v>2</v>
      </c>
      <c r="DE331">
        <v>1758507832.75</v>
      </c>
      <c r="DF331">
        <v>420.022</v>
      </c>
      <c r="DG331">
        <v>420.08375</v>
      </c>
      <c r="DH331">
        <v>22.6156</v>
      </c>
      <c r="DI331">
        <v>22.633525</v>
      </c>
      <c r="DJ331">
        <v>414.325</v>
      </c>
      <c r="DK331">
        <v>22.304</v>
      </c>
      <c r="DL331">
        <v>500.00375</v>
      </c>
      <c r="DM331">
        <v>89.84765</v>
      </c>
      <c r="DN331">
        <v>0.0359532</v>
      </c>
      <c r="DO331">
        <v>30.564775</v>
      </c>
      <c r="DP331">
        <v>30.01105</v>
      </c>
      <c r="DQ331">
        <v>999.9</v>
      </c>
      <c r="DR331">
        <v>0</v>
      </c>
      <c r="DS331">
        <v>0</v>
      </c>
      <c r="DT331">
        <v>10004.545</v>
      </c>
      <c r="DU331">
        <v>0</v>
      </c>
      <c r="DV331">
        <v>0.6990005</v>
      </c>
      <c r="DW331">
        <v>-0.06169125</v>
      </c>
      <c r="DX331">
        <v>429.741</v>
      </c>
      <c r="DY331">
        <v>429.812</v>
      </c>
      <c r="DZ331">
        <v>-0.017908075</v>
      </c>
      <c r="EA331">
        <v>420.08375</v>
      </c>
      <c r="EB331">
        <v>22.633525</v>
      </c>
      <c r="EC331">
        <v>2.0319575</v>
      </c>
      <c r="ED331">
        <v>2.033565</v>
      </c>
      <c r="EE331">
        <v>17.695575</v>
      </c>
      <c r="EF331">
        <v>17.70815</v>
      </c>
      <c r="EG331">
        <v>0.00500016</v>
      </c>
      <c r="EH331">
        <v>0</v>
      </c>
      <c r="EI331">
        <v>0</v>
      </c>
      <c r="EJ331">
        <v>0</v>
      </c>
      <c r="EK331">
        <v>151.8</v>
      </c>
      <c r="EL331">
        <v>0.00500016</v>
      </c>
      <c r="EM331">
        <v>-24.725</v>
      </c>
      <c r="EN331">
        <v>-1.55</v>
      </c>
      <c r="EO331">
        <v>37.812</v>
      </c>
      <c r="EP331">
        <v>41.9685</v>
      </c>
      <c r="EQ331">
        <v>39.9685</v>
      </c>
      <c r="ER331">
        <v>42.125</v>
      </c>
      <c r="ES331">
        <v>41.125</v>
      </c>
      <c r="ET331">
        <v>0</v>
      </c>
      <c r="EU331">
        <v>0</v>
      </c>
      <c r="EV331">
        <v>0</v>
      </c>
      <c r="EW331">
        <v>1758507838.4</v>
      </c>
      <c r="EX331">
        <v>0</v>
      </c>
      <c r="EY331">
        <v>151.776</v>
      </c>
      <c r="EZ331">
        <v>11.4538460369173</v>
      </c>
      <c r="FA331">
        <v>-20.5846152880723</v>
      </c>
      <c r="FB331">
        <v>-24.968</v>
      </c>
      <c r="FC331">
        <v>15</v>
      </c>
      <c r="FD331">
        <v>0</v>
      </c>
      <c r="FE331" t="s">
        <v>424</v>
      </c>
      <c r="FF331">
        <v>1747249705.1</v>
      </c>
      <c r="FG331">
        <v>1747249711.1</v>
      </c>
      <c r="FH331">
        <v>0</v>
      </c>
      <c r="FI331">
        <v>0.871</v>
      </c>
      <c r="FJ331">
        <v>0.066</v>
      </c>
      <c r="FK331">
        <v>5.486</v>
      </c>
      <c r="FL331">
        <v>0.145</v>
      </c>
      <c r="FM331">
        <v>420</v>
      </c>
      <c r="FN331">
        <v>16</v>
      </c>
      <c r="FO331">
        <v>0.27</v>
      </c>
      <c r="FP331">
        <v>0.16</v>
      </c>
      <c r="FQ331">
        <v>0.00502088238095238</v>
      </c>
      <c r="FR331">
        <v>-0.825535164155844</v>
      </c>
      <c r="FS331">
        <v>0.0915352728772524</v>
      </c>
      <c r="FT331">
        <v>0</v>
      </c>
      <c r="FU331">
        <v>151.047058823529</v>
      </c>
      <c r="FV331">
        <v>4.73644001036354</v>
      </c>
      <c r="FW331">
        <v>5.64687499700798</v>
      </c>
      <c r="FX331">
        <v>-1</v>
      </c>
      <c r="FY331">
        <v>-0.0169148190476191</v>
      </c>
      <c r="FZ331">
        <v>-0.00510971688311691</v>
      </c>
      <c r="GA331">
        <v>0.000904792596923025</v>
      </c>
      <c r="GB331">
        <v>1</v>
      </c>
      <c r="GC331">
        <v>1</v>
      </c>
      <c r="GD331">
        <v>2</v>
      </c>
      <c r="GE331" t="s">
        <v>425</v>
      </c>
      <c r="GF331">
        <v>3.12589</v>
      </c>
      <c r="GG331">
        <v>2.66149</v>
      </c>
      <c r="GH331">
        <v>0.0882708</v>
      </c>
      <c r="GI331">
        <v>0.0891445</v>
      </c>
      <c r="GJ331">
        <v>0.0967295</v>
      </c>
      <c r="GK331">
        <v>0.097203</v>
      </c>
      <c r="GL331">
        <v>23491.5</v>
      </c>
      <c r="GM331">
        <v>22195.9</v>
      </c>
      <c r="GN331">
        <v>23044</v>
      </c>
      <c r="GO331">
        <v>23729.3</v>
      </c>
      <c r="GP331">
        <v>35481.1</v>
      </c>
      <c r="GQ331">
        <v>35461</v>
      </c>
      <c r="GR331">
        <v>41552.3</v>
      </c>
      <c r="GS331">
        <v>42318.1</v>
      </c>
      <c r="GT331">
        <v>1.89802</v>
      </c>
      <c r="GU331">
        <v>1.79438</v>
      </c>
      <c r="GV331">
        <v>0.105314</v>
      </c>
      <c r="GW331">
        <v>0</v>
      </c>
      <c r="GX331">
        <v>28.2967</v>
      </c>
      <c r="GY331">
        <v>999.9</v>
      </c>
      <c r="GZ331">
        <v>55.121</v>
      </c>
      <c r="HA331">
        <v>30.504</v>
      </c>
      <c r="HB331">
        <v>26.9036</v>
      </c>
      <c r="HC331">
        <v>53.7655</v>
      </c>
      <c r="HD331">
        <v>39.9479</v>
      </c>
      <c r="HE331">
        <v>1</v>
      </c>
      <c r="HF331">
        <v>0.079436</v>
      </c>
      <c r="HG331">
        <v>-1.43211</v>
      </c>
      <c r="HH331">
        <v>20.231</v>
      </c>
      <c r="HI331">
        <v>5.23406</v>
      </c>
      <c r="HJ331">
        <v>11.992</v>
      </c>
      <c r="HK331">
        <v>4.9558</v>
      </c>
      <c r="HL331">
        <v>3.304</v>
      </c>
      <c r="HM331">
        <v>999.9</v>
      </c>
      <c r="HN331">
        <v>9999</v>
      </c>
      <c r="HO331">
        <v>9999</v>
      </c>
      <c r="HP331">
        <v>9999</v>
      </c>
      <c r="HQ331">
        <v>1.86856</v>
      </c>
      <c r="HR331">
        <v>1.86428</v>
      </c>
      <c r="HS331">
        <v>1.8718</v>
      </c>
      <c r="HT331">
        <v>1.86269</v>
      </c>
      <c r="HU331">
        <v>1.86214</v>
      </c>
      <c r="HV331">
        <v>1.86859</v>
      </c>
      <c r="HW331">
        <v>1.85871</v>
      </c>
      <c r="HX331">
        <v>1.86508</v>
      </c>
      <c r="HY331">
        <v>5</v>
      </c>
      <c r="HZ331">
        <v>0</v>
      </c>
      <c r="IA331">
        <v>0</v>
      </c>
      <c r="IB331">
        <v>0</v>
      </c>
      <c r="IC331" t="s">
        <v>426</v>
      </c>
      <c r="ID331" t="s">
        <v>427</v>
      </c>
      <c r="IE331" t="s">
        <v>428</v>
      </c>
      <c r="IF331" t="s">
        <v>428</v>
      </c>
      <c r="IG331" t="s">
        <v>428</v>
      </c>
      <c r="IH331" t="s">
        <v>428</v>
      </c>
      <c r="II331">
        <v>0</v>
      </c>
      <c r="IJ331">
        <v>100</v>
      </c>
      <c r="IK331">
        <v>100</v>
      </c>
      <c r="IL331">
        <v>5.697</v>
      </c>
      <c r="IM331">
        <v>0.3115</v>
      </c>
      <c r="IN331">
        <v>4.24591870636989</v>
      </c>
      <c r="IO331">
        <v>0.00406324532283829</v>
      </c>
      <c r="IP331">
        <v>-1.45373754250553e-06</v>
      </c>
      <c r="IQ331">
        <v>2.45784242640463e-10</v>
      </c>
      <c r="IR331">
        <v>0.0444475935836347</v>
      </c>
      <c r="IS331">
        <v>0.00491888386651684</v>
      </c>
      <c r="IT331">
        <v>0.000226889049496401</v>
      </c>
      <c r="IU331">
        <v>4.01595507822366e-06</v>
      </c>
      <c r="IV331">
        <v>-0</v>
      </c>
      <c r="IW331">
        <v>2035</v>
      </c>
      <c r="IX331">
        <v>2</v>
      </c>
      <c r="IY331">
        <v>30</v>
      </c>
      <c r="IZ331">
        <v>187635.5</v>
      </c>
      <c r="JA331">
        <v>187635.4</v>
      </c>
      <c r="JB331">
        <v>0.948486</v>
      </c>
      <c r="JC331">
        <v>2.40479</v>
      </c>
      <c r="JD331">
        <v>1.4978</v>
      </c>
      <c r="JE331">
        <v>2.32666</v>
      </c>
      <c r="JF331">
        <v>1.54419</v>
      </c>
      <c r="JG331">
        <v>2.36206</v>
      </c>
      <c r="JH331">
        <v>36.0347</v>
      </c>
      <c r="JI331">
        <v>24.1663</v>
      </c>
      <c r="JJ331">
        <v>18</v>
      </c>
      <c r="JK331">
        <v>545.594</v>
      </c>
      <c r="JL331">
        <v>422.757</v>
      </c>
      <c r="JM331">
        <v>31.2166</v>
      </c>
      <c r="JN331">
        <v>28.6168</v>
      </c>
      <c r="JO331">
        <v>30.0001</v>
      </c>
      <c r="JP331">
        <v>28.4093</v>
      </c>
      <c r="JQ331">
        <v>28.4271</v>
      </c>
      <c r="JR331">
        <v>19.035</v>
      </c>
      <c r="JS331">
        <v>29.3075</v>
      </c>
      <c r="JT331">
        <v>71.3516</v>
      </c>
      <c r="JU331">
        <v>31.2086</v>
      </c>
      <c r="JV331">
        <v>420</v>
      </c>
      <c r="JW331">
        <v>22.6266</v>
      </c>
      <c r="JX331">
        <v>93.1233</v>
      </c>
      <c r="JY331">
        <v>98.6235</v>
      </c>
    </row>
    <row r="332" spans="1:285">
      <c r="A332">
        <v>316</v>
      </c>
      <c r="B332">
        <v>1758507838</v>
      </c>
      <c r="C332">
        <v>4595.90000009537</v>
      </c>
      <c r="D332" t="s">
        <v>1064</v>
      </c>
      <c r="E332" t="s">
        <v>1065</v>
      </c>
      <c r="F332">
        <v>5</v>
      </c>
      <c r="G332" t="s">
        <v>419</v>
      </c>
      <c r="H332" t="s">
        <v>1003</v>
      </c>
      <c r="I332" t="s">
        <v>421</v>
      </c>
      <c r="J332">
        <v>1758507835.33333</v>
      </c>
      <c r="K332">
        <f>(L332)/1000</f>
        <v>0</v>
      </c>
      <c r="L332">
        <f>1000*DL332*AJ332*(DH332-DI332)/(100*DA332*(1000-AJ332*DH332))</f>
        <v>0</v>
      </c>
      <c r="M332">
        <f>DL332*AJ332*(DG332-DF332*(1000-AJ332*DI332)/(1000-AJ332*DH332))/(100*DA332)</f>
        <v>0</v>
      </c>
      <c r="N332">
        <f>DF332 - IF(AJ332&gt;1, M332*DA332*100.0/(AL332), 0)</f>
        <v>0</v>
      </c>
      <c r="O332">
        <f>((U332-K332/2)*N332-M332)/(U332+K332/2)</f>
        <v>0</v>
      </c>
      <c r="P332">
        <f>O332*(DM332+DN332)/1000.0</f>
        <v>0</v>
      </c>
      <c r="Q332">
        <f>(DF332 - IF(AJ332&gt;1, M332*DA332*100.0/(AL332), 0))*(DM332+DN332)/1000.0</f>
        <v>0</v>
      </c>
      <c r="R332">
        <f>2.0/((1/T332-1/S332)+SIGN(T332)*SQRT((1/T332-1/S332)*(1/T332-1/S332) + 4*DB332/((DB332+1)*(DB332+1))*(2*1/T332*1/S332-1/S332*1/S332)))</f>
        <v>0</v>
      </c>
      <c r="S332">
        <f>IF(LEFT(DC332,1)&lt;&gt;"0",IF(LEFT(DC332,1)="1",3.0,DD332),$D$5+$E$5*(DT332*DM332/($K$5*1000))+$F$5*(DT332*DM332/($K$5*1000))*MAX(MIN(DA332,$J$5),$I$5)*MAX(MIN(DA332,$J$5),$I$5)+$G$5*MAX(MIN(DA332,$J$5),$I$5)*(DT332*DM332/($K$5*1000))+$H$5*(DT332*DM332/($K$5*1000))*(DT332*DM332/($K$5*1000)))</f>
        <v>0</v>
      </c>
      <c r="T332">
        <f>K332*(1000-(1000*0.61365*exp(17.502*X332/(240.97+X332))/(DM332+DN332)+DH332)/2)/(1000*0.61365*exp(17.502*X332/(240.97+X332))/(DM332+DN332)-DH332)</f>
        <v>0</v>
      </c>
      <c r="U332">
        <f>1/((DB332+1)/(R332/1.6)+1/(S332/1.37)) + DB332/((DB332+1)/(R332/1.6) + DB332/(S332/1.37))</f>
        <v>0</v>
      </c>
      <c r="V332">
        <f>(CW332*CZ332)</f>
        <v>0</v>
      </c>
      <c r="W332">
        <f>(DO332+(V332+2*0.95*5.67E-8*(((DO332+$B$7)+273)^4-(DO332+273)^4)-44100*K332)/(1.84*29.3*S332+8*0.95*5.67E-8*(DO332+273)^3))</f>
        <v>0</v>
      </c>
      <c r="X332">
        <f>($C$7*DP332+$D$7*DQ332+$E$7*W332)</f>
        <v>0</v>
      </c>
      <c r="Y332">
        <f>0.61365*exp(17.502*X332/(240.97+X332))</f>
        <v>0</v>
      </c>
      <c r="Z332">
        <f>(AA332/AB332*100)</f>
        <v>0</v>
      </c>
      <c r="AA332">
        <f>DH332*(DM332+DN332)/1000</f>
        <v>0</v>
      </c>
      <c r="AB332">
        <f>0.61365*exp(17.502*DO332/(240.97+DO332))</f>
        <v>0</v>
      </c>
      <c r="AC332">
        <f>(Y332-DH332*(DM332+DN332)/1000)</f>
        <v>0</v>
      </c>
      <c r="AD332">
        <f>(-K332*44100)</f>
        <v>0</v>
      </c>
      <c r="AE332">
        <f>2*29.3*S332*0.92*(DO332-X332)</f>
        <v>0</v>
      </c>
      <c r="AF332">
        <f>2*0.95*5.67E-8*(((DO332+$B$7)+273)^4-(X332+273)^4)</f>
        <v>0</v>
      </c>
      <c r="AG332">
        <f>V332+AF332+AD332+AE332</f>
        <v>0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MAX(0,($B$13+$C$13*DT332)/(1+$D$13*DT332)*DM332/(DO332+273)*$E$13)</f>
        <v>0</v>
      </c>
      <c r="AM332" t="s">
        <v>422</v>
      </c>
      <c r="AN332" t="s">
        <v>422</v>
      </c>
      <c r="AO332">
        <v>0</v>
      </c>
      <c r="AP332">
        <v>0</v>
      </c>
      <c r="AQ332">
        <f>1-AO332/AP332</f>
        <v>0</v>
      </c>
      <c r="AR332">
        <v>0</v>
      </c>
      <c r="AS332" t="s">
        <v>422</v>
      </c>
      <c r="AT332" t="s">
        <v>422</v>
      </c>
      <c r="AU332">
        <v>0</v>
      </c>
      <c r="AV332">
        <v>0</v>
      </c>
      <c r="AW332">
        <f>1-AU332/AV332</f>
        <v>0</v>
      </c>
      <c r="AX332">
        <v>0.5</v>
      </c>
      <c r="AY332">
        <f>CX332</f>
        <v>0</v>
      </c>
      <c r="AZ332">
        <f>M332</f>
        <v>0</v>
      </c>
      <c r="BA332">
        <f>AW332*AX332*AY332</f>
        <v>0</v>
      </c>
      <c r="BB332">
        <f>(AZ332-AR332)/AY332</f>
        <v>0</v>
      </c>
      <c r="BC332">
        <f>(AP332-AV332)/AV332</f>
        <v>0</v>
      </c>
      <c r="BD332">
        <f>AO332/(AQ332+AO332/AV332)</f>
        <v>0</v>
      </c>
      <c r="BE332" t="s">
        <v>422</v>
      </c>
      <c r="BF332">
        <v>0</v>
      </c>
      <c r="BG332">
        <f>IF(BF332&lt;&gt;0, BF332, BD332)</f>
        <v>0</v>
      </c>
      <c r="BH332">
        <f>1-BG332/AV332</f>
        <v>0</v>
      </c>
      <c r="BI332">
        <f>(AV332-AU332)/(AV332-BG332)</f>
        <v>0</v>
      </c>
      <c r="BJ332">
        <f>(AP332-AV332)/(AP332-BG332)</f>
        <v>0</v>
      </c>
      <c r="BK332">
        <f>(AV332-AU332)/(AV332-AO332)</f>
        <v>0</v>
      </c>
      <c r="BL332">
        <f>(AP332-AV332)/(AP332-AO332)</f>
        <v>0</v>
      </c>
      <c r="BM332">
        <f>(BI332*BG332/AU332)</f>
        <v>0</v>
      </c>
      <c r="BN332">
        <f>(1-BM332)</f>
        <v>0</v>
      </c>
      <c r="CW332">
        <f>$B$11*DU332+$C$11*DV332+$F$11*EG332*(1-EJ332)</f>
        <v>0</v>
      </c>
      <c r="CX332">
        <f>CW332*CY332</f>
        <v>0</v>
      </c>
      <c r="CY332">
        <f>($B$11*$D$9+$C$11*$D$9+$F$11*((ET332+EL332)/MAX(ET332+EL332+EU332, 0.1)*$I$9+EU332/MAX(ET332+EL332+EU332, 0.1)*$J$9))/($B$11+$C$11+$F$11)</f>
        <v>0</v>
      </c>
      <c r="CZ332">
        <f>($B$11*$K$9+$C$11*$K$9+$F$11*((ET332+EL332)/MAX(ET332+EL332+EU332, 0.1)*$P$9+EU332/MAX(ET332+EL332+EU332, 0.1)*$Q$9))/($B$11+$C$11+$F$11)</f>
        <v>0</v>
      </c>
      <c r="DA332">
        <v>1.1</v>
      </c>
      <c r="DB332">
        <v>0.5</v>
      </c>
      <c r="DC332" t="s">
        <v>423</v>
      </c>
      <c r="DD332">
        <v>2</v>
      </c>
      <c r="DE332">
        <v>1758507835.33333</v>
      </c>
      <c r="DF332">
        <v>420.036</v>
      </c>
      <c r="DG332">
        <v>420.019333333333</v>
      </c>
      <c r="DH332">
        <v>22.6153666666667</v>
      </c>
      <c r="DI332">
        <v>22.6327666666667</v>
      </c>
      <c r="DJ332">
        <v>414.339</v>
      </c>
      <c r="DK332">
        <v>22.3037666666667</v>
      </c>
      <c r="DL332">
        <v>500.028</v>
      </c>
      <c r="DM332">
        <v>89.8475333333333</v>
      </c>
      <c r="DN332">
        <v>0.0360519333333333</v>
      </c>
      <c r="DO332">
        <v>30.5625</v>
      </c>
      <c r="DP332">
        <v>30.0131333333333</v>
      </c>
      <c r="DQ332">
        <v>999.9</v>
      </c>
      <c r="DR332">
        <v>0</v>
      </c>
      <c r="DS332">
        <v>0</v>
      </c>
      <c r="DT332">
        <v>9986.66666666667</v>
      </c>
      <c r="DU332">
        <v>0</v>
      </c>
      <c r="DV332">
        <v>0.700159666666667</v>
      </c>
      <c r="DW332">
        <v>0.0169067333333333</v>
      </c>
      <c r="DX332">
        <v>429.755333333333</v>
      </c>
      <c r="DY332">
        <v>429.745666666667</v>
      </c>
      <c r="DZ332">
        <v>-0.0173765666666667</v>
      </c>
      <c r="EA332">
        <v>420.019333333333</v>
      </c>
      <c r="EB332">
        <v>22.6327666666667</v>
      </c>
      <c r="EC332">
        <v>2.03193333333333</v>
      </c>
      <c r="ED332">
        <v>2.03349333333333</v>
      </c>
      <c r="EE332">
        <v>17.6954</v>
      </c>
      <c r="EF332">
        <v>17.7075666666667</v>
      </c>
      <c r="EG332">
        <v>0.00500016</v>
      </c>
      <c r="EH332">
        <v>0</v>
      </c>
      <c r="EI332">
        <v>0</v>
      </c>
      <c r="EJ332">
        <v>0</v>
      </c>
      <c r="EK332">
        <v>146.133333333333</v>
      </c>
      <c r="EL332">
        <v>0.00500016</v>
      </c>
      <c r="EM332">
        <v>-19.4666666666667</v>
      </c>
      <c r="EN332">
        <v>-0.9</v>
      </c>
      <c r="EO332">
        <v>37.812</v>
      </c>
      <c r="EP332">
        <v>42</v>
      </c>
      <c r="EQ332">
        <v>39.979</v>
      </c>
      <c r="ER332">
        <v>42.125</v>
      </c>
      <c r="ES332">
        <v>41.125</v>
      </c>
      <c r="ET332">
        <v>0</v>
      </c>
      <c r="EU332">
        <v>0</v>
      </c>
      <c r="EV332">
        <v>0</v>
      </c>
      <c r="EW332">
        <v>1758507840.2</v>
      </c>
      <c r="EX332">
        <v>0</v>
      </c>
      <c r="EY332">
        <v>151.826923076923</v>
      </c>
      <c r="EZ332">
        <v>-18.7794873274115</v>
      </c>
      <c r="FA332">
        <v>5.59658128659353</v>
      </c>
      <c r="FB332">
        <v>-25.3653846153846</v>
      </c>
      <c r="FC332">
        <v>15</v>
      </c>
      <c r="FD332">
        <v>0</v>
      </c>
      <c r="FE332" t="s">
        <v>424</v>
      </c>
      <c r="FF332">
        <v>1747249705.1</v>
      </c>
      <c r="FG332">
        <v>1747249711.1</v>
      </c>
      <c r="FH332">
        <v>0</v>
      </c>
      <c r="FI332">
        <v>0.871</v>
      </c>
      <c r="FJ332">
        <v>0.066</v>
      </c>
      <c r="FK332">
        <v>5.486</v>
      </c>
      <c r="FL332">
        <v>0.145</v>
      </c>
      <c r="FM332">
        <v>420</v>
      </c>
      <c r="FN332">
        <v>16</v>
      </c>
      <c r="FO332">
        <v>0.27</v>
      </c>
      <c r="FP332">
        <v>0.16</v>
      </c>
      <c r="FQ332">
        <v>-0.0123642135</v>
      </c>
      <c r="FR332">
        <v>-0.547313358947369</v>
      </c>
      <c r="FS332">
        <v>0.0828982391291676</v>
      </c>
      <c r="FT332">
        <v>0</v>
      </c>
      <c r="FU332">
        <v>151.470588235294</v>
      </c>
      <c r="FV332">
        <v>8.9136745676801</v>
      </c>
      <c r="FW332">
        <v>5.96625458488207</v>
      </c>
      <c r="FX332">
        <v>-1</v>
      </c>
      <c r="FY332">
        <v>-0.017037765</v>
      </c>
      <c r="FZ332">
        <v>-0.00460649774436089</v>
      </c>
      <c r="GA332">
        <v>0.000825776145377789</v>
      </c>
      <c r="GB332">
        <v>1</v>
      </c>
      <c r="GC332">
        <v>1</v>
      </c>
      <c r="GD332">
        <v>2</v>
      </c>
      <c r="GE332" t="s">
        <v>425</v>
      </c>
      <c r="GF332">
        <v>3.12581</v>
      </c>
      <c r="GG332">
        <v>2.6616</v>
      </c>
      <c r="GH332">
        <v>0.0882712</v>
      </c>
      <c r="GI332">
        <v>0.0891401</v>
      </c>
      <c r="GJ332">
        <v>0.0967249</v>
      </c>
      <c r="GK332">
        <v>0.0972006</v>
      </c>
      <c r="GL332">
        <v>23491.5</v>
      </c>
      <c r="GM332">
        <v>22196.2</v>
      </c>
      <c r="GN332">
        <v>23044</v>
      </c>
      <c r="GO332">
        <v>23729.5</v>
      </c>
      <c r="GP332">
        <v>35481.2</v>
      </c>
      <c r="GQ332">
        <v>35461.3</v>
      </c>
      <c r="GR332">
        <v>41552.2</v>
      </c>
      <c r="GS332">
        <v>42318.3</v>
      </c>
      <c r="GT332">
        <v>1.898</v>
      </c>
      <c r="GU332">
        <v>1.7944</v>
      </c>
      <c r="GV332">
        <v>0.105537</v>
      </c>
      <c r="GW332">
        <v>0</v>
      </c>
      <c r="GX332">
        <v>28.2955</v>
      </c>
      <c r="GY332">
        <v>999.9</v>
      </c>
      <c r="GZ332">
        <v>55.121</v>
      </c>
      <c r="HA332">
        <v>30.494</v>
      </c>
      <c r="HB332">
        <v>26.8924</v>
      </c>
      <c r="HC332">
        <v>54.7355</v>
      </c>
      <c r="HD332">
        <v>40.0321</v>
      </c>
      <c r="HE332">
        <v>1</v>
      </c>
      <c r="HF332">
        <v>0.0794588</v>
      </c>
      <c r="HG332">
        <v>-1.43117</v>
      </c>
      <c r="HH332">
        <v>20.2311</v>
      </c>
      <c r="HI332">
        <v>5.23391</v>
      </c>
      <c r="HJ332">
        <v>11.992</v>
      </c>
      <c r="HK332">
        <v>4.95575</v>
      </c>
      <c r="HL332">
        <v>3.304</v>
      </c>
      <c r="HM332">
        <v>999.9</v>
      </c>
      <c r="HN332">
        <v>9999</v>
      </c>
      <c r="HO332">
        <v>9999</v>
      </c>
      <c r="HP332">
        <v>9999</v>
      </c>
      <c r="HQ332">
        <v>1.86854</v>
      </c>
      <c r="HR332">
        <v>1.86428</v>
      </c>
      <c r="HS332">
        <v>1.8718</v>
      </c>
      <c r="HT332">
        <v>1.86268</v>
      </c>
      <c r="HU332">
        <v>1.86216</v>
      </c>
      <c r="HV332">
        <v>1.86859</v>
      </c>
      <c r="HW332">
        <v>1.85871</v>
      </c>
      <c r="HX332">
        <v>1.86508</v>
      </c>
      <c r="HY332">
        <v>5</v>
      </c>
      <c r="HZ332">
        <v>0</v>
      </c>
      <c r="IA332">
        <v>0</v>
      </c>
      <c r="IB332">
        <v>0</v>
      </c>
      <c r="IC332" t="s">
        <v>426</v>
      </c>
      <c r="ID332" t="s">
        <v>427</v>
      </c>
      <c r="IE332" t="s">
        <v>428</v>
      </c>
      <c r="IF332" t="s">
        <v>428</v>
      </c>
      <c r="IG332" t="s">
        <v>428</v>
      </c>
      <c r="IH332" t="s">
        <v>428</v>
      </c>
      <c r="II332">
        <v>0</v>
      </c>
      <c r="IJ332">
        <v>100</v>
      </c>
      <c r="IK332">
        <v>100</v>
      </c>
      <c r="IL332">
        <v>5.697</v>
      </c>
      <c r="IM332">
        <v>0.3116</v>
      </c>
      <c r="IN332">
        <v>4.24591870636989</v>
      </c>
      <c r="IO332">
        <v>0.00406324532283829</v>
      </c>
      <c r="IP332">
        <v>-1.45373754250553e-06</v>
      </c>
      <c r="IQ332">
        <v>2.45784242640463e-10</v>
      </c>
      <c r="IR332">
        <v>0.0444475935836347</v>
      </c>
      <c r="IS332">
        <v>0.00491888386651684</v>
      </c>
      <c r="IT332">
        <v>0.000226889049496401</v>
      </c>
      <c r="IU332">
        <v>4.01595507822366e-06</v>
      </c>
      <c r="IV332">
        <v>-0</v>
      </c>
      <c r="IW332">
        <v>2035</v>
      </c>
      <c r="IX332">
        <v>2</v>
      </c>
      <c r="IY332">
        <v>30</v>
      </c>
      <c r="IZ332">
        <v>187635.5</v>
      </c>
      <c r="JA332">
        <v>187635.4</v>
      </c>
      <c r="JB332">
        <v>0.948486</v>
      </c>
      <c r="JC332">
        <v>2.41211</v>
      </c>
      <c r="JD332">
        <v>1.4978</v>
      </c>
      <c r="JE332">
        <v>2.32666</v>
      </c>
      <c r="JF332">
        <v>1.54419</v>
      </c>
      <c r="JG332">
        <v>2.26685</v>
      </c>
      <c r="JH332">
        <v>36.0347</v>
      </c>
      <c r="JI332">
        <v>24.1575</v>
      </c>
      <c r="JJ332">
        <v>18</v>
      </c>
      <c r="JK332">
        <v>545.583</v>
      </c>
      <c r="JL332">
        <v>422.78</v>
      </c>
      <c r="JM332">
        <v>31.2119</v>
      </c>
      <c r="JN332">
        <v>28.6168</v>
      </c>
      <c r="JO332">
        <v>30.0001</v>
      </c>
      <c r="JP332">
        <v>28.4097</v>
      </c>
      <c r="JQ332">
        <v>28.4283</v>
      </c>
      <c r="JR332">
        <v>19.0362</v>
      </c>
      <c r="JS332">
        <v>29.3075</v>
      </c>
      <c r="JT332">
        <v>71.3516</v>
      </c>
      <c r="JU332">
        <v>31.1951</v>
      </c>
      <c r="JV332">
        <v>420</v>
      </c>
      <c r="JW332">
        <v>22.6266</v>
      </c>
      <c r="JX332">
        <v>93.1231</v>
      </c>
      <c r="JY332">
        <v>98.6241</v>
      </c>
    </row>
    <row r="333" spans="1:285">
      <c r="A333">
        <v>317</v>
      </c>
      <c r="B333">
        <v>1758507840</v>
      </c>
      <c r="C333">
        <v>4597.90000009537</v>
      </c>
      <c r="D333" t="s">
        <v>1066</v>
      </c>
      <c r="E333" t="s">
        <v>1067</v>
      </c>
      <c r="F333">
        <v>5</v>
      </c>
      <c r="G333" t="s">
        <v>419</v>
      </c>
      <c r="H333" t="s">
        <v>1003</v>
      </c>
      <c r="I333" t="s">
        <v>421</v>
      </c>
      <c r="J333">
        <v>1758507836.25</v>
      </c>
      <c r="K333">
        <f>(L333)/1000</f>
        <v>0</v>
      </c>
      <c r="L333">
        <f>1000*DL333*AJ333*(DH333-DI333)/(100*DA333*(1000-AJ333*DH333))</f>
        <v>0</v>
      </c>
      <c r="M333">
        <f>DL333*AJ333*(DG333-DF333*(1000-AJ333*DI333)/(1000-AJ333*DH333))/(100*DA333)</f>
        <v>0</v>
      </c>
      <c r="N333">
        <f>DF333 - IF(AJ333&gt;1, M333*DA333*100.0/(AL333), 0)</f>
        <v>0</v>
      </c>
      <c r="O333">
        <f>((U333-K333/2)*N333-M333)/(U333+K333/2)</f>
        <v>0</v>
      </c>
      <c r="P333">
        <f>O333*(DM333+DN333)/1000.0</f>
        <v>0</v>
      </c>
      <c r="Q333">
        <f>(DF333 - IF(AJ333&gt;1, M333*DA333*100.0/(AL333), 0))*(DM333+DN333)/1000.0</f>
        <v>0</v>
      </c>
      <c r="R333">
        <f>2.0/((1/T333-1/S333)+SIGN(T333)*SQRT((1/T333-1/S333)*(1/T333-1/S333) + 4*DB333/((DB333+1)*(DB333+1))*(2*1/T333*1/S333-1/S333*1/S333)))</f>
        <v>0</v>
      </c>
      <c r="S333">
        <f>IF(LEFT(DC333,1)&lt;&gt;"0",IF(LEFT(DC333,1)="1",3.0,DD333),$D$5+$E$5*(DT333*DM333/($K$5*1000))+$F$5*(DT333*DM333/($K$5*1000))*MAX(MIN(DA333,$J$5),$I$5)*MAX(MIN(DA333,$J$5),$I$5)+$G$5*MAX(MIN(DA333,$J$5),$I$5)*(DT333*DM333/($K$5*1000))+$H$5*(DT333*DM333/($K$5*1000))*(DT333*DM333/($K$5*1000)))</f>
        <v>0</v>
      </c>
      <c r="T333">
        <f>K333*(1000-(1000*0.61365*exp(17.502*X333/(240.97+X333))/(DM333+DN333)+DH333)/2)/(1000*0.61365*exp(17.502*X333/(240.97+X333))/(DM333+DN333)-DH333)</f>
        <v>0</v>
      </c>
      <c r="U333">
        <f>1/((DB333+1)/(R333/1.6)+1/(S333/1.37)) + DB333/((DB333+1)/(R333/1.6) + DB333/(S333/1.37))</f>
        <v>0</v>
      </c>
      <c r="V333">
        <f>(CW333*CZ333)</f>
        <v>0</v>
      </c>
      <c r="W333">
        <f>(DO333+(V333+2*0.95*5.67E-8*(((DO333+$B$7)+273)^4-(DO333+273)^4)-44100*K333)/(1.84*29.3*S333+8*0.95*5.67E-8*(DO333+273)^3))</f>
        <v>0</v>
      </c>
      <c r="X333">
        <f>($C$7*DP333+$D$7*DQ333+$E$7*W333)</f>
        <v>0</v>
      </c>
      <c r="Y333">
        <f>0.61365*exp(17.502*X333/(240.97+X333))</f>
        <v>0</v>
      </c>
      <c r="Z333">
        <f>(AA333/AB333*100)</f>
        <v>0</v>
      </c>
      <c r="AA333">
        <f>DH333*(DM333+DN333)/1000</f>
        <v>0</v>
      </c>
      <c r="AB333">
        <f>0.61365*exp(17.502*DO333/(240.97+DO333))</f>
        <v>0</v>
      </c>
      <c r="AC333">
        <f>(Y333-DH333*(DM333+DN333)/1000)</f>
        <v>0</v>
      </c>
      <c r="AD333">
        <f>(-K333*44100)</f>
        <v>0</v>
      </c>
      <c r="AE333">
        <f>2*29.3*S333*0.92*(DO333-X333)</f>
        <v>0</v>
      </c>
      <c r="AF333">
        <f>2*0.95*5.67E-8*(((DO333+$B$7)+273)^4-(X333+273)^4)</f>
        <v>0</v>
      </c>
      <c r="AG333">
        <f>V333+AF333+AD333+AE333</f>
        <v>0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MAX(0,($B$13+$C$13*DT333)/(1+$D$13*DT333)*DM333/(DO333+273)*$E$13)</f>
        <v>0</v>
      </c>
      <c r="AM333" t="s">
        <v>422</v>
      </c>
      <c r="AN333" t="s">
        <v>422</v>
      </c>
      <c r="AO333">
        <v>0</v>
      </c>
      <c r="AP333">
        <v>0</v>
      </c>
      <c r="AQ333">
        <f>1-AO333/AP333</f>
        <v>0</v>
      </c>
      <c r="AR333">
        <v>0</v>
      </c>
      <c r="AS333" t="s">
        <v>422</v>
      </c>
      <c r="AT333" t="s">
        <v>422</v>
      </c>
      <c r="AU333">
        <v>0</v>
      </c>
      <c r="AV333">
        <v>0</v>
      </c>
      <c r="AW333">
        <f>1-AU333/AV333</f>
        <v>0</v>
      </c>
      <c r="AX333">
        <v>0.5</v>
      </c>
      <c r="AY333">
        <f>CX333</f>
        <v>0</v>
      </c>
      <c r="AZ333">
        <f>M333</f>
        <v>0</v>
      </c>
      <c r="BA333">
        <f>AW333*AX333*AY333</f>
        <v>0</v>
      </c>
      <c r="BB333">
        <f>(AZ333-AR333)/AY333</f>
        <v>0</v>
      </c>
      <c r="BC333">
        <f>(AP333-AV333)/AV333</f>
        <v>0</v>
      </c>
      <c r="BD333">
        <f>AO333/(AQ333+AO333/AV333)</f>
        <v>0</v>
      </c>
      <c r="BE333" t="s">
        <v>422</v>
      </c>
      <c r="BF333">
        <v>0</v>
      </c>
      <c r="BG333">
        <f>IF(BF333&lt;&gt;0, BF333, BD333)</f>
        <v>0</v>
      </c>
      <c r="BH333">
        <f>1-BG333/AV333</f>
        <v>0</v>
      </c>
      <c r="BI333">
        <f>(AV333-AU333)/(AV333-BG333)</f>
        <v>0</v>
      </c>
      <c r="BJ333">
        <f>(AP333-AV333)/(AP333-BG333)</f>
        <v>0</v>
      </c>
      <c r="BK333">
        <f>(AV333-AU333)/(AV333-AO333)</f>
        <v>0</v>
      </c>
      <c r="BL333">
        <f>(AP333-AV333)/(AP333-AO333)</f>
        <v>0</v>
      </c>
      <c r="BM333">
        <f>(BI333*BG333/AU333)</f>
        <v>0</v>
      </c>
      <c r="BN333">
        <f>(1-BM333)</f>
        <v>0</v>
      </c>
      <c r="CW333">
        <f>$B$11*DU333+$C$11*DV333+$F$11*EG333*(1-EJ333)</f>
        <v>0</v>
      </c>
      <c r="CX333">
        <f>CW333*CY333</f>
        <v>0</v>
      </c>
      <c r="CY333">
        <f>($B$11*$D$9+$C$11*$D$9+$F$11*((ET333+EL333)/MAX(ET333+EL333+EU333, 0.1)*$I$9+EU333/MAX(ET333+EL333+EU333, 0.1)*$J$9))/($B$11+$C$11+$F$11)</f>
        <v>0</v>
      </c>
      <c r="CZ333">
        <f>($B$11*$K$9+$C$11*$K$9+$F$11*((ET333+EL333)/MAX(ET333+EL333+EU333, 0.1)*$P$9+EU333/MAX(ET333+EL333+EU333, 0.1)*$Q$9))/($B$11+$C$11+$F$11)</f>
        <v>0</v>
      </c>
      <c r="DA333">
        <v>1.1</v>
      </c>
      <c r="DB333">
        <v>0.5</v>
      </c>
      <c r="DC333" t="s">
        <v>423</v>
      </c>
      <c r="DD333">
        <v>2</v>
      </c>
      <c r="DE333">
        <v>1758507836.25</v>
      </c>
      <c r="DF333">
        <v>420.0215</v>
      </c>
      <c r="DG333">
        <v>420.004</v>
      </c>
      <c r="DH333">
        <v>22.6148</v>
      </c>
      <c r="DI333">
        <v>22.6326</v>
      </c>
      <c r="DJ333">
        <v>414.3245</v>
      </c>
      <c r="DK333">
        <v>22.3032</v>
      </c>
      <c r="DL333">
        <v>500.01325</v>
      </c>
      <c r="DM333">
        <v>89.84725</v>
      </c>
      <c r="DN333">
        <v>0.036057525</v>
      </c>
      <c r="DO333">
        <v>30.5616</v>
      </c>
      <c r="DP333">
        <v>30.012675</v>
      </c>
      <c r="DQ333">
        <v>999.9</v>
      </c>
      <c r="DR333">
        <v>0</v>
      </c>
      <c r="DS333">
        <v>0</v>
      </c>
      <c r="DT333">
        <v>9988.75</v>
      </c>
      <c r="DU333">
        <v>0</v>
      </c>
      <c r="DV333">
        <v>0.70595575</v>
      </c>
      <c r="DW333">
        <v>0.017707825</v>
      </c>
      <c r="DX333">
        <v>429.74025</v>
      </c>
      <c r="DY333">
        <v>429.73</v>
      </c>
      <c r="DZ333">
        <v>-0.017795075</v>
      </c>
      <c r="EA333">
        <v>420.004</v>
      </c>
      <c r="EB333">
        <v>22.6326</v>
      </c>
      <c r="EC333">
        <v>2.031875</v>
      </c>
      <c r="ED333">
        <v>2.0334725</v>
      </c>
      <c r="EE333">
        <v>17.69495</v>
      </c>
      <c r="EF333">
        <v>17.707425</v>
      </c>
      <c r="EG333">
        <v>0.00500016</v>
      </c>
      <c r="EH333">
        <v>0</v>
      </c>
      <c r="EI333">
        <v>0</v>
      </c>
      <c r="EJ333">
        <v>0</v>
      </c>
      <c r="EK333">
        <v>148.2</v>
      </c>
      <c r="EL333">
        <v>0.00500016</v>
      </c>
      <c r="EM333">
        <v>-20.25</v>
      </c>
      <c r="EN333">
        <v>-1.175</v>
      </c>
      <c r="EO333">
        <v>37.812</v>
      </c>
      <c r="EP333">
        <v>42</v>
      </c>
      <c r="EQ333">
        <v>39.9685</v>
      </c>
      <c r="ER333">
        <v>42.125</v>
      </c>
      <c r="ES333">
        <v>41.125</v>
      </c>
      <c r="ET333">
        <v>0</v>
      </c>
      <c r="EU333">
        <v>0</v>
      </c>
      <c r="EV333">
        <v>0</v>
      </c>
      <c r="EW333">
        <v>1758507842</v>
      </c>
      <c r="EX333">
        <v>0</v>
      </c>
      <c r="EY333">
        <v>151.616</v>
      </c>
      <c r="EZ333">
        <v>-3.83076932482045</v>
      </c>
      <c r="FA333">
        <v>14.9000000865033</v>
      </c>
      <c r="FB333">
        <v>-25.4</v>
      </c>
      <c r="FC333">
        <v>15</v>
      </c>
      <c r="FD333">
        <v>0</v>
      </c>
      <c r="FE333" t="s">
        <v>424</v>
      </c>
      <c r="FF333">
        <v>1747249705.1</v>
      </c>
      <c r="FG333">
        <v>1747249711.1</v>
      </c>
      <c r="FH333">
        <v>0</v>
      </c>
      <c r="FI333">
        <v>0.871</v>
      </c>
      <c r="FJ333">
        <v>0.066</v>
      </c>
      <c r="FK333">
        <v>5.486</v>
      </c>
      <c r="FL333">
        <v>0.145</v>
      </c>
      <c r="FM333">
        <v>420</v>
      </c>
      <c r="FN333">
        <v>16</v>
      </c>
      <c r="FO333">
        <v>0.27</v>
      </c>
      <c r="FP333">
        <v>0.16</v>
      </c>
      <c r="FQ333">
        <v>-0.0203247285</v>
      </c>
      <c r="FR333">
        <v>-0.128969585413534</v>
      </c>
      <c r="FS333">
        <v>0.0708299400824682</v>
      </c>
      <c r="FT333">
        <v>1</v>
      </c>
      <c r="FU333">
        <v>151.082352941177</v>
      </c>
      <c r="FV333">
        <v>0.959511037460306</v>
      </c>
      <c r="FW333">
        <v>6.3438006138571</v>
      </c>
      <c r="FX333">
        <v>-1</v>
      </c>
      <c r="FY333">
        <v>-0.017143335</v>
      </c>
      <c r="FZ333">
        <v>-0.00440094586466166</v>
      </c>
      <c r="GA333">
        <v>0.000801235271487096</v>
      </c>
      <c r="GB333">
        <v>1</v>
      </c>
      <c r="GC333">
        <v>2</v>
      </c>
      <c r="GD333">
        <v>2</v>
      </c>
      <c r="GE333" t="s">
        <v>443</v>
      </c>
      <c r="GF333">
        <v>3.12572</v>
      </c>
      <c r="GG333">
        <v>2.6618</v>
      </c>
      <c r="GH333">
        <v>0.0882688</v>
      </c>
      <c r="GI333">
        <v>0.0891405</v>
      </c>
      <c r="GJ333">
        <v>0.0967183</v>
      </c>
      <c r="GK333">
        <v>0.0971992</v>
      </c>
      <c r="GL333">
        <v>23491.7</v>
      </c>
      <c r="GM333">
        <v>22196.2</v>
      </c>
      <c r="GN333">
        <v>23044.1</v>
      </c>
      <c r="GO333">
        <v>23729.5</v>
      </c>
      <c r="GP333">
        <v>35481.3</v>
      </c>
      <c r="GQ333">
        <v>35461.4</v>
      </c>
      <c r="GR333">
        <v>41552</v>
      </c>
      <c r="GS333">
        <v>42318.4</v>
      </c>
      <c r="GT333">
        <v>1.8982</v>
      </c>
      <c r="GU333">
        <v>1.79447</v>
      </c>
      <c r="GV333">
        <v>0.105046</v>
      </c>
      <c r="GW333">
        <v>0</v>
      </c>
      <c r="GX333">
        <v>28.2943</v>
      </c>
      <c r="GY333">
        <v>999.9</v>
      </c>
      <c r="GZ333">
        <v>55.121</v>
      </c>
      <c r="HA333">
        <v>30.494</v>
      </c>
      <c r="HB333">
        <v>26.8877</v>
      </c>
      <c r="HC333">
        <v>54.3555</v>
      </c>
      <c r="HD333">
        <v>40.1522</v>
      </c>
      <c r="HE333">
        <v>1</v>
      </c>
      <c r="HF333">
        <v>0.0795147</v>
      </c>
      <c r="HG333">
        <v>-1.41312</v>
      </c>
      <c r="HH333">
        <v>20.2312</v>
      </c>
      <c r="HI333">
        <v>5.23406</v>
      </c>
      <c r="HJ333">
        <v>11.992</v>
      </c>
      <c r="HK333">
        <v>4.95575</v>
      </c>
      <c r="HL333">
        <v>3.304</v>
      </c>
      <c r="HM333">
        <v>999.9</v>
      </c>
      <c r="HN333">
        <v>9999</v>
      </c>
      <c r="HO333">
        <v>9999</v>
      </c>
      <c r="HP333">
        <v>9999</v>
      </c>
      <c r="HQ333">
        <v>1.86857</v>
      </c>
      <c r="HR333">
        <v>1.86427</v>
      </c>
      <c r="HS333">
        <v>1.8718</v>
      </c>
      <c r="HT333">
        <v>1.8627</v>
      </c>
      <c r="HU333">
        <v>1.86216</v>
      </c>
      <c r="HV333">
        <v>1.86859</v>
      </c>
      <c r="HW333">
        <v>1.85872</v>
      </c>
      <c r="HX333">
        <v>1.86508</v>
      </c>
      <c r="HY333">
        <v>5</v>
      </c>
      <c r="HZ333">
        <v>0</v>
      </c>
      <c r="IA333">
        <v>0</v>
      </c>
      <c r="IB333">
        <v>0</v>
      </c>
      <c r="IC333" t="s">
        <v>426</v>
      </c>
      <c r="ID333" t="s">
        <v>427</v>
      </c>
      <c r="IE333" t="s">
        <v>428</v>
      </c>
      <c r="IF333" t="s">
        <v>428</v>
      </c>
      <c r="IG333" t="s">
        <v>428</v>
      </c>
      <c r="IH333" t="s">
        <v>428</v>
      </c>
      <c r="II333">
        <v>0</v>
      </c>
      <c r="IJ333">
        <v>100</v>
      </c>
      <c r="IK333">
        <v>100</v>
      </c>
      <c r="IL333">
        <v>5.697</v>
      </c>
      <c r="IM333">
        <v>0.3116</v>
      </c>
      <c r="IN333">
        <v>4.24591870636989</v>
      </c>
      <c r="IO333">
        <v>0.00406324532283829</v>
      </c>
      <c r="IP333">
        <v>-1.45373754250553e-06</v>
      </c>
      <c r="IQ333">
        <v>2.45784242640463e-10</v>
      </c>
      <c r="IR333">
        <v>0.0444475935836347</v>
      </c>
      <c r="IS333">
        <v>0.00491888386651684</v>
      </c>
      <c r="IT333">
        <v>0.000226889049496401</v>
      </c>
      <c r="IU333">
        <v>4.01595507822366e-06</v>
      </c>
      <c r="IV333">
        <v>-0</v>
      </c>
      <c r="IW333">
        <v>2035</v>
      </c>
      <c r="IX333">
        <v>2</v>
      </c>
      <c r="IY333">
        <v>30</v>
      </c>
      <c r="IZ333">
        <v>187635.6</v>
      </c>
      <c r="JA333">
        <v>187635.5</v>
      </c>
      <c r="JB333">
        <v>0.948486</v>
      </c>
      <c r="JC333">
        <v>2.40356</v>
      </c>
      <c r="JD333">
        <v>1.49902</v>
      </c>
      <c r="JE333">
        <v>2.32666</v>
      </c>
      <c r="JF333">
        <v>1.54419</v>
      </c>
      <c r="JG333">
        <v>2.28638</v>
      </c>
      <c r="JH333">
        <v>36.0347</v>
      </c>
      <c r="JI333">
        <v>24.1575</v>
      </c>
      <c r="JJ333">
        <v>18</v>
      </c>
      <c r="JK333">
        <v>545.713</v>
      </c>
      <c r="JL333">
        <v>422.824</v>
      </c>
      <c r="JM333">
        <v>31.2074</v>
      </c>
      <c r="JN333">
        <v>28.6169</v>
      </c>
      <c r="JO333">
        <v>30.0002</v>
      </c>
      <c r="JP333">
        <v>28.4097</v>
      </c>
      <c r="JQ333">
        <v>28.4283</v>
      </c>
      <c r="JR333">
        <v>19.036</v>
      </c>
      <c r="JS333">
        <v>29.3075</v>
      </c>
      <c r="JT333">
        <v>71.3516</v>
      </c>
      <c r="JU333">
        <v>31.1951</v>
      </c>
      <c r="JV333">
        <v>420</v>
      </c>
      <c r="JW333">
        <v>22.6266</v>
      </c>
      <c r="JX333">
        <v>93.1231</v>
      </c>
      <c r="JY333">
        <v>98.6243</v>
      </c>
    </row>
    <row r="334" spans="1:285">
      <c r="A334">
        <v>318</v>
      </c>
      <c r="B334">
        <v>1758507842</v>
      </c>
      <c r="C334">
        <v>4599.90000009537</v>
      </c>
      <c r="D334" t="s">
        <v>1068</v>
      </c>
      <c r="E334" t="s">
        <v>1069</v>
      </c>
      <c r="F334">
        <v>5</v>
      </c>
      <c r="G334" t="s">
        <v>419</v>
      </c>
      <c r="H334" t="s">
        <v>1003</v>
      </c>
      <c r="I334" t="s">
        <v>421</v>
      </c>
      <c r="J334">
        <v>1758507839</v>
      </c>
      <c r="K334">
        <f>(L334)/1000</f>
        <v>0</v>
      </c>
      <c r="L334">
        <f>1000*DL334*AJ334*(DH334-DI334)/(100*DA334*(1000-AJ334*DH334))</f>
        <v>0</v>
      </c>
      <c r="M334">
        <f>DL334*AJ334*(DG334-DF334*(1000-AJ334*DI334)/(1000-AJ334*DH334))/(100*DA334)</f>
        <v>0</v>
      </c>
      <c r="N334">
        <f>DF334 - IF(AJ334&gt;1, M334*DA334*100.0/(AL334), 0)</f>
        <v>0</v>
      </c>
      <c r="O334">
        <f>((U334-K334/2)*N334-M334)/(U334+K334/2)</f>
        <v>0</v>
      </c>
      <c r="P334">
        <f>O334*(DM334+DN334)/1000.0</f>
        <v>0</v>
      </c>
      <c r="Q334">
        <f>(DF334 - IF(AJ334&gt;1, M334*DA334*100.0/(AL334), 0))*(DM334+DN334)/1000.0</f>
        <v>0</v>
      </c>
      <c r="R334">
        <f>2.0/((1/T334-1/S334)+SIGN(T334)*SQRT((1/T334-1/S334)*(1/T334-1/S334) + 4*DB334/((DB334+1)*(DB334+1))*(2*1/T334*1/S334-1/S334*1/S334)))</f>
        <v>0</v>
      </c>
      <c r="S334">
        <f>IF(LEFT(DC334,1)&lt;&gt;"0",IF(LEFT(DC334,1)="1",3.0,DD334),$D$5+$E$5*(DT334*DM334/($K$5*1000))+$F$5*(DT334*DM334/($K$5*1000))*MAX(MIN(DA334,$J$5),$I$5)*MAX(MIN(DA334,$J$5),$I$5)+$G$5*MAX(MIN(DA334,$J$5),$I$5)*(DT334*DM334/($K$5*1000))+$H$5*(DT334*DM334/($K$5*1000))*(DT334*DM334/($K$5*1000)))</f>
        <v>0</v>
      </c>
      <c r="T334">
        <f>K334*(1000-(1000*0.61365*exp(17.502*X334/(240.97+X334))/(DM334+DN334)+DH334)/2)/(1000*0.61365*exp(17.502*X334/(240.97+X334))/(DM334+DN334)-DH334)</f>
        <v>0</v>
      </c>
      <c r="U334">
        <f>1/((DB334+1)/(R334/1.6)+1/(S334/1.37)) + DB334/((DB334+1)/(R334/1.6) + DB334/(S334/1.37))</f>
        <v>0</v>
      </c>
      <c r="V334">
        <f>(CW334*CZ334)</f>
        <v>0</v>
      </c>
      <c r="W334">
        <f>(DO334+(V334+2*0.95*5.67E-8*(((DO334+$B$7)+273)^4-(DO334+273)^4)-44100*K334)/(1.84*29.3*S334+8*0.95*5.67E-8*(DO334+273)^3))</f>
        <v>0</v>
      </c>
      <c r="X334">
        <f>($C$7*DP334+$D$7*DQ334+$E$7*W334)</f>
        <v>0</v>
      </c>
      <c r="Y334">
        <f>0.61365*exp(17.502*X334/(240.97+X334))</f>
        <v>0</v>
      </c>
      <c r="Z334">
        <f>(AA334/AB334*100)</f>
        <v>0</v>
      </c>
      <c r="AA334">
        <f>DH334*(DM334+DN334)/1000</f>
        <v>0</v>
      </c>
      <c r="AB334">
        <f>0.61365*exp(17.502*DO334/(240.97+DO334))</f>
        <v>0</v>
      </c>
      <c r="AC334">
        <f>(Y334-DH334*(DM334+DN334)/1000)</f>
        <v>0</v>
      </c>
      <c r="AD334">
        <f>(-K334*44100)</f>
        <v>0</v>
      </c>
      <c r="AE334">
        <f>2*29.3*S334*0.92*(DO334-X334)</f>
        <v>0</v>
      </c>
      <c r="AF334">
        <f>2*0.95*5.67E-8*(((DO334+$B$7)+273)^4-(X334+273)^4)</f>
        <v>0</v>
      </c>
      <c r="AG334">
        <f>V334+AF334+AD334+AE334</f>
        <v>0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MAX(0,($B$13+$C$13*DT334)/(1+$D$13*DT334)*DM334/(DO334+273)*$E$13)</f>
        <v>0</v>
      </c>
      <c r="AM334" t="s">
        <v>422</v>
      </c>
      <c r="AN334" t="s">
        <v>422</v>
      </c>
      <c r="AO334">
        <v>0</v>
      </c>
      <c r="AP334">
        <v>0</v>
      </c>
      <c r="AQ334">
        <f>1-AO334/AP334</f>
        <v>0</v>
      </c>
      <c r="AR334">
        <v>0</v>
      </c>
      <c r="AS334" t="s">
        <v>422</v>
      </c>
      <c r="AT334" t="s">
        <v>422</v>
      </c>
      <c r="AU334">
        <v>0</v>
      </c>
      <c r="AV334">
        <v>0</v>
      </c>
      <c r="AW334">
        <f>1-AU334/AV334</f>
        <v>0</v>
      </c>
      <c r="AX334">
        <v>0.5</v>
      </c>
      <c r="AY334">
        <f>CX334</f>
        <v>0</v>
      </c>
      <c r="AZ334">
        <f>M334</f>
        <v>0</v>
      </c>
      <c r="BA334">
        <f>AW334*AX334*AY334</f>
        <v>0</v>
      </c>
      <c r="BB334">
        <f>(AZ334-AR334)/AY334</f>
        <v>0</v>
      </c>
      <c r="BC334">
        <f>(AP334-AV334)/AV334</f>
        <v>0</v>
      </c>
      <c r="BD334">
        <f>AO334/(AQ334+AO334/AV334)</f>
        <v>0</v>
      </c>
      <c r="BE334" t="s">
        <v>422</v>
      </c>
      <c r="BF334">
        <v>0</v>
      </c>
      <c r="BG334">
        <f>IF(BF334&lt;&gt;0, BF334, BD334)</f>
        <v>0</v>
      </c>
      <c r="BH334">
        <f>1-BG334/AV334</f>
        <v>0</v>
      </c>
      <c r="BI334">
        <f>(AV334-AU334)/(AV334-BG334)</f>
        <v>0</v>
      </c>
      <c r="BJ334">
        <f>(AP334-AV334)/(AP334-BG334)</f>
        <v>0</v>
      </c>
      <c r="BK334">
        <f>(AV334-AU334)/(AV334-AO334)</f>
        <v>0</v>
      </c>
      <c r="BL334">
        <f>(AP334-AV334)/(AP334-AO334)</f>
        <v>0</v>
      </c>
      <c r="BM334">
        <f>(BI334*BG334/AU334)</f>
        <v>0</v>
      </c>
      <c r="BN334">
        <f>(1-BM334)</f>
        <v>0</v>
      </c>
      <c r="CW334">
        <f>$B$11*DU334+$C$11*DV334+$F$11*EG334*(1-EJ334)</f>
        <v>0</v>
      </c>
      <c r="CX334">
        <f>CW334*CY334</f>
        <v>0</v>
      </c>
      <c r="CY334">
        <f>($B$11*$D$9+$C$11*$D$9+$F$11*((ET334+EL334)/MAX(ET334+EL334+EU334, 0.1)*$I$9+EU334/MAX(ET334+EL334+EU334, 0.1)*$J$9))/($B$11+$C$11+$F$11)</f>
        <v>0</v>
      </c>
      <c r="CZ334">
        <f>($B$11*$K$9+$C$11*$K$9+$F$11*((ET334+EL334)/MAX(ET334+EL334+EU334, 0.1)*$P$9+EU334/MAX(ET334+EL334+EU334, 0.1)*$Q$9))/($B$11+$C$11+$F$11)</f>
        <v>0</v>
      </c>
      <c r="DA334">
        <v>1.1</v>
      </c>
      <c r="DB334">
        <v>0.5</v>
      </c>
      <c r="DC334" t="s">
        <v>423</v>
      </c>
      <c r="DD334">
        <v>2</v>
      </c>
      <c r="DE334">
        <v>1758507839</v>
      </c>
      <c r="DF334">
        <v>420.009</v>
      </c>
      <c r="DG334">
        <v>419.961333333333</v>
      </c>
      <c r="DH334">
        <v>22.6133</v>
      </c>
      <c r="DI334">
        <v>22.6319666666667</v>
      </c>
      <c r="DJ334">
        <v>414.311666666667</v>
      </c>
      <c r="DK334">
        <v>22.3017333333333</v>
      </c>
      <c r="DL334">
        <v>499.972</v>
      </c>
      <c r="DM334">
        <v>89.8465333333333</v>
      </c>
      <c r="DN334">
        <v>0.0361619666666667</v>
      </c>
      <c r="DO334">
        <v>30.5592</v>
      </c>
      <c r="DP334">
        <v>30.0087666666667</v>
      </c>
      <c r="DQ334">
        <v>999.9</v>
      </c>
      <c r="DR334">
        <v>0</v>
      </c>
      <c r="DS334">
        <v>0</v>
      </c>
      <c r="DT334">
        <v>9990.83333333333</v>
      </c>
      <c r="DU334">
        <v>0</v>
      </c>
      <c r="DV334">
        <v>0.723344</v>
      </c>
      <c r="DW334">
        <v>0.0476277666666667</v>
      </c>
      <c r="DX334">
        <v>429.726666666667</v>
      </c>
      <c r="DY334">
        <v>429.686</v>
      </c>
      <c r="DZ334">
        <v>-0.0186704</v>
      </c>
      <c r="EA334">
        <v>419.961333333333</v>
      </c>
      <c r="EB334">
        <v>22.6319666666667</v>
      </c>
      <c r="EC334">
        <v>2.03172666666667</v>
      </c>
      <c r="ED334">
        <v>2.03340333333333</v>
      </c>
      <c r="EE334">
        <v>17.6937666666667</v>
      </c>
      <c r="EF334">
        <v>17.7068666666667</v>
      </c>
      <c r="EG334">
        <v>0.00500016</v>
      </c>
      <c r="EH334">
        <v>0</v>
      </c>
      <c r="EI334">
        <v>0</v>
      </c>
      <c r="EJ334">
        <v>0</v>
      </c>
      <c r="EK334">
        <v>148</v>
      </c>
      <c r="EL334">
        <v>0.00500016</v>
      </c>
      <c r="EM334">
        <v>-19.7666666666667</v>
      </c>
      <c r="EN334">
        <v>-1.66666666666667</v>
      </c>
      <c r="EO334">
        <v>37.812</v>
      </c>
      <c r="EP334">
        <v>41.979</v>
      </c>
      <c r="EQ334">
        <v>39.937</v>
      </c>
      <c r="ER334">
        <v>42.125</v>
      </c>
      <c r="ES334">
        <v>41.125</v>
      </c>
      <c r="ET334">
        <v>0</v>
      </c>
      <c r="EU334">
        <v>0</v>
      </c>
      <c r="EV334">
        <v>0</v>
      </c>
      <c r="EW334">
        <v>1758507844.4</v>
      </c>
      <c r="EX334">
        <v>0</v>
      </c>
      <c r="EY334">
        <v>151.644</v>
      </c>
      <c r="EZ334">
        <v>12.2153845566499</v>
      </c>
      <c r="FA334">
        <v>-2.06923058500893</v>
      </c>
      <c r="FB334">
        <v>-25.188</v>
      </c>
      <c r="FC334">
        <v>15</v>
      </c>
      <c r="FD334">
        <v>0</v>
      </c>
      <c r="FE334" t="s">
        <v>424</v>
      </c>
      <c r="FF334">
        <v>1747249705.1</v>
      </c>
      <c r="FG334">
        <v>1747249711.1</v>
      </c>
      <c r="FH334">
        <v>0</v>
      </c>
      <c r="FI334">
        <v>0.871</v>
      </c>
      <c r="FJ334">
        <v>0.066</v>
      </c>
      <c r="FK334">
        <v>5.486</v>
      </c>
      <c r="FL334">
        <v>0.145</v>
      </c>
      <c r="FM334">
        <v>420</v>
      </c>
      <c r="FN334">
        <v>16</v>
      </c>
      <c r="FO334">
        <v>0.27</v>
      </c>
      <c r="FP334">
        <v>0.16</v>
      </c>
      <c r="FQ334">
        <v>-0.0242416535</v>
      </c>
      <c r="FR334">
        <v>0.149657773082707</v>
      </c>
      <c r="FS334">
        <v>0.0662622686875659</v>
      </c>
      <c r="FT334">
        <v>1</v>
      </c>
      <c r="FU334">
        <v>151.535294117647</v>
      </c>
      <c r="FV334">
        <v>0.843391853231187</v>
      </c>
      <c r="FW334">
        <v>6.33212548428953</v>
      </c>
      <c r="FX334">
        <v>-1</v>
      </c>
      <c r="FY334">
        <v>-0.01736001</v>
      </c>
      <c r="FZ334">
        <v>-0.00725668872180454</v>
      </c>
      <c r="GA334">
        <v>0.000974631735528861</v>
      </c>
      <c r="GB334">
        <v>1</v>
      </c>
      <c r="GC334">
        <v>2</v>
      </c>
      <c r="GD334">
        <v>2</v>
      </c>
      <c r="GE334" t="s">
        <v>443</v>
      </c>
      <c r="GF334">
        <v>3.1258</v>
      </c>
      <c r="GG334">
        <v>2.66193</v>
      </c>
      <c r="GH334">
        <v>0.0882672</v>
      </c>
      <c r="GI334">
        <v>0.0891344</v>
      </c>
      <c r="GJ334">
        <v>0.0967122</v>
      </c>
      <c r="GK334">
        <v>0.0971972</v>
      </c>
      <c r="GL334">
        <v>23491.8</v>
      </c>
      <c r="GM334">
        <v>22196.3</v>
      </c>
      <c r="GN334">
        <v>23044.2</v>
      </c>
      <c r="GO334">
        <v>23729.5</v>
      </c>
      <c r="GP334">
        <v>35481.3</v>
      </c>
      <c r="GQ334">
        <v>35461.6</v>
      </c>
      <c r="GR334">
        <v>41551.8</v>
      </c>
      <c r="GS334">
        <v>42318.4</v>
      </c>
      <c r="GT334">
        <v>1.89815</v>
      </c>
      <c r="GU334">
        <v>1.79438</v>
      </c>
      <c r="GV334">
        <v>0.104643</v>
      </c>
      <c r="GW334">
        <v>0</v>
      </c>
      <c r="GX334">
        <v>28.2931</v>
      </c>
      <c r="GY334">
        <v>999.9</v>
      </c>
      <c r="GZ334">
        <v>55.121</v>
      </c>
      <c r="HA334">
        <v>30.504</v>
      </c>
      <c r="HB334">
        <v>26.9069</v>
      </c>
      <c r="HC334">
        <v>54.1555</v>
      </c>
      <c r="HD334">
        <v>40.1082</v>
      </c>
      <c r="HE334">
        <v>1</v>
      </c>
      <c r="HF334">
        <v>0.0795046</v>
      </c>
      <c r="HG334">
        <v>-1.39727</v>
      </c>
      <c r="HH334">
        <v>20.2314</v>
      </c>
      <c r="HI334">
        <v>5.23391</v>
      </c>
      <c r="HJ334">
        <v>11.992</v>
      </c>
      <c r="HK334">
        <v>4.9557</v>
      </c>
      <c r="HL334">
        <v>3.304</v>
      </c>
      <c r="HM334">
        <v>999.9</v>
      </c>
      <c r="HN334">
        <v>9999</v>
      </c>
      <c r="HO334">
        <v>9999</v>
      </c>
      <c r="HP334">
        <v>9999</v>
      </c>
      <c r="HQ334">
        <v>1.86858</v>
      </c>
      <c r="HR334">
        <v>1.86426</v>
      </c>
      <c r="HS334">
        <v>1.8718</v>
      </c>
      <c r="HT334">
        <v>1.8627</v>
      </c>
      <c r="HU334">
        <v>1.86217</v>
      </c>
      <c r="HV334">
        <v>1.86859</v>
      </c>
      <c r="HW334">
        <v>1.85873</v>
      </c>
      <c r="HX334">
        <v>1.86508</v>
      </c>
      <c r="HY334">
        <v>5</v>
      </c>
      <c r="HZ334">
        <v>0</v>
      </c>
      <c r="IA334">
        <v>0</v>
      </c>
      <c r="IB334">
        <v>0</v>
      </c>
      <c r="IC334" t="s">
        <v>426</v>
      </c>
      <c r="ID334" t="s">
        <v>427</v>
      </c>
      <c r="IE334" t="s">
        <v>428</v>
      </c>
      <c r="IF334" t="s">
        <v>428</v>
      </c>
      <c r="IG334" t="s">
        <v>428</v>
      </c>
      <c r="IH334" t="s">
        <v>428</v>
      </c>
      <c r="II334">
        <v>0</v>
      </c>
      <c r="IJ334">
        <v>100</v>
      </c>
      <c r="IK334">
        <v>100</v>
      </c>
      <c r="IL334">
        <v>5.698</v>
      </c>
      <c r="IM334">
        <v>0.3115</v>
      </c>
      <c r="IN334">
        <v>4.24591870636989</v>
      </c>
      <c r="IO334">
        <v>0.00406324532283829</v>
      </c>
      <c r="IP334">
        <v>-1.45373754250553e-06</v>
      </c>
      <c r="IQ334">
        <v>2.45784242640463e-10</v>
      </c>
      <c r="IR334">
        <v>0.0444475935836347</v>
      </c>
      <c r="IS334">
        <v>0.00491888386651684</v>
      </c>
      <c r="IT334">
        <v>0.000226889049496401</v>
      </c>
      <c r="IU334">
        <v>4.01595507822366e-06</v>
      </c>
      <c r="IV334">
        <v>-0</v>
      </c>
      <c r="IW334">
        <v>2035</v>
      </c>
      <c r="IX334">
        <v>2</v>
      </c>
      <c r="IY334">
        <v>30</v>
      </c>
      <c r="IZ334">
        <v>187635.6</v>
      </c>
      <c r="JA334">
        <v>187635.5</v>
      </c>
      <c r="JB334">
        <v>0.948486</v>
      </c>
      <c r="JC334">
        <v>2.39502</v>
      </c>
      <c r="JD334">
        <v>1.4978</v>
      </c>
      <c r="JE334">
        <v>2.32666</v>
      </c>
      <c r="JF334">
        <v>1.54419</v>
      </c>
      <c r="JG334">
        <v>2.36206</v>
      </c>
      <c r="JH334">
        <v>36.0347</v>
      </c>
      <c r="JI334">
        <v>24.1663</v>
      </c>
      <c r="JJ334">
        <v>18</v>
      </c>
      <c r="JK334">
        <v>545.681</v>
      </c>
      <c r="JL334">
        <v>422.766</v>
      </c>
      <c r="JM334">
        <v>31.2017</v>
      </c>
      <c r="JN334">
        <v>28.6182</v>
      </c>
      <c r="JO334">
        <v>30.0002</v>
      </c>
      <c r="JP334">
        <v>28.4099</v>
      </c>
      <c r="JQ334">
        <v>28.4283</v>
      </c>
      <c r="JR334">
        <v>19.0388</v>
      </c>
      <c r="JS334">
        <v>29.3075</v>
      </c>
      <c r="JT334">
        <v>71.3516</v>
      </c>
      <c r="JU334">
        <v>31.1951</v>
      </c>
      <c r="JV334">
        <v>420</v>
      </c>
      <c r="JW334">
        <v>22.6266</v>
      </c>
      <c r="JX334">
        <v>93.1228</v>
      </c>
      <c r="JY334">
        <v>98.6243</v>
      </c>
    </row>
    <row r="335" spans="1:285">
      <c r="A335">
        <v>319</v>
      </c>
      <c r="B335">
        <v>1758507844</v>
      </c>
      <c r="C335">
        <v>4601.90000009537</v>
      </c>
      <c r="D335" t="s">
        <v>1070</v>
      </c>
      <c r="E335" t="s">
        <v>1071</v>
      </c>
      <c r="F335">
        <v>5</v>
      </c>
      <c r="G335" t="s">
        <v>419</v>
      </c>
      <c r="H335" t="s">
        <v>1003</v>
      </c>
      <c r="I335" t="s">
        <v>421</v>
      </c>
      <c r="J335">
        <v>1758507841</v>
      </c>
      <c r="K335">
        <f>(L335)/1000</f>
        <v>0</v>
      </c>
      <c r="L335">
        <f>1000*DL335*AJ335*(DH335-DI335)/(100*DA335*(1000-AJ335*DH335))</f>
        <v>0</v>
      </c>
      <c r="M335">
        <f>DL335*AJ335*(DG335-DF335*(1000-AJ335*DI335)/(1000-AJ335*DH335))/(100*DA335)</f>
        <v>0</v>
      </c>
      <c r="N335">
        <f>DF335 - IF(AJ335&gt;1, M335*DA335*100.0/(AL335), 0)</f>
        <v>0</v>
      </c>
      <c r="O335">
        <f>((U335-K335/2)*N335-M335)/(U335+K335/2)</f>
        <v>0</v>
      </c>
      <c r="P335">
        <f>O335*(DM335+DN335)/1000.0</f>
        <v>0</v>
      </c>
      <c r="Q335">
        <f>(DF335 - IF(AJ335&gt;1, M335*DA335*100.0/(AL335), 0))*(DM335+DN335)/1000.0</f>
        <v>0</v>
      </c>
      <c r="R335">
        <f>2.0/((1/T335-1/S335)+SIGN(T335)*SQRT((1/T335-1/S335)*(1/T335-1/S335) + 4*DB335/((DB335+1)*(DB335+1))*(2*1/T335*1/S335-1/S335*1/S335)))</f>
        <v>0</v>
      </c>
      <c r="S335">
        <f>IF(LEFT(DC335,1)&lt;&gt;"0",IF(LEFT(DC335,1)="1",3.0,DD335),$D$5+$E$5*(DT335*DM335/($K$5*1000))+$F$5*(DT335*DM335/($K$5*1000))*MAX(MIN(DA335,$J$5),$I$5)*MAX(MIN(DA335,$J$5),$I$5)+$G$5*MAX(MIN(DA335,$J$5),$I$5)*(DT335*DM335/($K$5*1000))+$H$5*(DT335*DM335/($K$5*1000))*(DT335*DM335/($K$5*1000)))</f>
        <v>0</v>
      </c>
      <c r="T335">
        <f>K335*(1000-(1000*0.61365*exp(17.502*X335/(240.97+X335))/(DM335+DN335)+DH335)/2)/(1000*0.61365*exp(17.502*X335/(240.97+X335))/(DM335+DN335)-DH335)</f>
        <v>0</v>
      </c>
      <c r="U335">
        <f>1/((DB335+1)/(R335/1.6)+1/(S335/1.37)) + DB335/((DB335+1)/(R335/1.6) + DB335/(S335/1.37))</f>
        <v>0</v>
      </c>
      <c r="V335">
        <f>(CW335*CZ335)</f>
        <v>0</v>
      </c>
      <c r="W335">
        <f>(DO335+(V335+2*0.95*5.67E-8*(((DO335+$B$7)+273)^4-(DO335+273)^4)-44100*K335)/(1.84*29.3*S335+8*0.95*5.67E-8*(DO335+273)^3))</f>
        <v>0</v>
      </c>
      <c r="X335">
        <f>($C$7*DP335+$D$7*DQ335+$E$7*W335)</f>
        <v>0</v>
      </c>
      <c r="Y335">
        <f>0.61365*exp(17.502*X335/(240.97+X335))</f>
        <v>0</v>
      </c>
      <c r="Z335">
        <f>(AA335/AB335*100)</f>
        <v>0</v>
      </c>
      <c r="AA335">
        <f>DH335*(DM335+DN335)/1000</f>
        <v>0</v>
      </c>
      <c r="AB335">
        <f>0.61365*exp(17.502*DO335/(240.97+DO335))</f>
        <v>0</v>
      </c>
      <c r="AC335">
        <f>(Y335-DH335*(DM335+DN335)/1000)</f>
        <v>0</v>
      </c>
      <c r="AD335">
        <f>(-K335*44100)</f>
        <v>0</v>
      </c>
      <c r="AE335">
        <f>2*29.3*S335*0.92*(DO335-X335)</f>
        <v>0</v>
      </c>
      <c r="AF335">
        <f>2*0.95*5.67E-8*(((DO335+$B$7)+273)^4-(X335+273)^4)</f>
        <v>0</v>
      </c>
      <c r="AG335">
        <f>V335+AF335+AD335+AE335</f>
        <v>0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MAX(0,($B$13+$C$13*DT335)/(1+$D$13*DT335)*DM335/(DO335+273)*$E$13)</f>
        <v>0</v>
      </c>
      <c r="AM335" t="s">
        <v>422</v>
      </c>
      <c r="AN335" t="s">
        <v>422</v>
      </c>
      <c r="AO335">
        <v>0</v>
      </c>
      <c r="AP335">
        <v>0</v>
      </c>
      <c r="AQ335">
        <f>1-AO335/AP335</f>
        <v>0</v>
      </c>
      <c r="AR335">
        <v>0</v>
      </c>
      <c r="AS335" t="s">
        <v>422</v>
      </c>
      <c r="AT335" t="s">
        <v>422</v>
      </c>
      <c r="AU335">
        <v>0</v>
      </c>
      <c r="AV335">
        <v>0</v>
      </c>
      <c r="AW335">
        <f>1-AU335/AV335</f>
        <v>0</v>
      </c>
      <c r="AX335">
        <v>0.5</v>
      </c>
      <c r="AY335">
        <f>CX335</f>
        <v>0</v>
      </c>
      <c r="AZ335">
        <f>M335</f>
        <v>0</v>
      </c>
      <c r="BA335">
        <f>AW335*AX335*AY335</f>
        <v>0</v>
      </c>
      <c r="BB335">
        <f>(AZ335-AR335)/AY335</f>
        <v>0</v>
      </c>
      <c r="BC335">
        <f>(AP335-AV335)/AV335</f>
        <v>0</v>
      </c>
      <c r="BD335">
        <f>AO335/(AQ335+AO335/AV335)</f>
        <v>0</v>
      </c>
      <c r="BE335" t="s">
        <v>422</v>
      </c>
      <c r="BF335">
        <v>0</v>
      </c>
      <c r="BG335">
        <f>IF(BF335&lt;&gt;0, BF335, BD335)</f>
        <v>0</v>
      </c>
      <c r="BH335">
        <f>1-BG335/AV335</f>
        <v>0</v>
      </c>
      <c r="BI335">
        <f>(AV335-AU335)/(AV335-BG335)</f>
        <v>0</v>
      </c>
      <c r="BJ335">
        <f>(AP335-AV335)/(AP335-BG335)</f>
        <v>0</v>
      </c>
      <c r="BK335">
        <f>(AV335-AU335)/(AV335-AO335)</f>
        <v>0</v>
      </c>
      <c r="BL335">
        <f>(AP335-AV335)/(AP335-AO335)</f>
        <v>0</v>
      </c>
      <c r="BM335">
        <f>(BI335*BG335/AU335)</f>
        <v>0</v>
      </c>
      <c r="BN335">
        <f>(1-BM335)</f>
        <v>0</v>
      </c>
      <c r="CW335">
        <f>$B$11*DU335+$C$11*DV335+$F$11*EG335*(1-EJ335)</f>
        <v>0</v>
      </c>
      <c r="CX335">
        <f>CW335*CY335</f>
        <v>0</v>
      </c>
      <c r="CY335">
        <f>($B$11*$D$9+$C$11*$D$9+$F$11*((ET335+EL335)/MAX(ET335+EL335+EU335, 0.1)*$I$9+EU335/MAX(ET335+EL335+EU335, 0.1)*$J$9))/($B$11+$C$11+$F$11)</f>
        <v>0</v>
      </c>
      <c r="CZ335">
        <f>($B$11*$K$9+$C$11*$K$9+$F$11*((ET335+EL335)/MAX(ET335+EL335+EU335, 0.1)*$P$9+EU335/MAX(ET335+EL335+EU335, 0.1)*$Q$9))/($B$11+$C$11+$F$11)</f>
        <v>0</v>
      </c>
      <c r="DA335">
        <v>1.1</v>
      </c>
      <c r="DB335">
        <v>0.5</v>
      </c>
      <c r="DC335" t="s">
        <v>423</v>
      </c>
      <c r="DD335">
        <v>2</v>
      </c>
      <c r="DE335">
        <v>1758507841</v>
      </c>
      <c r="DF335">
        <v>419.991</v>
      </c>
      <c r="DG335">
        <v>419.930333333333</v>
      </c>
      <c r="DH335">
        <v>22.6127</v>
      </c>
      <c r="DI335">
        <v>22.6315666666667</v>
      </c>
      <c r="DJ335">
        <v>414.293666666667</v>
      </c>
      <c r="DK335">
        <v>22.3011666666667</v>
      </c>
      <c r="DL335">
        <v>499.973666666667</v>
      </c>
      <c r="DM335">
        <v>89.8458</v>
      </c>
      <c r="DN335">
        <v>0.0362863333333333</v>
      </c>
      <c r="DO335">
        <v>30.5592666666667</v>
      </c>
      <c r="DP335">
        <v>30.0046333333333</v>
      </c>
      <c r="DQ335">
        <v>999.9</v>
      </c>
      <c r="DR335">
        <v>0</v>
      </c>
      <c r="DS335">
        <v>0</v>
      </c>
      <c r="DT335">
        <v>9991.04333333333</v>
      </c>
      <c r="DU335">
        <v>0</v>
      </c>
      <c r="DV335">
        <v>0.723344</v>
      </c>
      <c r="DW335">
        <v>0.060791</v>
      </c>
      <c r="DX335">
        <v>429.708</v>
      </c>
      <c r="DY335">
        <v>429.654</v>
      </c>
      <c r="DZ335">
        <v>-0.0188764</v>
      </c>
      <c r="EA335">
        <v>419.930333333333</v>
      </c>
      <c r="EB335">
        <v>22.6315666666667</v>
      </c>
      <c r="EC335">
        <v>2.03165666666667</v>
      </c>
      <c r="ED335">
        <v>2.03335</v>
      </c>
      <c r="EE335">
        <v>17.6932333333333</v>
      </c>
      <c r="EF335">
        <v>17.7064666666667</v>
      </c>
      <c r="EG335">
        <v>0.00500016</v>
      </c>
      <c r="EH335">
        <v>0</v>
      </c>
      <c r="EI335">
        <v>0</v>
      </c>
      <c r="EJ335">
        <v>0</v>
      </c>
      <c r="EK335">
        <v>155.1</v>
      </c>
      <c r="EL335">
        <v>0.00500016</v>
      </c>
      <c r="EM335">
        <v>-28.2</v>
      </c>
      <c r="EN335">
        <v>-2.23333333333333</v>
      </c>
      <c r="EO335">
        <v>37.812</v>
      </c>
      <c r="EP335">
        <v>41.958</v>
      </c>
      <c r="EQ335">
        <v>39.937</v>
      </c>
      <c r="ER335">
        <v>42.125</v>
      </c>
      <c r="ES335">
        <v>41.125</v>
      </c>
      <c r="ET335">
        <v>0</v>
      </c>
      <c r="EU335">
        <v>0</v>
      </c>
      <c r="EV335">
        <v>0</v>
      </c>
      <c r="EW335">
        <v>1758507846.2</v>
      </c>
      <c r="EX335">
        <v>0</v>
      </c>
      <c r="EY335">
        <v>151.969230769231</v>
      </c>
      <c r="EZ335">
        <v>5.40170928260134</v>
      </c>
      <c r="FA335">
        <v>-3.79487151202294</v>
      </c>
      <c r="FB335">
        <v>-26.2</v>
      </c>
      <c r="FC335">
        <v>15</v>
      </c>
      <c r="FD335">
        <v>0</v>
      </c>
      <c r="FE335" t="s">
        <v>424</v>
      </c>
      <c r="FF335">
        <v>1747249705.1</v>
      </c>
      <c r="FG335">
        <v>1747249711.1</v>
      </c>
      <c r="FH335">
        <v>0</v>
      </c>
      <c r="FI335">
        <v>0.871</v>
      </c>
      <c r="FJ335">
        <v>0.066</v>
      </c>
      <c r="FK335">
        <v>5.486</v>
      </c>
      <c r="FL335">
        <v>0.145</v>
      </c>
      <c r="FM335">
        <v>420</v>
      </c>
      <c r="FN335">
        <v>16</v>
      </c>
      <c r="FO335">
        <v>0.27</v>
      </c>
      <c r="FP335">
        <v>0.16</v>
      </c>
      <c r="FQ335">
        <v>-0.017800921</v>
      </c>
      <c r="FR335">
        <v>0.373584735338346</v>
      </c>
      <c r="FS335">
        <v>0.0720254970205717</v>
      </c>
      <c r="FT335">
        <v>1</v>
      </c>
      <c r="FU335">
        <v>152.176470588235</v>
      </c>
      <c r="FV335">
        <v>-1.87929717021951</v>
      </c>
      <c r="FW335">
        <v>5.8635493579115</v>
      </c>
      <c r="FX335">
        <v>-1</v>
      </c>
      <c r="FY335">
        <v>-0.01771077</v>
      </c>
      <c r="FZ335">
        <v>-0.00974086015037595</v>
      </c>
      <c r="GA335">
        <v>0.00120117530781314</v>
      </c>
      <c r="GB335">
        <v>1</v>
      </c>
      <c r="GC335">
        <v>2</v>
      </c>
      <c r="GD335">
        <v>2</v>
      </c>
      <c r="GE335" t="s">
        <v>443</v>
      </c>
      <c r="GF335">
        <v>3.12587</v>
      </c>
      <c r="GG335">
        <v>2.66189</v>
      </c>
      <c r="GH335">
        <v>0.0882585</v>
      </c>
      <c r="GI335">
        <v>0.0891268</v>
      </c>
      <c r="GJ335">
        <v>0.0967199</v>
      </c>
      <c r="GK335">
        <v>0.097197</v>
      </c>
      <c r="GL335">
        <v>23491.9</v>
      </c>
      <c r="GM335">
        <v>22196.5</v>
      </c>
      <c r="GN335">
        <v>23044.1</v>
      </c>
      <c r="GO335">
        <v>23729.5</v>
      </c>
      <c r="GP335">
        <v>35481.2</v>
      </c>
      <c r="GQ335">
        <v>35461.7</v>
      </c>
      <c r="GR335">
        <v>41552</v>
      </c>
      <c r="GS335">
        <v>42318.6</v>
      </c>
      <c r="GT335">
        <v>1.89793</v>
      </c>
      <c r="GU335">
        <v>1.7942</v>
      </c>
      <c r="GV335">
        <v>0.104755</v>
      </c>
      <c r="GW335">
        <v>0</v>
      </c>
      <c r="GX335">
        <v>28.2931</v>
      </c>
      <c r="GY335">
        <v>999.9</v>
      </c>
      <c r="GZ335">
        <v>55.121</v>
      </c>
      <c r="HA335">
        <v>30.504</v>
      </c>
      <c r="HB335">
        <v>26.9066</v>
      </c>
      <c r="HC335">
        <v>54.7655</v>
      </c>
      <c r="HD335">
        <v>39.992</v>
      </c>
      <c r="HE335">
        <v>1</v>
      </c>
      <c r="HF335">
        <v>0.0795325</v>
      </c>
      <c r="HG335">
        <v>-1.41453</v>
      </c>
      <c r="HH335">
        <v>20.2312</v>
      </c>
      <c r="HI335">
        <v>5.23406</v>
      </c>
      <c r="HJ335">
        <v>11.992</v>
      </c>
      <c r="HK335">
        <v>4.95565</v>
      </c>
      <c r="HL335">
        <v>3.304</v>
      </c>
      <c r="HM335">
        <v>999.9</v>
      </c>
      <c r="HN335">
        <v>9999</v>
      </c>
      <c r="HO335">
        <v>9999</v>
      </c>
      <c r="HP335">
        <v>9999</v>
      </c>
      <c r="HQ335">
        <v>1.86855</v>
      </c>
      <c r="HR335">
        <v>1.86424</v>
      </c>
      <c r="HS335">
        <v>1.8718</v>
      </c>
      <c r="HT335">
        <v>1.8627</v>
      </c>
      <c r="HU335">
        <v>1.86218</v>
      </c>
      <c r="HV335">
        <v>1.86859</v>
      </c>
      <c r="HW335">
        <v>1.85874</v>
      </c>
      <c r="HX335">
        <v>1.86508</v>
      </c>
      <c r="HY335">
        <v>5</v>
      </c>
      <c r="HZ335">
        <v>0</v>
      </c>
      <c r="IA335">
        <v>0</v>
      </c>
      <c r="IB335">
        <v>0</v>
      </c>
      <c r="IC335" t="s">
        <v>426</v>
      </c>
      <c r="ID335" t="s">
        <v>427</v>
      </c>
      <c r="IE335" t="s">
        <v>428</v>
      </c>
      <c r="IF335" t="s">
        <v>428</v>
      </c>
      <c r="IG335" t="s">
        <v>428</v>
      </c>
      <c r="IH335" t="s">
        <v>428</v>
      </c>
      <c r="II335">
        <v>0</v>
      </c>
      <c r="IJ335">
        <v>100</v>
      </c>
      <c r="IK335">
        <v>100</v>
      </c>
      <c r="IL335">
        <v>5.697</v>
      </c>
      <c r="IM335">
        <v>0.3116</v>
      </c>
      <c r="IN335">
        <v>4.24591870636989</v>
      </c>
      <c r="IO335">
        <v>0.00406324532283829</v>
      </c>
      <c r="IP335">
        <v>-1.45373754250553e-06</v>
      </c>
      <c r="IQ335">
        <v>2.45784242640463e-10</v>
      </c>
      <c r="IR335">
        <v>0.0444475935836347</v>
      </c>
      <c r="IS335">
        <v>0.00491888386651684</v>
      </c>
      <c r="IT335">
        <v>0.000226889049496401</v>
      </c>
      <c r="IU335">
        <v>4.01595507822366e-06</v>
      </c>
      <c r="IV335">
        <v>-0</v>
      </c>
      <c r="IW335">
        <v>2035</v>
      </c>
      <c r="IX335">
        <v>2</v>
      </c>
      <c r="IY335">
        <v>30</v>
      </c>
      <c r="IZ335">
        <v>187635.6</v>
      </c>
      <c r="JA335">
        <v>187635.5</v>
      </c>
      <c r="JB335">
        <v>0.948486</v>
      </c>
      <c r="JC335">
        <v>2.40601</v>
      </c>
      <c r="JD335">
        <v>1.4978</v>
      </c>
      <c r="JE335">
        <v>2.32666</v>
      </c>
      <c r="JF335">
        <v>1.54419</v>
      </c>
      <c r="JG335">
        <v>2.38403</v>
      </c>
      <c r="JH335">
        <v>36.0347</v>
      </c>
      <c r="JI335">
        <v>24.1663</v>
      </c>
      <c r="JJ335">
        <v>18</v>
      </c>
      <c r="JK335">
        <v>545.544</v>
      </c>
      <c r="JL335">
        <v>422.664</v>
      </c>
      <c r="JM335">
        <v>31.1955</v>
      </c>
      <c r="JN335">
        <v>28.6193</v>
      </c>
      <c r="JO335">
        <v>30.0002</v>
      </c>
      <c r="JP335">
        <v>28.411</v>
      </c>
      <c r="JQ335">
        <v>28.4283</v>
      </c>
      <c r="JR335">
        <v>19.0388</v>
      </c>
      <c r="JS335">
        <v>29.3075</v>
      </c>
      <c r="JT335">
        <v>71.3516</v>
      </c>
      <c r="JU335">
        <v>31.1914</v>
      </c>
      <c r="JV335">
        <v>420</v>
      </c>
      <c r="JW335">
        <v>22.6266</v>
      </c>
      <c r="JX335">
        <v>93.123</v>
      </c>
      <c r="JY335">
        <v>98.6245</v>
      </c>
    </row>
    <row r="336" spans="1:285">
      <c r="A336">
        <v>320</v>
      </c>
      <c r="B336">
        <v>1758507847</v>
      </c>
      <c r="C336">
        <v>4604.90000009537</v>
      </c>
      <c r="D336" t="s">
        <v>1072</v>
      </c>
      <c r="E336" t="s">
        <v>1073</v>
      </c>
      <c r="F336">
        <v>5</v>
      </c>
      <c r="G336" t="s">
        <v>419</v>
      </c>
      <c r="H336" t="s">
        <v>1003</v>
      </c>
      <c r="I336" t="s">
        <v>421</v>
      </c>
      <c r="J336">
        <v>1758507843.75</v>
      </c>
      <c r="K336">
        <f>(L336)/1000</f>
        <v>0</v>
      </c>
      <c r="L336">
        <f>1000*DL336*AJ336*(DH336-DI336)/(100*DA336*(1000-AJ336*DH336))</f>
        <v>0</v>
      </c>
      <c r="M336">
        <f>DL336*AJ336*(DG336-DF336*(1000-AJ336*DI336)/(1000-AJ336*DH336))/(100*DA336)</f>
        <v>0</v>
      </c>
      <c r="N336">
        <f>DF336 - IF(AJ336&gt;1, M336*DA336*100.0/(AL336), 0)</f>
        <v>0</v>
      </c>
      <c r="O336">
        <f>((U336-K336/2)*N336-M336)/(U336+K336/2)</f>
        <v>0</v>
      </c>
      <c r="P336">
        <f>O336*(DM336+DN336)/1000.0</f>
        <v>0</v>
      </c>
      <c r="Q336">
        <f>(DF336 - IF(AJ336&gt;1, M336*DA336*100.0/(AL336), 0))*(DM336+DN336)/1000.0</f>
        <v>0</v>
      </c>
      <c r="R336">
        <f>2.0/((1/T336-1/S336)+SIGN(T336)*SQRT((1/T336-1/S336)*(1/T336-1/S336) + 4*DB336/((DB336+1)*(DB336+1))*(2*1/T336*1/S336-1/S336*1/S336)))</f>
        <v>0</v>
      </c>
      <c r="S336">
        <f>IF(LEFT(DC336,1)&lt;&gt;"0",IF(LEFT(DC336,1)="1",3.0,DD336),$D$5+$E$5*(DT336*DM336/($K$5*1000))+$F$5*(DT336*DM336/($K$5*1000))*MAX(MIN(DA336,$J$5),$I$5)*MAX(MIN(DA336,$J$5),$I$5)+$G$5*MAX(MIN(DA336,$J$5),$I$5)*(DT336*DM336/($K$5*1000))+$H$5*(DT336*DM336/($K$5*1000))*(DT336*DM336/($K$5*1000)))</f>
        <v>0</v>
      </c>
      <c r="T336">
        <f>K336*(1000-(1000*0.61365*exp(17.502*X336/(240.97+X336))/(DM336+DN336)+DH336)/2)/(1000*0.61365*exp(17.502*X336/(240.97+X336))/(DM336+DN336)-DH336)</f>
        <v>0</v>
      </c>
      <c r="U336">
        <f>1/((DB336+1)/(R336/1.6)+1/(S336/1.37)) + DB336/((DB336+1)/(R336/1.6) + DB336/(S336/1.37))</f>
        <v>0</v>
      </c>
      <c r="V336">
        <f>(CW336*CZ336)</f>
        <v>0</v>
      </c>
      <c r="W336">
        <f>(DO336+(V336+2*0.95*5.67E-8*(((DO336+$B$7)+273)^4-(DO336+273)^4)-44100*K336)/(1.84*29.3*S336+8*0.95*5.67E-8*(DO336+273)^3))</f>
        <v>0</v>
      </c>
      <c r="X336">
        <f>($C$7*DP336+$D$7*DQ336+$E$7*W336)</f>
        <v>0</v>
      </c>
      <c r="Y336">
        <f>0.61365*exp(17.502*X336/(240.97+X336))</f>
        <v>0</v>
      </c>
      <c r="Z336">
        <f>(AA336/AB336*100)</f>
        <v>0</v>
      </c>
      <c r="AA336">
        <f>DH336*(DM336+DN336)/1000</f>
        <v>0</v>
      </c>
      <c r="AB336">
        <f>0.61365*exp(17.502*DO336/(240.97+DO336))</f>
        <v>0</v>
      </c>
      <c r="AC336">
        <f>(Y336-DH336*(DM336+DN336)/1000)</f>
        <v>0</v>
      </c>
      <c r="AD336">
        <f>(-K336*44100)</f>
        <v>0</v>
      </c>
      <c r="AE336">
        <f>2*29.3*S336*0.92*(DO336-X336)</f>
        <v>0</v>
      </c>
      <c r="AF336">
        <f>2*0.95*5.67E-8*(((DO336+$B$7)+273)^4-(X336+273)^4)</f>
        <v>0</v>
      </c>
      <c r="AG336">
        <f>V336+AF336+AD336+AE336</f>
        <v>0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MAX(0,($B$13+$C$13*DT336)/(1+$D$13*DT336)*DM336/(DO336+273)*$E$13)</f>
        <v>0</v>
      </c>
      <c r="AM336" t="s">
        <v>422</v>
      </c>
      <c r="AN336" t="s">
        <v>422</v>
      </c>
      <c r="AO336">
        <v>0</v>
      </c>
      <c r="AP336">
        <v>0</v>
      </c>
      <c r="AQ336">
        <f>1-AO336/AP336</f>
        <v>0</v>
      </c>
      <c r="AR336">
        <v>0</v>
      </c>
      <c r="AS336" t="s">
        <v>422</v>
      </c>
      <c r="AT336" t="s">
        <v>422</v>
      </c>
      <c r="AU336">
        <v>0</v>
      </c>
      <c r="AV336">
        <v>0</v>
      </c>
      <c r="AW336">
        <f>1-AU336/AV336</f>
        <v>0</v>
      </c>
      <c r="AX336">
        <v>0.5</v>
      </c>
      <c r="AY336">
        <f>CX336</f>
        <v>0</v>
      </c>
      <c r="AZ336">
        <f>M336</f>
        <v>0</v>
      </c>
      <c r="BA336">
        <f>AW336*AX336*AY336</f>
        <v>0</v>
      </c>
      <c r="BB336">
        <f>(AZ336-AR336)/AY336</f>
        <v>0</v>
      </c>
      <c r="BC336">
        <f>(AP336-AV336)/AV336</f>
        <v>0</v>
      </c>
      <c r="BD336">
        <f>AO336/(AQ336+AO336/AV336)</f>
        <v>0</v>
      </c>
      <c r="BE336" t="s">
        <v>422</v>
      </c>
      <c r="BF336">
        <v>0</v>
      </c>
      <c r="BG336">
        <f>IF(BF336&lt;&gt;0, BF336, BD336)</f>
        <v>0</v>
      </c>
      <c r="BH336">
        <f>1-BG336/AV336</f>
        <v>0</v>
      </c>
      <c r="BI336">
        <f>(AV336-AU336)/(AV336-BG336)</f>
        <v>0</v>
      </c>
      <c r="BJ336">
        <f>(AP336-AV336)/(AP336-BG336)</f>
        <v>0</v>
      </c>
      <c r="BK336">
        <f>(AV336-AU336)/(AV336-AO336)</f>
        <v>0</v>
      </c>
      <c r="BL336">
        <f>(AP336-AV336)/(AP336-AO336)</f>
        <v>0</v>
      </c>
      <c r="BM336">
        <f>(BI336*BG336/AU336)</f>
        <v>0</v>
      </c>
      <c r="BN336">
        <f>(1-BM336)</f>
        <v>0</v>
      </c>
      <c r="CW336">
        <f>$B$11*DU336+$C$11*DV336+$F$11*EG336*(1-EJ336)</f>
        <v>0</v>
      </c>
      <c r="CX336">
        <f>CW336*CY336</f>
        <v>0</v>
      </c>
      <c r="CY336">
        <f>($B$11*$D$9+$C$11*$D$9+$F$11*((ET336+EL336)/MAX(ET336+EL336+EU336, 0.1)*$I$9+EU336/MAX(ET336+EL336+EU336, 0.1)*$J$9))/($B$11+$C$11+$F$11)</f>
        <v>0</v>
      </c>
      <c r="CZ336">
        <f>($B$11*$K$9+$C$11*$K$9+$F$11*((ET336+EL336)/MAX(ET336+EL336+EU336, 0.1)*$P$9+EU336/MAX(ET336+EL336+EU336, 0.1)*$Q$9))/($B$11+$C$11+$F$11)</f>
        <v>0</v>
      </c>
      <c r="DA336">
        <v>1.1</v>
      </c>
      <c r="DB336">
        <v>0.5</v>
      </c>
      <c r="DC336" t="s">
        <v>423</v>
      </c>
      <c r="DD336">
        <v>2</v>
      </c>
      <c r="DE336">
        <v>1758507843.75</v>
      </c>
      <c r="DF336">
        <v>419.9695</v>
      </c>
      <c r="DG336">
        <v>419.95925</v>
      </c>
      <c r="DH336">
        <v>22.61295</v>
      </c>
      <c r="DI336">
        <v>22.630925</v>
      </c>
      <c r="DJ336">
        <v>414.27225</v>
      </c>
      <c r="DK336">
        <v>22.30145</v>
      </c>
      <c r="DL336">
        <v>499.983</v>
      </c>
      <c r="DM336">
        <v>89.8459</v>
      </c>
      <c r="DN336">
        <v>0.03633825</v>
      </c>
      <c r="DO336">
        <v>30.558975</v>
      </c>
      <c r="DP336">
        <v>29.998625</v>
      </c>
      <c r="DQ336">
        <v>999.9</v>
      </c>
      <c r="DR336">
        <v>0</v>
      </c>
      <c r="DS336">
        <v>0</v>
      </c>
      <c r="DT336">
        <v>9992.345</v>
      </c>
      <c r="DU336">
        <v>0</v>
      </c>
      <c r="DV336">
        <v>0.723344</v>
      </c>
      <c r="DW336">
        <v>0.010436915</v>
      </c>
      <c r="DX336">
        <v>429.686</v>
      </c>
      <c r="DY336">
        <v>429.68325</v>
      </c>
      <c r="DZ336">
        <v>-0.0179739</v>
      </c>
      <c r="EA336">
        <v>419.95925</v>
      </c>
      <c r="EB336">
        <v>22.630925</v>
      </c>
      <c r="EC336">
        <v>2.0316825</v>
      </c>
      <c r="ED336">
        <v>2.033295</v>
      </c>
      <c r="EE336">
        <v>17.693425</v>
      </c>
      <c r="EF336">
        <v>17.706025</v>
      </c>
      <c r="EG336">
        <v>0.00500016</v>
      </c>
      <c r="EH336">
        <v>0</v>
      </c>
      <c r="EI336">
        <v>0</v>
      </c>
      <c r="EJ336">
        <v>0</v>
      </c>
      <c r="EK336">
        <v>152.45</v>
      </c>
      <c r="EL336">
        <v>0.00500016</v>
      </c>
      <c r="EM336">
        <v>-26.1</v>
      </c>
      <c r="EN336">
        <v>-2.05</v>
      </c>
      <c r="EO336">
        <v>37.812</v>
      </c>
      <c r="EP336">
        <v>41.9685</v>
      </c>
      <c r="EQ336">
        <v>39.937</v>
      </c>
      <c r="ER336">
        <v>42.125</v>
      </c>
      <c r="ES336">
        <v>41.125</v>
      </c>
      <c r="ET336">
        <v>0</v>
      </c>
      <c r="EU336">
        <v>0</v>
      </c>
      <c r="EV336">
        <v>0</v>
      </c>
      <c r="EW336">
        <v>1758507849.2</v>
      </c>
      <c r="EX336">
        <v>0</v>
      </c>
      <c r="EY336">
        <v>151.824</v>
      </c>
      <c r="EZ336">
        <v>8.20769231747317</v>
      </c>
      <c r="FA336">
        <v>-7.79999980559715</v>
      </c>
      <c r="FB336">
        <v>-25.912</v>
      </c>
      <c r="FC336">
        <v>15</v>
      </c>
      <c r="FD336">
        <v>0</v>
      </c>
      <c r="FE336" t="s">
        <v>424</v>
      </c>
      <c r="FF336">
        <v>1747249705.1</v>
      </c>
      <c r="FG336">
        <v>1747249711.1</v>
      </c>
      <c r="FH336">
        <v>0</v>
      </c>
      <c r="FI336">
        <v>0.871</v>
      </c>
      <c r="FJ336">
        <v>0.066</v>
      </c>
      <c r="FK336">
        <v>5.486</v>
      </c>
      <c r="FL336">
        <v>0.145</v>
      </c>
      <c r="FM336">
        <v>420</v>
      </c>
      <c r="FN336">
        <v>16</v>
      </c>
      <c r="FO336">
        <v>0.27</v>
      </c>
      <c r="FP336">
        <v>0.16</v>
      </c>
      <c r="FQ336">
        <v>-0.010363791</v>
      </c>
      <c r="FR336">
        <v>0.582258874285714</v>
      </c>
      <c r="FS336">
        <v>0.0775678514230666</v>
      </c>
      <c r="FT336">
        <v>0</v>
      </c>
      <c r="FU336">
        <v>152.094117647059</v>
      </c>
      <c r="FV336">
        <v>-0.140565384168286</v>
      </c>
      <c r="FW336">
        <v>6.27722030915664</v>
      </c>
      <c r="FX336">
        <v>-1</v>
      </c>
      <c r="FY336">
        <v>-0.01790723</v>
      </c>
      <c r="FZ336">
        <v>-0.00701872781954889</v>
      </c>
      <c r="GA336">
        <v>0.00106844183842641</v>
      </c>
      <c r="GB336">
        <v>1</v>
      </c>
      <c r="GC336">
        <v>1</v>
      </c>
      <c r="GD336">
        <v>2</v>
      </c>
      <c r="GE336" t="s">
        <v>425</v>
      </c>
      <c r="GF336">
        <v>3.12581</v>
      </c>
      <c r="GG336">
        <v>2.6619</v>
      </c>
      <c r="GH336">
        <v>0.08826</v>
      </c>
      <c r="GI336">
        <v>0.0891712</v>
      </c>
      <c r="GJ336">
        <v>0.096718</v>
      </c>
      <c r="GK336">
        <v>0.0971932</v>
      </c>
      <c r="GL336">
        <v>23491.8</v>
      </c>
      <c r="GM336">
        <v>22195.6</v>
      </c>
      <c r="GN336">
        <v>23044</v>
      </c>
      <c r="GO336">
        <v>23729.7</v>
      </c>
      <c r="GP336">
        <v>35481.5</v>
      </c>
      <c r="GQ336">
        <v>35462.1</v>
      </c>
      <c r="GR336">
        <v>41552.3</v>
      </c>
      <c r="GS336">
        <v>42318.8</v>
      </c>
      <c r="GT336">
        <v>1.89793</v>
      </c>
      <c r="GU336">
        <v>1.79415</v>
      </c>
      <c r="GV336">
        <v>0.10401</v>
      </c>
      <c r="GW336">
        <v>0</v>
      </c>
      <c r="GX336">
        <v>28.2931</v>
      </c>
      <c r="GY336">
        <v>999.9</v>
      </c>
      <c r="GZ336">
        <v>55.121</v>
      </c>
      <c r="HA336">
        <v>30.494</v>
      </c>
      <c r="HB336">
        <v>26.8898</v>
      </c>
      <c r="HC336">
        <v>54.4955</v>
      </c>
      <c r="HD336">
        <v>40.0681</v>
      </c>
      <c r="HE336">
        <v>1</v>
      </c>
      <c r="HF336">
        <v>0.0796519</v>
      </c>
      <c r="HG336">
        <v>-1.42335</v>
      </c>
      <c r="HH336">
        <v>20.2312</v>
      </c>
      <c r="HI336">
        <v>5.23391</v>
      </c>
      <c r="HJ336">
        <v>11.992</v>
      </c>
      <c r="HK336">
        <v>4.95575</v>
      </c>
      <c r="HL336">
        <v>3.304</v>
      </c>
      <c r="HM336">
        <v>999.9</v>
      </c>
      <c r="HN336">
        <v>9999</v>
      </c>
      <c r="HO336">
        <v>9999</v>
      </c>
      <c r="HP336">
        <v>9999</v>
      </c>
      <c r="HQ336">
        <v>1.86856</v>
      </c>
      <c r="HR336">
        <v>1.86424</v>
      </c>
      <c r="HS336">
        <v>1.8718</v>
      </c>
      <c r="HT336">
        <v>1.86275</v>
      </c>
      <c r="HU336">
        <v>1.86217</v>
      </c>
      <c r="HV336">
        <v>1.86858</v>
      </c>
      <c r="HW336">
        <v>1.85874</v>
      </c>
      <c r="HX336">
        <v>1.86508</v>
      </c>
      <c r="HY336">
        <v>5</v>
      </c>
      <c r="HZ336">
        <v>0</v>
      </c>
      <c r="IA336">
        <v>0</v>
      </c>
      <c r="IB336">
        <v>0</v>
      </c>
      <c r="IC336" t="s">
        <v>426</v>
      </c>
      <c r="ID336" t="s">
        <v>427</v>
      </c>
      <c r="IE336" t="s">
        <v>428</v>
      </c>
      <c r="IF336" t="s">
        <v>428</v>
      </c>
      <c r="IG336" t="s">
        <v>428</v>
      </c>
      <c r="IH336" t="s">
        <v>428</v>
      </c>
      <c r="II336">
        <v>0</v>
      </c>
      <c r="IJ336">
        <v>100</v>
      </c>
      <c r="IK336">
        <v>100</v>
      </c>
      <c r="IL336">
        <v>5.697</v>
      </c>
      <c r="IM336">
        <v>0.3116</v>
      </c>
      <c r="IN336">
        <v>4.24591870636989</v>
      </c>
      <c r="IO336">
        <v>0.00406324532283829</v>
      </c>
      <c r="IP336">
        <v>-1.45373754250553e-06</v>
      </c>
      <c r="IQ336">
        <v>2.45784242640463e-10</v>
      </c>
      <c r="IR336">
        <v>0.0444475935836347</v>
      </c>
      <c r="IS336">
        <v>0.00491888386651684</v>
      </c>
      <c r="IT336">
        <v>0.000226889049496401</v>
      </c>
      <c r="IU336">
        <v>4.01595507822366e-06</v>
      </c>
      <c r="IV336">
        <v>-0</v>
      </c>
      <c r="IW336">
        <v>2035</v>
      </c>
      <c r="IX336">
        <v>2</v>
      </c>
      <c r="IY336">
        <v>30</v>
      </c>
      <c r="IZ336">
        <v>187635.7</v>
      </c>
      <c r="JA336">
        <v>187635.6</v>
      </c>
      <c r="JB336">
        <v>0.948486</v>
      </c>
      <c r="JC336">
        <v>2.40967</v>
      </c>
      <c r="JD336">
        <v>1.49902</v>
      </c>
      <c r="JE336">
        <v>2.32666</v>
      </c>
      <c r="JF336">
        <v>1.54419</v>
      </c>
      <c r="JG336">
        <v>2.27539</v>
      </c>
      <c r="JH336">
        <v>36.0347</v>
      </c>
      <c r="JI336">
        <v>24.1488</v>
      </c>
      <c r="JJ336">
        <v>18</v>
      </c>
      <c r="JK336">
        <v>545.554</v>
      </c>
      <c r="JL336">
        <v>422.647</v>
      </c>
      <c r="JM336">
        <v>31.1907</v>
      </c>
      <c r="JN336">
        <v>28.6193</v>
      </c>
      <c r="JO336">
        <v>30.0002</v>
      </c>
      <c r="JP336">
        <v>28.4121</v>
      </c>
      <c r="JQ336">
        <v>28.4301</v>
      </c>
      <c r="JR336">
        <v>19.0323</v>
      </c>
      <c r="JS336">
        <v>29.3075</v>
      </c>
      <c r="JT336">
        <v>71.3516</v>
      </c>
      <c r="JU336">
        <v>31.1914</v>
      </c>
      <c r="JV336">
        <v>420</v>
      </c>
      <c r="JW336">
        <v>22.6266</v>
      </c>
      <c r="JX336">
        <v>93.1232</v>
      </c>
      <c r="JY336">
        <v>98.6253</v>
      </c>
    </row>
    <row r="337" spans="1:285">
      <c r="A337">
        <v>321</v>
      </c>
      <c r="B337">
        <v>1758507849</v>
      </c>
      <c r="C337">
        <v>4606.90000009537</v>
      </c>
      <c r="D337" t="s">
        <v>1074</v>
      </c>
      <c r="E337" t="s">
        <v>1075</v>
      </c>
      <c r="F337">
        <v>5</v>
      </c>
      <c r="G337" t="s">
        <v>419</v>
      </c>
      <c r="H337" t="s">
        <v>1003</v>
      </c>
      <c r="I337" t="s">
        <v>421</v>
      </c>
      <c r="J337">
        <v>1758507846.33333</v>
      </c>
      <c r="K337">
        <f>(L337)/1000</f>
        <v>0</v>
      </c>
      <c r="L337">
        <f>1000*DL337*AJ337*(DH337-DI337)/(100*DA337*(1000-AJ337*DH337))</f>
        <v>0</v>
      </c>
      <c r="M337">
        <f>DL337*AJ337*(DG337-DF337*(1000-AJ337*DI337)/(1000-AJ337*DH337))/(100*DA337)</f>
        <v>0</v>
      </c>
      <c r="N337">
        <f>DF337 - IF(AJ337&gt;1, M337*DA337*100.0/(AL337), 0)</f>
        <v>0</v>
      </c>
      <c r="O337">
        <f>((U337-K337/2)*N337-M337)/(U337+K337/2)</f>
        <v>0</v>
      </c>
      <c r="P337">
        <f>O337*(DM337+DN337)/1000.0</f>
        <v>0</v>
      </c>
      <c r="Q337">
        <f>(DF337 - IF(AJ337&gt;1, M337*DA337*100.0/(AL337), 0))*(DM337+DN337)/1000.0</f>
        <v>0</v>
      </c>
      <c r="R337">
        <f>2.0/((1/T337-1/S337)+SIGN(T337)*SQRT((1/T337-1/S337)*(1/T337-1/S337) + 4*DB337/((DB337+1)*(DB337+1))*(2*1/T337*1/S337-1/S337*1/S337)))</f>
        <v>0</v>
      </c>
      <c r="S337">
        <f>IF(LEFT(DC337,1)&lt;&gt;"0",IF(LEFT(DC337,1)="1",3.0,DD337),$D$5+$E$5*(DT337*DM337/($K$5*1000))+$F$5*(DT337*DM337/($K$5*1000))*MAX(MIN(DA337,$J$5),$I$5)*MAX(MIN(DA337,$J$5),$I$5)+$G$5*MAX(MIN(DA337,$J$5),$I$5)*(DT337*DM337/($K$5*1000))+$H$5*(DT337*DM337/($K$5*1000))*(DT337*DM337/($K$5*1000)))</f>
        <v>0</v>
      </c>
      <c r="T337">
        <f>K337*(1000-(1000*0.61365*exp(17.502*X337/(240.97+X337))/(DM337+DN337)+DH337)/2)/(1000*0.61365*exp(17.502*X337/(240.97+X337))/(DM337+DN337)-DH337)</f>
        <v>0</v>
      </c>
      <c r="U337">
        <f>1/((DB337+1)/(R337/1.6)+1/(S337/1.37)) + DB337/((DB337+1)/(R337/1.6) + DB337/(S337/1.37))</f>
        <v>0</v>
      </c>
      <c r="V337">
        <f>(CW337*CZ337)</f>
        <v>0</v>
      </c>
      <c r="W337">
        <f>(DO337+(V337+2*0.95*5.67E-8*(((DO337+$B$7)+273)^4-(DO337+273)^4)-44100*K337)/(1.84*29.3*S337+8*0.95*5.67E-8*(DO337+273)^3))</f>
        <v>0</v>
      </c>
      <c r="X337">
        <f>($C$7*DP337+$D$7*DQ337+$E$7*W337)</f>
        <v>0</v>
      </c>
      <c r="Y337">
        <f>0.61365*exp(17.502*X337/(240.97+X337))</f>
        <v>0</v>
      </c>
      <c r="Z337">
        <f>(AA337/AB337*100)</f>
        <v>0</v>
      </c>
      <c r="AA337">
        <f>DH337*(DM337+DN337)/1000</f>
        <v>0</v>
      </c>
      <c r="AB337">
        <f>0.61365*exp(17.502*DO337/(240.97+DO337))</f>
        <v>0</v>
      </c>
      <c r="AC337">
        <f>(Y337-DH337*(DM337+DN337)/1000)</f>
        <v>0</v>
      </c>
      <c r="AD337">
        <f>(-K337*44100)</f>
        <v>0</v>
      </c>
      <c r="AE337">
        <f>2*29.3*S337*0.92*(DO337-X337)</f>
        <v>0</v>
      </c>
      <c r="AF337">
        <f>2*0.95*5.67E-8*(((DO337+$B$7)+273)^4-(X337+273)^4)</f>
        <v>0</v>
      </c>
      <c r="AG337">
        <f>V337+AF337+AD337+AE337</f>
        <v>0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MAX(0,($B$13+$C$13*DT337)/(1+$D$13*DT337)*DM337/(DO337+273)*$E$13)</f>
        <v>0</v>
      </c>
      <c r="AM337" t="s">
        <v>422</v>
      </c>
      <c r="AN337" t="s">
        <v>422</v>
      </c>
      <c r="AO337">
        <v>0</v>
      </c>
      <c r="AP337">
        <v>0</v>
      </c>
      <c r="AQ337">
        <f>1-AO337/AP337</f>
        <v>0</v>
      </c>
      <c r="AR337">
        <v>0</v>
      </c>
      <c r="AS337" t="s">
        <v>422</v>
      </c>
      <c r="AT337" t="s">
        <v>422</v>
      </c>
      <c r="AU337">
        <v>0</v>
      </c>
      <c r="AV337">
        <v>0</v>
      </c>
      <c r="AW337">
        <f>1-AU337/AV337</f>
        <v>0</v>
      </c>
      <c r="AX337">
        <v>0.5</v>
      </c>
      <c r="AY337">
        <f>CX337</f>
        <v>0</v>
      </c>
      <c r="AZ337">
        <f>M337</f>
        <v>0</v>
      </c>
      <c r="BA337">
        <f>AW337*AX337*AY337</f>
        <v>0</v>
      </c>
      <c r="BB337">
        <f>(AZ337-AR337)/AY337</f>
        <v>0</v>
      </c>
      <c r="BC337">
        <f>(AP337-AV337)/AV337</f>
        <v>0</v>
      </c>
      <c r="BD337">
        <f>AO337/(AQ337+AO337/AV337)</f>
        <v>0</v>
      </c>
      <c r="BE337" t="s">
        <v>422</v>
      </c>
      <c r="BF337">
        <v>0</v>
      </c>
      <c r="BG337">
        <f>IF(BF337&lt;&gt;0, BF337, BD337)</f>
        <v>0</v>
      </c>
      <c r="BH337">
        <f>1-BG337/AV337</f>
        <v>0</v>
      </c>
      <c r="BI337">
        <f>(AV337-AU337)/(AV337-BG337)</f>
        <v>0</v>
      </c>
      <c r="BJ337">
        <f>(AP337-AV337)/(AP337-BG337)</f>
        <v>0</v>
      </c>
      <c r="BK337">
        <f>(AV337-AU337)/(AV337-AO337)</f>
        <v>0</v>
      </c>
      <c r="BL337">
        <f>(AP337-AV337)/(AP337-AO337)</f>
        <v>0</v>
      </c>
      <c r="BM337">
        <f>(BI337*BG337/AU337)</f>
        <v>0</v>
      </c>
      <c r="BN337">
        <f>(1-BM337)</f>
        <v>0</v>
      </c>
      <c r="CW337">
        <f>$B$11*DU337+$C$11*DV337+$F$11*EG337*(1-EJ337)</f>
        <v>0</v>
      </c>
      <c r="CX337">
        <f>CW337*CY337</f>
        <v>0</v>
      </c>
      <c r="CY337">
        <f>($B$11*$D$9+$C$11*$D$9+$F$11*((ET337+EL337)/MAX(ET337+EL337+EU337, 0.1)*$I$9+EU337/MAX(ET337+EL337+EU337, 0.1)*$J$9))/($B$11+$C$11+$F$11)</f>
        <v>0</v>
      </c>
      <c r="CZ337">
        <f>($B$11*$K$9+$C$11*$K$9+$F$11*((ET337+EL337)/MAX(ET337+EL337+EU337, 0.1)*$P$9+EU337/MAX(ET337+EL337+EU337, 0.1)*$Q$9))/($B$11+$C$11+$F$11)</f>
        <v>0</v>
      </c>
      <c r="DA337">
        <v>1.1</v>
      </c>
      <c r="DB337">
        <v>0.5</v>
      </c>
      <c r="DC337" t="s">
        <v>423</v>
      </c>
      <c r="DD337">
        <v>2</v>
      </c>
      <c r="DE337">
        <v>1758507846.33333</v>
      </c>
      <c r="DF337">
        <v>419.939666666667</v>
      </c>
      <c r="DG337">
        <v>420.061333333333</v>
      </c>
      <c r="DH337">
        <v>22.6127333333333</v>
      </c>
      <c r="DI337">
        <v>22.6298</v>
      </c>
      <c r="DJ337">
        <v>414.242333333333</v>
      </c>
      <c r="DK337">
        <v>22.3012333333333</v>
      </c>
      <c r="DL337">
        <v>500.005</v>
      </c>
      <c r="DM337">
        <v>89.847</v>
      </c>
      <c r="DN337">
        <v>0.0361896666666667</v>
      </c>
      <c r="DO337">
        <v>30.5568666666667</v>
      </c>
      <c r="DP337">
        <v>29.9925</v>
      </c>
      <c r="DQ337">
        <v>999.9</v>
      </c>
      <c r="DR337">
        <v>0</v>
      </c>
      <c r="DS337">
        <v>0</v>
      </c>
      <c r="DT337">
        <v>10002.0833333333</v>
      </c>
      <c r="DU337">
        <v>0</v>
      </c>
      <c r="DV337">
        <v>0.723344</v>
      </c>
      <c r="DW337">
        <v>-0.121775413333333</v>
      </c>
      <c r="DX337">
        <v>429.655333333333</v>
      </c>
      <c r="DY337">
        <v>429.787333333333</v>
      </c>
      <c r="DZ337">
        <v>-0.0170892</v>
      </c>
      <c r="EA337">
        <v>420.061333333333</v>
      </c>
      <c r="EB337">
        <v>22.6298</v>
      </c>
      <c r="EC337">
        <v>2.03168666666667</v>
      </c>
      <c r="ED337">
        <v>2.03322</v>
      </c>
      <c r="EE337">
        <v>17.6934666666667</v>
      </c>
      <c r="EF337">
        <v>17.7054666666667</v>
      </c>
      <c r="EG337">
        <v>0.00500016</v>
      </c>
      <c r="EH337">
        <v>0</v>
      </c>
      <c r="EI337">
        <v>0</v>
      </c>
      <c r="EJ337">
        <v>0</v>
      </c>
      <c r="EK337">
        <v>149.633333333333</v>
      </c>
      <c r="EL337">
        <v>0.00500016</v>
      </c>
      <c r="EM337">
        <v>-24.1666666666667</v>
      </c>
      <c r="EN337">
        <v>-1.96666666666667</v>
      </c>
      <c r="EO337">
        <v>37.812</v>
      </c>
      <c r="EP337">
        <v>42</v>
      </c>
      <c r="EQ337">
        <v>39.937</v>
      </c>
      <c r="ER337">
        <v>42.125</v>
      </c>
      <c r="ES337">
        <v>41.125</v>
      </c>
      <c r="ET337">
        <v>0</v>
      </c>
      <c r="EU337">
        <v>0</v>
      </c>
      <c r="EV337">
        <v>0</v>
      </c>
      <c r="EW337">
        <v>1758507851</v>
      </c>
      <c r="EX337">
        <v>0</v>
      </c>
      <c r="EY337">
        <v>151.534615384615</v>
      </c>
      <c r="EZ337">
        <v>-10.0341879906224</v>
      </c>
      <c r="FA337">
        <v>-13.3162391387738</v>
      </c>
      <c r="FB337">
        <v>-25.6423076923077</v>
      </c>
      <c r="FC337">
        <v>15</v>
      </c>
      <c r="FD337">
        <v>0</v>
      </c>
      <c r="FE337" t="s">
        <v>424</v>
      </c>
      <c r="FF337">
        <v>1747249705.1</v>
      </c>
      <c r="FG337">
        <v>1747249711.1</v>
      </c>
      <c r="FH337">
        <v>0</v>
      </c>
      <c r="FI337">
        <v>0.871</v>
      </c>
      <c r="FJ337">
        <v>0.066</v>
      </c>
      <c r="FK337">
        <v>5.486</v>
      </c>
      <c r="FL337">
        <v>0.145</v>
      </c>
      <c r="FM337">
        <v>420</v>
      </c>
      <c r="FN337">
        <v>16</v>
      </c>
      <c r="FO337">
        <v>0.27</v>
      </c>
      <c r="FP337">
        <v>0.16</v>
      </c>
      <c r="FQ337">
        <v>-0.0232660685714286</v>
      </c>
      <c r="FR337">
        <v>0.279199806233766</v>
      </c>
      <c r="FS337">
        <v>0.0874376165520307</v>
      </c>
      <c r="FT337">
        <v>1</v>
      </c>
      <c r="FU337">
        <v>151.547058823529</v>
      </c>
      <c r="FV337">
        <v>8.75783034956321</v>
      </c>
      <c r="FW337">
        <v>5.97914194582337</v>
      </c>
      <c r="FX337">
        <v>-1</v>
      </c>
      <c r="FY337">
        <v>-0.0179496857142857</v>
      </c>
      <c r="FZ337">
        <v>-0.00193747012987012</v>
      </c>
      <c r="GA337">
        <v>0.000971126153977317</v>
      </c>
      <c r="GB337">
        <v>1</v>
      </c>
      <c r="GC337">
        <v>2</v>
      </c>
      <c r="GD337">
        <v>2</v>
      </c>
      <c r="GE337" t="s">
        <v>443</v>
      </c>
      <c r="GF337">
        <v>3.12581</v>
      </c>
      <c r="GG337">
        <v>2.66174</v>
      </c>
      <c r="GH337">
        <v>0.088261</v>
      </c>
      <c r="GI337">
        <v>0.0891808</v>
      </c>
      <c r="GJ337">
        <v>0.096715</v>
      </c>
      <c r="GK337">
        <v>0.0971899</v>
      </c>
      <c r="GL337">
        <v>23491.7</v>
      </c>
      <c r="GM337">
        <v>22195.5</v>
      </c>
      <c r="GN337">
        <v>23043.9</v>
      </c>
      <c r="GO337">
        <v>23729.8</v>
      </c>
      <c r="GP337">
        <v>35481.5</v>
      </c>
      <c r="GQ337">
        <v>35462.3</v>
      </c>
      <c r="GR337">
        <v>41552.1</v>
      </c>
      <c r="GS337">
        <v>42319</v>
      </c>
      <c r="GT337">
        <v>1.89797</v>
      </c>
      <c r="GU337">
        <v>1.79433</v>
      </c>
      <c r="GV337">
        <v>0.103787</v>
      </c>
      <c r="GW337">
        <v>0</v>
      </c>
      <c r="GX337">
        <v>28.2931</v>
      </c>
      <c r="GY337">
        <v>999.9</v>
      </c>
      <c r="GZ337">
        <v>55.121</v>
      </c>
      <c r="HA337">
        <v>30.504</v>
      </c>
      <c r="HB337">
        <v>26.9057</v>
      </c>
      <c r="HC337">
        <v>53.9055</v>
      </c>
      <c r="HD337">
        <v>40.1442</v>
      </c>
      <c r="HE337">
        <v>1</v>
      </c>
      <c r="HF337">
        <v>0.0797104</v>
      </c>
      <c r="HG337">
        <v>-1.45208</v>
      </c>
      <c r="HH337">
        <v>20.231</v>
      </c>
      <c r="HI337">
        <v>5.23376</v>
      </c>
      <c r="HJ337">
        <v>11.992</v>
      </c>
      <c r="HK337">
        <v>4.95575</v>
      </c>
      <c r="HL337">
        <v>3.304</v>
      </c>
      <c r="HM337">
        <v>999.9</v>
      </c>
      <c r="HN337">
        <v>9999</v>
      </c>
      <c r="HO337">
        <v>9999</v>
      </c>
      <c r="HP337">
        <v>9999</v>
      </c>
      <c r="HQ337">
        <v>1.86855</v>
      </c>
      <c r="HR337">
        <v>1.86425</v>
      </c>
      <c r="HS337">
        <v>1.8718</v>
      </c>
      <c r="HT337">
        <v>1.86274</v>
      </c>
      <c r="HU337">
        <v>1.86216</v>
      </c>
      <c r="HV337">
        <v>1.86859</v>
      </c>
      <c r="HW337">
        <v>1.85873</v>
      </c>
      <c r="HX337">
        <v>1.86508</v>
      </c>
      <c r="HY337">
        <v>5</v>
      </c>
      <c r="HZ337">
        <v>0</v>
      </c>
      <c r="IA337">
        <v>0</v>
      </c>
      <c r="IB337">
        <v>0</v>
      </c>
      <c r="IC337" t="s">
        <v>426</v>
      </c>
      <c r="ID337" t="s">
        <v>427</v>
      </c>
      <c r="IE337" t="s">
        <v>428</v>
      </c>
      <c r="IF337" t="s">
        <v>428</v>
      </c>
      <c r="IG337" t="s">
        <v>428</v>
      </c>
      <c r="IH337" t="s">
        <v>428</v>
      </c>
      <c r="II337">
        <v>0</v>
      </c>
      <c r="IJ337">
        <v>100</v>
      </c>
      <c r="IK337">
        <v>100</v>
      </c>
      <c r="IL337">
        <v>5.697</v>
      </c>
      <c r="IM337">
        <v>0.3115</v>
      </c>
      <c r="IN337">
        <v>4.24591870636989</v>
      </c>
      <c r="IO337">
        <v>0.00406324532283829</v>
      </c>
      <c r="IP337">
        <v>-1.45373754250553e-06</v>
      </c>
      <c r="IQ337">
        <v>2.45784242640463e-10</v>
      </c>
      <c r="IR337">
        <v>0.0444475935836347</v>
      </c>
      <c r="IS337">
        <v>0.00491888386651684</v>
      </c>
      <c r="IT337">
        <v>0.000226889049496401</v>
      </c>
      <c r="IU337">
        <v>4.01595507822366e-06</v>
      </c>
      <c r="IV337">
        <v>-0</v>
      </c>
      <c r="IW337">
        <v>2035</v>
      </c>
      <c r="IX337">
        <v>2</v>
      </c>
      <c r="IY337">
        <v>30</v>
      </c>
      <c r="IZ337">
        <v>187635.7</v>
      </c>
      <c r="JA337">
        <v>187635.6</v>
      </c>
      <c r="JB337">
        <v>0.948486</v>
      </c>
      <c r="JC337">
        <v>2.39624</v>
      </c>
      <c r="JD337">
        <v>1.49902</v>
      </c>
      <c r="JE337">
        <v>2.32666</v>
      </c>
      <c r="JF337">
        <v>1.54419</v>
      </c>
      <c r="JG337">
        <v>2.32788</v>
      </c>
      <c r="JH337">
        <v>36.0113</v>
      </c>
      <c r="JI337">
        <v>24.1575</v>
      </c>
      <c r="JJ337">
        <v>18</v>
      </c>
      <c r="JK337">
        <v>545.587</v>
      </c>
      <c r="JL337">
        <v>422.754</v>
      </c>
      <c r="JM337">
        <v>31.1887</v>
      </c>
      <c r="JN337">
        <v>28.6193</v>
      </c>
      <c r="JO337">
        <v>30.0003</v>
      </c>
      <c r="JP337">
        <v>28.4121</v>
      </c>
      <c r="JQ337">
        <v>28.4307</v>
      </c>
      <c r="JR337">
        <v>19.0291</v>
      </c>
      <c r="JS337">
        <v>29.3075</v>
      </c>
      <c r="JT337">
        <v>71.3516</v>
      </c>
      <c r="JU337">
        <v>31.205</v>
      </c>
      <c r="JV337">
        <v>420</v>
      </c>
      <c r="JW337">
        <v>22.6266</v>
      </c>
      <c r="JX337">
        <v>93.123</v>
      </c>
      <c r="JY337">
        <v>98.6256</v>
      </c>
    </row>
    <row r="338" spans="1:285">
      <c r="A338">
        <v>322</v>
      </c>
      <c r="B338">
        <v>1758507851</v>
      </c>
      <c r="C338">
        <v>4608.90000009537</v>
      </c>
      <c r="D338" t="s">
        <v>1076</v>
      </c>
      <c r="E338" t="s">
        <v>1077</v>
      </c>
      <c r="F338">
        <v>5</v>
      </c>
      <c r="G338" t="s">
        <v>419</v>
      </c>
      <c r="H338" t="s">
        <v>1003</v>
      </c>
      <c r="I338" t="s">
        <v>421</v>
      </c>
      <c r="J338">
        <v>1758507847.25</v>
      </c>
      <c r="K338">
        <f>(L338)/1000</f>
        <v>0</v>
      </c>
      <c r="L338">
        <f>1000*DL338*AJ338*(DH338-DI338)/(100*DA338*(1000-AJ338*DH338))</f>
        <v>0</v>
      </c>
      <c r="M338">
        <f>DL338*AJ338*(DG338-DF338*(1000-AJ338*DI338)/(1000-AJ338*DH338))/(100*DA338)</f>
        <v>0</v>
      </c>
      <c r="N338">
        <f>DF338 - IF(AJ338&gt;1, M338*DA338*100.0/(AL338), 0)</f>
        <v>0</v>
      </c>
      <c r="O338">
        <f>((U338-K338/2)*N338-M338)/(U338+K338/2)</f>
        <v>0</v>
      </c>
      <c r="P338">
        <f>O338*(DM338+DN338)/1000.0</f>
        <v>0</v>
      </c>
      <c r="Q338">
        <f>(DF338 - IF(AJ338&gt;1, M338*DA338*100.0/(AL338), 0))*(DM338+DN338)/1000.0</f>
        <v>0</v>
      </c>
      <c r="R338">
        <f>2.0/((1/T338-1/S338)+SIGN(T338)*SQRT((1/T338-1/S338)*(1/T338-1/S338) + 4*DB338/((DB338+1)*(DB338+1))*(2*1/T338*1/S338-1/S338*1/S338)))</f>
        <v>0</v>
      </c>
      <c r="S338">
        <f>IF(LEFT(DC338,1)&lt;&gt;"0",IF(LEFT(DC338,1)="1",3.0,DD338),$D$5+$E$5*(DT338*DM338/($K$5*1000))+$F$5*(DT338*DM338/($K$5*1000))*MAX(MIN(DA338,$J$5),$I$5)*MAX(MIN(DA338,$J$5),$I$5)+$G$5*MAX(MIN(DA338,$J$5),$I$5)*(DT338*DM338/($K$5*1000))+$H$5*(DT338*DM338/($K$5*1000))*(DT338*DM338/($K$5*1000)))</f>
        <v>0</v>
      </c>
      <c r="T338">
        <f>K338*(1000-(1000*0.61365*exp(17.502*X338/(240.97+X338))/(DM338+DN338)+DH338)/2)/(1000*0.61365*exp(17.502*X338/(240.97+X338))/(DM338+DN338)-DH338)</f>
        <v>0</v>
      </c>
      <c r="U338">
        <f>1/((DB338+1)/(R338/1.6)+1/(S338/1.37)) + DB338/((DB338+1)/(R338/1.6) + DB338/(S338/1.37))</f>
        <v>0</v>
      </c>
      <c r="V338">
        <f>(CW338*CZ338)</f>
        <v>0</v>
      </c>
      <c r="W338">
        <f>(DO338+(V338+2*0.95*5.67E-8*(((DO338+$B$7)+273)^4-(DO338+273)^4)-44100*K338)/(1.84*29.3*S338+8*0.95*5.67E-8*(DO338+273)^3))</f>
        <v>0</v>
      </c>
      <c r="X338">
        <f>($C$7*DP338+$D$7*DQ338+$E$7*W338)</f>
        <v>0</v>
      </c>
      <c r="Y338">
        <f>0.61365*exp(17.502*X338/(240.97+X338))</f>
        <v>0</v>
      </c>
      <c r="Z338">
        <f>(AA338/AB338*100)</f>
        <v>0</v>
      </c>
      <c r="AA338">
        <f>DH338*(DM338+DN338)/1000</f>
        <v>0</v>
      </c>
      <c r="AB338">
        <f>0.61365*exp(17.502*DO338/(240.97+DO338))</f>
        <v>0</v>
      </c>
      <c r="AC338">
        <f>(Y338-DH338*(DM338+DN338)/1000)</f>
        <v>0</v>
      </c>
      <c r="AD338">
        <f>(-K338*44100)</f>
        <v>0</v>
      </c>
      <c r="AE338">
        <f>2*29.3*S338*0.92*(DO338-X338)</f>
        <v>0</v>
      </c>
      <c r="AF338">
        <f>2*0.95*5.67E-8*(((DO338+$B$7)+273)^4-(X338+273)^4)</f>
        <v>0</v>
      </c>
      <c r="AG338">
        <f>V338+AF338+AD338+AE338</f>
        <v>0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MAX(0,($B$13+$C$13*DT338)/(1+$D$13*DT338)*DM338/(DO338+273)*$E$13)</f>
        <v>0</v>
      </c>
      <c r="AM338" t="s">
        <v>422</v>
      </c>
      <c r="AN338" t="s">
        <v>422</v>
      </c>
      <c r="AO338">
        <v>0</v>
      </c>
      <c r="AP338">
        <v>0</v>
      </c>
      <c r="AQ338">
        <f>1-AO338/AP338</f>
        <v>0</v>
      </c>
      <c r="AR338">
        <v>0</v>
      </c>
      <c r="AS338" t="s">
        <v>422</v>
      </c>
      <c r="AT338" t="s">
        <v>422</v>
      </c>
      <c r="AU338">
        <v>0</v>
      </c>
      <c r="AV338">
        <v>0</v>
      </c>
      <c r="AW338">
        <f>1-AU338/AV338</f>
        <v>0</v>
      </c>
      <c r="AX338">
        <v>0.5</v>
      </c>
      <c r="AY338">
        <f>CX338</f>
        <v>0</v>
      </c>
      <c r="AZ338">
        <f>M338</f>
        <v>0</v>
      </c>
      <c r="BA338">
        <f>AW338*AX338*AY338</f>
        <v>0</v>
      </c>
      <c r="BB338">
        <f>(AZ338-AR338)/AY338</f>
        <v>0</v>
      </c>
      <c r="BC338">
        <f>(AP338-AV338)/AV338</f>
        <v>0</v>
      </c>
      <c r="BD338">
        <f>AO338/(AQ338+AO338/AV338)</f>
        <v>0</v>
      </c>
      <c r="BE338" t="s">
        <v>422</v>
      </c>
      <c r="BF338">
        <v>0</v>
      </c>
      <c r="BG338">
        <f>IF(BF338&lt;&gt;0, BF338, BD338)</f>
        <v>0</v>
      </c>
      <c r="BH338">
        <f>1-BG338/AV338</f>
        <v>0</v>
      </c>
      <c r="BI338">
        <f>(AV338-AU338)/(AV338-BG338)</f>
        <v>0</v>
      </c>
      <c r="BJ338">
        <f>(AP338-AV338)/(AP338-BG338)</f>
        <v>0</v>
      </c>
      <c r="BK338">
        <f>(AV338-AU338)/(AV338-AO338)</f>
        <v>0</v>
      </c>
      <c r="BL338">
        <f>(AP338-AV338)/(AP338-AO338)</f>
        <v>0</v>
      </c>
      <c r="BM338">
        <f>(BI338*BG338/AU338)</f>
        <v>0</v>
      </c>
      <c r="BN338">
        <f>(1-BM338)</f>
        <v>0</v>
      </c>
      <c r="CW338">
        <f>$B$11*DU338+$C$11*DV338+$F$11*EG338*(1-EJ338)</f>
        <v>0</v>
      </c>
      <c r="CX338">
        <f>CW338*CY338</f>
        <v>0</v>
      </c>
      <c r="CY338">
        <f>($B$11*$D$9+$C$11*$D$9+$F$11*((ET338+EL338)/MAX(ET338+EL338+EU338, 0.1)*$I$9+EU338/MAX(ET338+EL338+EU338, 0.1)*$J$9))/($B$11+$C$11+$F$11)</f>
        <v>0</v>
      </c>
      <c r="CZ338">
        <f>($B$11*$K$9+$C$11*$K$9+$F$11*((ET338+EL338)/MAX(ET338+EL338+EU338, 0.1)*$P$9+EU338/MAX(ET338+EL338+EU338, 0.1)*$Q$9))/($B$11+$C$11+$F$11)</f>
        <v>0</v>
      </c>
      <c r="DA338">
        <v>1.1</v>
      </c>
      <c r="DB338">
        <v>0.5</v>
      </c>
      <c r="DC338" t="s">
        <v>423</v>
      </c>
      <c r="DD338">
        <v>2</v>
      </c>
      <c r="DE338">
        <v>1758507847.25</v>
      </c>
      <c r="DF338">
        <v>419.94925</v>
      </c>
      <c r="DG338">
        <v>420.0885</v>
      </c>
      <c r="DH338">
        <v>22.612525</v>
      </c>
      <c r="DI338">
        <v>22.6292</v>
      </c>
      <c r="DJ338">
        <v>414.252</v>
      </c>
      <c r="DK338">
        <v>22.301025</v>
      </c>
      <c r="DL338">
        <v>500.0155</v>
      </c>
      <c r="DM338">
        <v>89.84725</v>
      </c>
      <c r="DN338">
        <v>0.036144475</v>
      </c>
      <c r="DO338">
        <v>30.55535</v>
      </c>
      <c r="DP338">
        <v>29.989425</v>
      </c>
      <c r="DQ338">
        <v>999.9</v>
      </c>
      <c r="DR338">
        <v>0</v>
      </c>
      <c r="DS338">
        <v>0</v>
      </c>
      <c r="DT338">
        <v>10002.5125</v>
      </c>
      <c r="DU338">
        <v>0</v>
      </c>
      <c r="DV338">
        <v>0.723344</v>
      </c>
      <c r="DW338">
        <v>-0.13938156</v>
      </c>
      <c r="DX338">
        <v>429.665</v>
      </c>
      <c r="DY338">
        <v>429.815</v>
      </c>
      <c r="DZ338">
        <v>-0.016693575</v>
      </c>
      <c r="EA338">
        <v>420.0885</v>
      </c>
      <c r="EB338">
        <v>22.6292</v>
      </c>
      <c r="EC338">
        <v>2.031675</v>
      </c>
      <c r="ED338">
        <v>2.0331725</v>
      </c>
      <c r="EE338">
        <v>17.693375</v>
      </c>
      <c r="EF338">
        <v>17.7051</v>
      </c>
      <c r="EG338">
        <v>0.00500016</v>
      </c>
      <c r="EH338">
        <v>0</v>
      </c>
      <c r="EI338">
        <v>0</v>
      </c>
      <c r="EJ338">
        <v>0</v>
      </c>
      <c r="EK338">
        <v>151.6</v>
      </c>
      <c r="EL338">
        <v>0.00500016</v>
      </c>
      <c r="EM338">
        <v>-24.85</v>
      </c>
      <c r="EN338">
        <v>-2.025</v>
      </c>
      <c r="EO338">
        <v>37.812</v>
      </c>
      <c r="EP338">
        <v>41.98425</v>
      </c>
      <c r="EQ338">
        <v>39.937</v>
      </c>
      <c r="ER338">
        <v>42.125</v>
      </c>
      <c r="ES338">
        <v>41.125</v>
      </c>
      <c r="ET338">
        <v>0</v>
      </c>
      <c r="EU338">
        <v>0</v>
      </c>
      <c r="EV338">
        <v>0</v>
      </c>
      <c r="EW338">
        <v>1758507853.4</v>
      </c>
      <c r="EX338">
        <v>0</v>
      </c>
      <c r="EY338">
        <v>150.888461538462</v>
      </c>
      <c r="EZ338">
        <v>-8.44786312275489</v>
      </c>
      <c r="FA338">
        <v>-10.6256410265188</v>
      </c>
      <c r="FB338">
        <v>-25.8692307692308</v>
      </c>
      <c r="FC338">
        <v>15</v>
      </c>
      <c r="FD338">
        <v>0</v>
      </c>
      <c r="FE338" t="s">
        <v>424</v>
      </c>
      <c r="FF338">
        <v>1747249705.1</v>
      </c>
      <c r="FG338">
        <v>1747249711.1</v>
      </c>
      <c r="FH338">
        <v>0</v>
      </c>
      <c r="FI338">
        <v>0.871</v>
      </c>
      <c r="FJ338">
        <v>0.066</v>
      </c>
      <c r="FK338">
        <v>5.486</v>
      </c>
      <c r="FL338">
        <v>0.145</v>
      </c>
      <c r="FM338">
        <v>420</v>
      </c>
      <c r="FN338">
        <v>16</v>
      </c>
      <c r="FO338">
        <v>0.27</v>
      </c>
      <c r="FP338">
        <v>0.16</v>
      </c>
      <c r="FQ338">
        <v>-0.0402948733333333</v>
      </c>
      <c r="FR338">
        <v>-0.129705369350649</v>
      </c>
      <c r="FS338">
        <v>0.10895068592417</v>
      </c>
      <c r="FT338">
        <v>1</v>
      </c>
      <c r="FU338">
        <v>151.517647058824</v>
      </c>
      <c r="FV338">
        <v>-4.71504964441182</v>
      </c>
      <c r="FW338">
        <v>6.21877946168535</v>
      </c>
      <c r="FX338">
        <v>-1</v>
      </c>
      <c r="FY338">
        <v>-0.0179518619047619</v>
      </c>
      <c r="FZ338">
        <v>0.000822459740259753</v>
      </c>
      <c r="GA338">
        <v>0.000968075125221469</v>
      </c>
      <c r="GB338">
        <v>1</v>
      </c>
      <c r="GC338">
        <v>2</v>
      </c>
      <c r="GD338">
        <v>2</v>
      </c>
      <c r="GE338" t="s">
        <v>443</v>
      </c>
      <c r="GF338">
        <v>3.1258</v>
      </c>
      <c r="GG338">
        <v>2.66158</v>
      </c>
      <c r="GH338">
        <v>0.0882697</v>
      </c>
      <c r="GI338">
        <v>0.0891675</v>
      </c>
      <c r="GJ338">
        <v>0.0967128</v>
      </c>
      <c r="GK338">
        <v>0.0971862</v>
      </c>
      <c r="GL338">
        <v>23491.5</v>
      </c>
      <c r="GM338">
        <v>22195.5</v>
      </c>
      <c r="GN338">
        <v>23043.9</v>
      </c>
      <c r="GO338">
        <v>23729.5</v>
      </c>
      <c r="GP338">
        <v>35481.5</v>
      </c>
      <c r="GQ338">
        <v>35462.1</v>
      </c>
      <c r="GR338">
        <v>41552</v>
      </c>
      <c r="GS338">
        <v>42318.6</v>
      </c>
      <c r="GT338">
        <v>1.8978</v>
      </c>
      <c r="GU338">
        <v>1.7945</v>
      </c>
      <c r="GV338">
        <v>0.103459</v>
      </c>
      <c r="GW338">
        <v>0</v>
      </c>
      <c r="GX338">
        <v>28.2943</v>
      </c>
      <c r="GY338">
        <v>999.9</v>
      </c>
      <c r="GZ338">
        <v>55.121</v>
      </c>
      <c r="HA338">
        <v>30.494</v>
      </c>
      <c r="HB338">
        <v>26.8906</v>
      </c>
      <c r="HC338">
        <v>54.0655</v>
      </c>
      <c r="HD338">
        <v>40.02</v>
      </c>
      <c r="HE338">
        <v>1</v>
      </c>
      <c r="HF338">
        <v>0.0797713</v>
      </c>
      <c r="HG338">
        <v>-1.48996</v>
      </c>
      <c r="HH338">
        <v>20.2307</v>
      </c>
      <c r="HI338">
        <v>5.23331</v>
      </c>
      <c r="HJ338">
        <v>11.992</v>
      </c>
      <c r="HK338">
        <v>4.95575</v>
      </c>
      <c r="HL338">
        <v>3.304</v>
      </c>
      <c r="HM338">
        <v>999.9</v>
      </c>
      <c r="HN338">
        <v>9999</v>
      </c>
      <c r="HO338">
        <v>9999</v>
      </c>
      <c r="HP338">
        <v>9999</v>
      </c>
      <c r="HQ338">
        <v>1.86855</v>
      </c>
      <c r="HR338">
        <v>1.86425</v>
      </c>
      <c r="HS338">
        <v>1.8718</v>
      </c>
      <c r="HT338">
        <v>1.86274</v>
      </c>
      <c r="HU338">
        <v>1.86216</v>
      </c>
      <c r="HV338">
        <v>1.86859</v>
      </c>
      <c r="HW338">
        <v>1.85871</v>
      </c>
      <c r="HX338">
        <v>1.86508</v>
      </c>
      <c r="HY338">
        <v>5</v>
      </c>
      <c r="HZ338">
        <v>0</v>
      </c>
      <c r="IA338">
        <v>0</v>
      </c>
      <c r="IB338">
        <v>0</v>
      </c>
      <c r="IC338" t="s">
        <v>426</v>
      </c>
      <c r="ID338" t="s">
        <v>427</v>
      </c>
      <c r="IE338" t="s">
        <v>428</v>
      </c>
      <c r="IF338" t="s">
        <v>428</v>
      </c>
      <c r="IG338" t="s">
        <v>428</v>
      </c>
      <c r="IH338" t="s">
        <v>428</v>
      </c>
      <c r="II338">
        <v>0</v>
      </c>
      <c r="IJ338">
        <v>100</v>
      </c>
      <c r="IK338">
        <v>100</v>
      </c>
      <c r="IL338">
        <v>5.697</v>
      </c>
      <c r="IM338">
        <v>0.3115</v>
      </c>
      <c r="IN338">
        <v>4.24591870636989</v>
      </c>
      <c r="IO338">
        <v>0.00406324532283829</v>
      </c>
      <c r="IP338">
        <v>-1.45373754250553e-06</v>
      </c>
      <c r="IQ338">
        <v>2.45784242640463e-10</v>
      </c>
      <c r="IR338">
        <v>0.0444475935836347</v>
      </c>
      <c r="IS338">
        <v>0.00491888386651684</v>
      </c>
      <c r="IT338">
        <v>0.000226889049496401</v>
      </c>
      <c r="IU338">
        <v>4.01595507822366e-06</v>
      </c>
      <c r="IV338">
        <v>-0</v>
      </c>
      <c r="IW338">
        <v>2035</v>
      </c>
      <c r="IX338">
        <v>2</v>
      </c>
      <c r="IY338">
        <v>30</v>
      </c>
      <c r="IZ338">
        <v>187635.8</v>
      </c>
      <c r="JA338">
        <v>187635.7</v>
      </c>
      <c r="JB338">
        <v>0.948486</v>
      </c>
      <c r="JC338">
        <v>2.40112</v>
      </c>
      <c r="JD338">
        <v>1.4978</v>
      </c>
      <c r="JE338">
        <v>2.32666</v>
      </c>
      <c r="JF338">
        <v>1.54419</v>
      </c>
      <c r="JG338">
        <v>2.37061</v>
      </c>
      <c r="JH338">
        <v>36.0113</v>
      </c>
      <c r="JI338">
        <v>24.1663</v>
      </c>
      <c r="JJ338">
        <v>18</v>
      </c>
      <c r="JK338">
        <v>545.473</v>
      </c>
      <c r="JL338">
        <v>422.857</v>
      </c>
      <c r="JM338">
        <v>31.1906</v>
      </c>
      <c r="JN338">
        <v>28.6194</v>
      </c>
      <c r="JO338">
        <v>30.0003</v>
      </c>
      <c r="JP338">
        <v>28.4122</v>
      </c>
      <c r="JQ338">
        <v>28.4307</v>
      </c>
      <c r="JR338">
        <v>19.0304</v>
      </c>
      <c r="JS338">
        <v>29.3075</v>
      </c>
      <c r="JT338">
        <v>71.3516</v>
      </c>
      <c r="JU338">
        <v>31.205</v>
      </c>
      <c r="JV338">
        <v>420</v>
      </c>
      <c r="JW338">
        <v>22.6266</v>
      </c>
      <c r="JX338">
        <v>93.1228</v>
      </c>
      <c r="JY338">
        <v>98.6245</v>
      </c>
    </row>
    <row r="339" spans="1:285">
      <c r="A339">
        <v>323</v>
      </c>
      <c r="B339">
        <v>1758507853</v>
      </c>
      <c r="C339">
        <v>4610.90000009537</v>
      </c>
      <c r="D339" t="s">
        <v>1078</v>
      </c>
      <c r="E339" t="s">
        <v>1079</v>
      </c>
      <c r="F339">
        <v>5</v>
      </c>
      <c r="G339" t="s">
        <v>419</v>
      </c>
      <c r="H339" t="s">
        <v>1003</v>
      </c>
      <c r="I339" t="s">
        <v>421</v>
      </c>
      <c r="J339">
        <v>1758507850</v>
      </c>
      <c r="K339">
        <f>(L339)/1000</f>
        <v>0</v>
      </c>
      <c r="L339">
        <f>1000*DL339*AJ339*(DH339-DI339)/(100*DA339*(1000-AJ339*DH339))</f>
        <v>0</v>
      </c>
      <c r="M339">
        <f>DL339*AJ339*(DG339-DF339*(1000-AJ339*DI339)/(1000-AJ339*DH339))/(100*DA339)</f>
        <v>0</v>
      </c>
      <c r="N339">
        <f>DF339 - IF(AJ339&gt;1, M339*DA339*100.0/(AL339), 0)</f>
        <v>0</v>
      </c>
      <c r="O339">
        <f>((U339-K339/2)*N339-M339)/(U339+K339/2)</f>
        <v>0</v>
      </c>
      <c r="P339">
        <f>O339*(DM339+DN339)/1000.0</f>
        <v>0</v>
      </c>
      <c r="Q339">
        <f>(DF339 - IF(AJ339&gt;1, M339*DA339*100.0/(AL339), 0))*(DM339+DN339)/1000.0</f>
        <v>0</v>
      </c>
      <c r="R339">
        <f>2.0/((1/T339-1/S339)+SIGN(T339)*SQRT((1/T339-1/S339)*(1/T339-1/S339) + 4*DB339/((DB339+1)*(DB339+1))*(2*1/T339*1/S339-1/S339*1/S339)))</f>
        <v>0</v>
      </c>
      <c r="S339">
        <f>IF(LEFT(DC339,1)&lt;&gt;"0",IF(LEFT(DC339,1)="1",3.0,DD339),$D$5+$E$5*(DT339*DM339/($K$5*1000))+$F$5*(DT339*DM339/($K$5*1000))*MAX(MIN(DA339,$J$5),$I$5)*MAX(MIN(DA339,$J$5),$I$5)+$G$5*MAX(MIN(DA339,$J$5),$I$5)*(DT339*DM339/($K$5*1000))+$H$5*(DT339*DM339/($K$5*1000))*(DT339*DM339/($K$5*1000)))</f>
        <v>0</v>
      </c>
      <c r="T339">
        <f>K339*(1000-(1000*0.61365*exp(17.502*X339/(240.97+X339))/(DM339+DN339)+DH339)/2)/(1000*0.61365*exp(17.502*X339/(240.97+X339))/(DM339+DN339)-DH339)</f>
        <v>0</v>
      </c>
      <c r="U339">
        <f>1/((DB339+1)/(R339/1.6)+1/(S339/1.37)) + DB339/((DB339+1)/(R339/1.6) + DB339/(S339/1.37))</f>
        <v>0</v>
      </c>
      <c r="V339">
        <f>(CW339*CZ339)</f>
        <v>0</v>
      </c>
      <c r="W339">
        <f>(DO339+(V339+2*0.95*5.67E-8*(((DO339+$B$7)+273)^4-(DO339+273)^4)-44100*K339)/(1.84*29.3*S339+8*0.95*5.67E-8*(DO339+273)^3))</f>
        <v>0</v>
      </c>
      <c r="X339">
        <f>($C$7*DP339+$D$7*DQ339+$E$7*W339)</f>
        <v>0</v>
      </c>
      <c r="Y339">
        <f>0.61365*exp(17.502*X339/(240.97+X339))</f>
        <v>0</v>
      </c>
      <c r="Z339">
        <f>(AA339/AB339*100)</f>
        <v>0</v>
      </c>
      <c r="AA339">
        <f>DH339*(DM339+DN339)/1000</f>
        <v>0</v>
      </c>
      <c r="AB339">
        <f>0.61365*exp(17.502*DO339/(240.97+DO339))</f>
        <v>0</v>
      </c>
      <c r="AC339">
        <f>(Y339-DH339*(DM339+DN339)/1000)</f>
        <v>0</v>
      </c>
      <c r="AD339">
        <f>(-K339*44100)</f>
        <v>0</v>
      </c>
      <c r="AE339">
        <f>2*29.3*S339*0.92*(DO339-X339)</f>
        <v>0</v>
      </c>
      <c r="AF339">
        <f>2*0.95*5.67E-8*(((DO339+$B$7)+273)^4-(X339+273)^4)</f>
        <v>0</v>
      </c>
      <c r="AG339">
        <f>V339+AF339+AD339+AE339</f>
        <v>0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MAX(0,($B$13+$C$13*DT339)/(1+$D$13*DT339)*DM339/(DO339+273)*$E$13)</f>
        <v>0</v>
      </c>
      <c r="AM339" t="s">
        <v>422</v>
      </c>
      <c r="AN339" t="s">
        <v>422</v>
      </c>
      <c r="AO339">
        <v>0</v>
      </c>
      <c r="AP339">
        <v>0</v>
      </c>
      <c r="AQ339">
        <f>1-AO339/AP339</f>
        <v>0</v>
      </c>
      <c r="AR339">
        <v>0</v>
      </c>
      <c r="AS339" t="s">
        <v>422</v>
      </c>
      <c r="AT339" t="s">
        <v>422</v>
      </c>
      <c r="AU339">
        <v>0</v>
      </c>
      <c r="AV339">
        <v>0</v>
      </c>
      <c r="AW339">
        <f>1-AU339/AV339</f>
        <v>0</v>
      </c>
      <c r="AX339">
        <v>0.5</v>
      </c>
      <c r="AY339">
        <f>CX339</f>
        <v>0</v>
      </c>
      <c r="AZ339">
        <f>M339</f>
        <v>0</v>
      </c>
      <c r="BA339">
        <f>AW339*AX339*AY339</f>
        <v>0</v>
      </c>
      <c r="BB339">
        <f>(AZ339-AR339)/AY339</f>
        <v>0</v>
      </c>
      <c r="BC339">
        <f>(AP339-AV339)/AV339</f>
        <v>0</v>
      </c>
      <c r="BD339">
        <f>AO339/(AQ339+AO339/AV339)</f>
        <v>0</v>
      </c>
      <c r="BE339" t="s">
        <v>422</v>
      </c>
      <c r="BF339">
        <v>0</v>
      </c>
      <c r="BG339">
        <f>IF(BF339&lt;&gt;0, BF339, BD339)</f>
        <v>0</v>
      </c>
      <c r="BH339">
        <f>1-BG339/AV339</f>
        <v>0</v>
      </c>
      <c r="BI339">
        <f>(AV339-AU339)/(AV339-BG339)</f>
        <v>0</v>
      </c>
      <c r="BJ339">
        <f>(AP339-AV339)/(AP339-BG339)</f>
        <v>0</v>
      </c>
      <c r="BK339">
        <f>(AV339-AU339)/(AV339-AO339)</f>
        <v>0</v>
      </c>
      <c r="BL339">
        <f>(AP339-AV339)/(AP339-AO339)</f>
        <v>0</v>
      </c>
      <c r="BM339">
        <f>(BI339*BG339/AU339)</f>
        <v>0</v>
      </c>
      <c r="BN339">
        <f>(1-BM339)</f>
        <v>0</v>
      </c>
      <c r="CW339">
        <f>$B$11*DU339+$C$11*DV339+$F$11*EG339*(1-EJ339)</f>
        <v>0</v>
      </c>
      <c r="CX339">
        <f>CW339*CY339</f>
        <v>0</v>
      </c>
      <c r="CY339">
        <f>($B$11*$D$9+$C$11*$D$9+$F$11*((ET339+EL339)/MAX(ET339+EL339+EU339, 0.1)*$I$9+EU339/MAX(ET339+EL339+EU339, 0.1)*$J$9))/($B$11+$C$11+$F$11)</f>
        <v>0</v>
      </c>
      <c r="CZ339">
        <f>($B$11*$K$9+$C$11*$K$9+$F$11*((ET339+EL339)/MAX(ET339+EL339+EU339, 0.1)*$P$9+EU339/MAX(ET339+EL339+EU339, 0.1)*$Q$9))/($B$11+$C$11+$F$11)</f>
        <v>0</v>
      </c>
      <c r="DA339">
        <v>1.1</v>
      </c>
      <c r="DB339">
        <v>0.5</v>
      </c>
      <c r="DC339" t="s">
        <v>423</v>
      </c>
      <c r="DD339">
        <v>2</v>
      </c>
      <c r="DE339">
        <v>1758507850</v>
      </c>
      <c r="DF339">
        <v>420.003333333333</v>
      </c>
      <c r="DG339">
        <v>420.141</v>
      </c>
      <c r="DH339">
        <v>22.6113333333333</v>
      </c>
      <c r="DI339">
        <v>22.6277</v>
      </c>
      <c r="DJ339">
        <v>414.306</v>
      </c>
      <c r="DK339">
        <v>22.2998666666667</v>
      </c>
      <c r="DL339">
        <v>500.031333333333</v>
      </c>
      <c r="DM339">
        <v>89.8482333333333</v>
      </c>
      <c r="DN339">
        <v>0.0359772666666667</v>
      </c>
      <c r="DO339">
        <v>30.5515666666667</v>
      </c>
      <c r="DP339">
        <v>29.9815333333333</v>
      </c>
      <c r="DQ339">
        <v>999.9</v>
      </c>
      <c r="DR339">
        <v>0</v>
      </c>
      <c r="DS339">
        <v>0</v>
      </c>
      <c r="DT339">
        <v>10009.8</v>
      </c>
      <c r="DU339">
        <v>0</v>
      </c>
      <c r="DV339">
        <v>0.718707</v>
      </c>
      <c r="DW339">
        <v>-0.1377768</v>
      </c>
      <c r="DX339">
        <v>429.72</v>
      </c>
      <c r="DY339">
        <v>429.868</v>
      </c>
      <c r="DZ339">
        <v>-0.0163803</v>
      </c>
      <c r="EA339">
        <v>420.141</v>
      </c>
      <c r="EB339">
        <v>22.6277</v>
      </c>
      <c r="EC339">
        <v>2.03159333333333</v>
      </c>
      <c r="ED339">
        <v>2.03306333333333</v>
      </c>
      <c r="EE339">
        <v>17.6927333333333</v>
      </c>
      <c r="EF339">
        <v>17.7042333333333</v>
      </c>
      <c r="EG339">
        <v>0.00500016</v>
      </c>
      <c r="EH339">
        <v>0</v>
      </c>
      <c r="EI339">
        <v>0</v>
      </c>
      <c r="EJ339">
        <v>0</v>
      </c>
      <c r="EK339">
        <v>153.9</v>
      </c>
      <c r="EL339">
        <v>0.00500016</v>
      </c>
      <c r="EM339">
        <v>-28.4</v>
      </c>
      <c r="EN339">
        <v>-2.16666666666667</v>
      </c>
      <c r="EO339">
        <v>37.812</v>
      </c>
      <c r="EP339">
        <v>41.979</v>
      </c>
      <c r="EQ339">
        <v>39.958</v>
      </c>
      <c r="ER339">
        <v>42.125</v>
      </c>
      <c r="ES339">
        <v>41.125</v>
      </c>
      <c r="ET339">
        <v>0</v>
      </c>
      <c r="EU339">
        <v>0</v>
      </c>
      <c r="EV339">
        <v>0</v>
      </c>
      <c r="EW339">
        <v>1758507855.2</v>
      </c>
      <c r="EX339">
        <v>0</v>
      </c>
      <c r="EY339">
        <v>151.564</v>
      </c>
      <c r="EZ339">
        <v>-20.2692307111543</v>
      </c>
      <c r="FA339">
        <v>-0.553846142230891</v>
      </c>
      <c r="FB339">
        <v>-26.48</v>
      </c>
      <c r="FC339">
        <v>15</v>
      </c>
      <c r="FD339">
        <v>0</v>
      </c>
      <c r="FE339" t="s">
        <v>424</v>
      </c>
      <c r="FF339">
        <v>1747249705.1</v>
      </c>
      <c r="FG339">
        <v>1747249711.1</v>
      </c>
      <c r="FH339">
        <v>0</v>
      </c>
      <c r="FI339">
        <v>0.871</v>
      </c>
      <c r="FJ339">
        <v>0.066</v>
      </c>
      <c r="FK339">
        <v>5.486</v>
      </c>
      <c r="FL339">
        <v>0.145</v>
      </c>
      <c r="FM339">
        <v>420</v>
      </c>
      <c r="FN339">
        <v>16</v>
      </c>
      <c r="FO339">
        <v>0.27</v>
      </c>
      <c r="FP339">
        <v>0.16</v>
      </c>
      <c r="FQ339">
        <v>-0.0459653257142857</v>
      </c>
      <c r="FR339">
        <v>-0.384721290389611</v>
      </c>
      <c r="FS339">
        <v>0.1134468994442</v>
      </c>
      <c r="FT339">
        <v>1</v>
      </c>
      <c r="FU339">
        <v>151.282352941176</v>
      </c>
      <c r="FV339">
        <v>-8.82811304888538</v>
      </c>
      <c r="FW339">
        <v>6.42304997133418</v>
      </c>
      <c r="FX339">
        <v>-1</v>
      </c>
      <c r="FY339">
        <v>-0.0177716619047619</v>
      </c>
      <c r="FZ339">
        <v>0.00335316623376621</v>
      </c>
      <c r="GA339">
        <v>0.00110408832569215</v>
      </c>
      <c r="GB339">
        <v>1</v>
      </c>
      <c r="GC339">
        <v>2</v>
      </c>
      <c r="GD339">
        <v>2</v>
      </c>
      <c r="GE339" t="s">
        <v>443</v>
      </c>
      <c r="GF339">
        <v>3.12586</v>
      </c>
      <c r="GG339">
        <v>2.66168</v>
      </c>
      <c r="GH339">
        <v>0.0882887</v>
      </c>
      <c r="GI339">
        <v>0.0891448</v>
      </c>
      <c r="GJ339">
        <v>0.096714</v>
      </c>
      <c r="GK339">
        <v>0.0971885</v>
      </c>
      <c r="GL339">
        <v>23491.1</v>
      </c>
      <c r="GM339">
        <v>22195.9</v>
      </c>
      <c r="GN339">
        <v>23044</v>
      </c>
      <c r="GO339">
        <v>23729.3</v>
      </c>
      <c r="GP339">
        <v>35481.3</v>
      </c>
      <c r="GQ339">
        <v>35462.1</v>
      </c>
      <c r="GR339">
        <v>41551.8</v>
      </c>
      <c r="GS339">
        <v>42318.7</v>
      </c>
      <c r="GT339">
        <v>1.8979</v>
      </c>
      <c r="GU339">
        <v>1.79435</v>
      </c>
      <c r="GV339">
        <v>0.103317</v>
      </c>
      <c r="GW339">
        <v>0</v>
      </c>
      <c r="GX339">
        <v>28.2955</v>
      </c>
      <c r="GY339">
        <v>999.9</v>
      </c>
      <c r="GZ339">
        <v>55.121</v>
      </c>
      <c r="HA339">
        <v>30.504</v>
      </c>
      <c r="HB339">
        <v>26.9045</v>
      </c>
      <c r="HC339">
        <v>54.3155</v>
      </c>
      <c r="HD339">
        <v>39.992</v>
      </c>
      <c r="HE339">
        <v>1</v>
      </c>
      <c r="HF339">
        <v>0.0797409</v>
      </c>
      <c r="HG339">
        <v>-1.49724</v>
      </c>
      <c r="HH339">
        <v>20.2306</v>
      </c>
      <c r="HI339">
        <v>5.23346</v>
      </c>
      <c r="HJ339">
        <v>11.992</v>
      </c>
      <c r="HK339">
        <v>4.9557</v>
      </c>
      <c r="HL339">
        <v>3.304</v>
      </c>
      <c r="HM339">
        <v>999.9</v>
      </c>
      <c r="HN339">
        <v>9999</v>
      </c>
      <c r="HO339">
        <v>9999</v>
      </c>
      <c r="HP339">
        <v>9999</v>
      </c>
      <c r="HQ339">
        <v>1.86857</v>
      </c>
      <c r="HR339">
        <v>1.86424</v>
      </c>
      <c r="HS339">
        <v>1.8718</v>
      </c>
      <c r="HT339">
        <v>1.86274</v>
      </c>
      <c r="HU339">
        <v>1.86216</v>
      </c>
      <c r="HV339">
        <v>1.86859</v>
      </c>
      <c r="HW339">
        <v>1.8587</v>
      </c>
      <c r="HX339">
        <v>1.86508</v>
      </c>
      <c r="HY339">
        <v>5</v>
      </c>
      <c r="HZ339">
        <v>0</v>
      </c>
      <c r="IA339">
        <v>0</v>
      </c>
      <c r="IB339">
        <v>0</v>
      </c>
      <c r="IC339" t="s">
        <v>426</v>
      </c>
      <c r="ID339" t="s">
        <v>427</v>
      </c>
      <c r="IE339" t="s">
        <v>428</v>
      </c>
      <c r="IF339" t="s">
        <v>428</v>
      </c>
      <c r="IG339" t="s">
        <v>428</v>
      </c>
      <c r="IH339" t="s">
        <v>428</v>
      </c>
      <c r="II339">
        <v>0</v>
      </c>
      <c r="IJ339">
        <v>100</v>
      </c>
      <c r="IK339">
        <v>100</v>
      </c>
      <c r="IL339">
        <v>5.698</v>
      </c>
      <c r="IM339">
        <v>0.3115</v>
      </c>
      <c r="IN339">
        <v>4.24591870636989</v>
      </c>
      <c r="IO339">
        <v>0.00406324532283829</v>
      </c>
      <c r="IP339">
        <v>-1.45373754250553e-06</v>
      </c>
      <c r="IQ339">
        <v>2.45784242640463e-10</v>
      </c>
      <c r="IR339">
        <v>0.0444475935836347</v>
      </c>
      <c r="IS339">
        <v>0.00491888386651684</v>
      </c>
      <c r="IT339">
        <v>0.000226889049496401</v>
      </c>
      <c r="IU339">
        <v>4.01595507822366e-06</v>
      </c>
      <c r="IV339">
        <v>-0</v>
      </c>
      <c r="IW339">
        <v>2035</v>
      </c>
      <c r="IX339">
        <v>2</v>
      </c>
      <c r="IY339">
        <v>30</v>
      </c>
      <c r="IZ339">
        <v>187635.8</v>
      </c>
      <c r="JA339">
        <v>187635.7</v>
      </c>
      <c r="JB339">
        <v>0.948486</v>
      </c>
      <c r="JC339">
        <v>2.41211</v>
      </c>
      <c r="JD339">
        <v>1.49902</v>
      </c>
      <c r="JE339">
        <v>2.32666</v>
      </c>
      <c r="JF339">
        <v>1.54419</v>
      </c>
      <c r="JG339">
        <v>2.27295</v>
      </c>
      <c r="JH339">
        <v>36.0347</v>
      </c>
      <c r="JI339">
        <v>24.1575</v>
      </c>
      <c r="JJ339">
        <v>18</v>
      </c>
      <c r="JK339">
        <v>545.548</v>
      </c>
      <c r="JL339">
        <v>422.769</v>
      </c>
      <c r="JM339">
        <v>31.1967</v>
      </c>
      <c r="JN339">
        <v>28.6206</v>
      </c>
      <c r="JO339">
        <v>30.0003</v>
      </c>
      <c r="JP339">
        <v>28.4134</v>
      </c>
      <c r="JQ339">
        <v>28.4307</v>
      </c>
      <c r="JR339">
        <v>19.0326</v>
      </c>
      <c r="JS339">
        <v>29.3075</v>
      </c>
      <c r="JT339">
        <v>71.3516</v>
      </c>
      <c r="JU339">
        <v>31.2186</v>
      </c>
      <c r="JV339">
        <v>420</v>
      </c>
      <c r="JW339">
        <v>22.6266</v>
      </c>
      <c r="JX339">
        <v>93.1226</v>
      </c>
      <c r="JY339">
        <v>98.6244</v>
      </c>
    </row>
    <row r="340" spans="1:285">
      <c r="A340">
        <v>324</v>
      </c>
      <c r="B340">
        <v>1758507855</v>
      </c>
      <c r="C340">
        <v>4612.90000009537</v>
      </c>
      <c r="D340" t="s">
        <v>1080</v>
      </c>
      <c r="E340" t="s">
        <v>1081</v>
      </c>
      <c r="F340">
        <v>5</v>
      </c>
      <c r="G340" t="s">
        <v>419</v>
      </c>
      <c r="H340" t="s">
        <v>1003</v>
      </c>
      <c r="I340" t="s">
        <v>421</v>
      </c>
      <c r="J340">
        <v>1758507852</v>
      </c>
      <c r="K340">
        <f>(L340)/1000</f>
        <v>0</v>
      </c>
      <c r="L340">
        <f>1000*DL340*AJ340*(DH340-DI340)/(100*DA340*(1000-AJ340*DH340))</f>
        <v>0</v>
      </c>
      <c r="M340">
        <f>DL340*AJ340*(DG340-DF340*(1000-AJ340*DI340)/(1000-AJ340*DH340))/(100*DA340)</f>
        <v>0</v>
      </c>
      <c r="N340">
        <f>DF340 - IF(AJ340&gt;1, M340*DA340*100.0/(AL340), 0)</f>
        <v>0</v>
      </c>
      <c r="O340">
        <f>((U340-K340/2)*N340-M340)/(U340+K340/2)</f>
        <v>0</v>
      </c>
      <c r="P340">
        <f>O340*(DM340+DN340)/1000.0</f>
        <v>0</v>
      </c>
      <c r="Q340">
        <f>(DF340 - IF(AJ340&gt;1, M340*DA340*100.0/(AL340), 0))*(DM340+DN340)/1000.0</f>
        <v>0</v>
      </c>
      <c r="R340">
        <f>2.0/((1/T340-1/S340)+SIGN(T340)*SQRT((1/T340-1/S340)*(1/T340-1/S340) + 4*DB340/((DB340+1)*(DB340+1))*(2*1/T340*1/S340-1/S340*1/S340)))</f>
        <v>0</v>
      </c>
      <c r="S340">
        <f>IF(LEFT(DC340,1)&lt;&gt;"0",IF(LEFT(DC340,1)="1",3.0,DD340),$D$5+$E$5*(DT340*DM340/($K$5*1000))+$F$5*(DT340*DM340/($K$5*1000))*MAX(MIN(DA340,$J$5),$I$5)*MAX(MIN(DA340,$J$5),$I$5)+$G$5*MAX(MIN(DA340,$J$5),$I$5)*(DT340*DM340/($K$5*1000))+$H$5*(DT340*DM340/($K$5*1000))*(DT340*DM340/($K$5*1000)))</f>
        <v>0</v>
      </c>
      <c r="T340">
        <f>K340*(1000-(1000*0.61365*exp(17.502*X340/(240.97+X340))/(DM340+DN340)+DH340)/2)/(1000*0.61365*exp(17.502*X340/(240.97+X340))/(DM340+DN340)-DH340)</f>
        <v>0</v>
      </c>
      <c r="U340">
        <f>1/((DB340+1)/(R340/1.6)+1/(S340/1.37)) + DB340/((DB340+1)/(R340/1.6) + DB340/(S340/1.37))</f>
        <v>0</v>
      </c>
      <c r="V340">
        <f>(CW340*CZ340)</f>
        <v>0</v>
      </c>
      <c r="W340">
        <f>(DO340+(V340+2*0.95*5.67E-8*(((DO340+$B$7)+273)^4-(DO340+273)^4)-44100*K340)/(1.84*29.3*S340+8*0.95*5.67E-8*(DO340+273)^3))</f>
        <v>0</v>
      </c>
      <c r="X340">
        <f>($C$7*DP340+$D$7*DQ340+$E$7*W340)</f>
        <v>0</v>
      </c>
      <c r="Y340">
        <f>0.61365*exp(17.502*X340/(240.97+X340))</f>
        <v>0</v>
      </c>
      <c r="Z340">
        <f>(AA340/AB340*100)</f>
        <v>0</v>
      </c>
      <c r="AA340">
        <f>DH340*(DM340+DN340)/1000</f>
        <v>0</v>
      </c>
      <c r="AB340">
        <f>0.61365*exp(17.502*DO340/(240.97+DO340))</f>
        <v>0</v>
      </c>
      <c r="AC340">
        <f>(Y340-DH340*(DM340+DN340)/1000)</f>
        <v>0</v>
      </c>
      <c r="AD340">
        <f>(-K340*44100)</f>
        <v>0</v>
      </c>
      <c r="AE340">
        <f>2*29.3*S340*0.92*(DO340-X340)</f>
        <v>0</v>
      </c>
      <c r="AF340">
        <f>2*0.95*5.67E-8*(((DO340+$B$7)+273)^4-(X340+273)^4)</f>
        <v>0</v>
      </c>
      <c r="AG340">
        <f>V340+AF340+AD340+AE340</f>
        <v>0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MAX(0,($B$13+$C$13*DT340)/(1+$D$13*DT340)*DM340/(DO340+273)*$E$13)</f>
        <v>0</v>
      </c>
      <c r="AM340" t="s">
        <v>422</v>
      </c>
      <c r="AN340" t="s">
        <v>422</v>
      </c>
      <c r="AO340">
        <v>0</v>
      </c>
      <c r="AP340">
        <v>0</v>
      </c>
      <c r="AQ340">
        <f>1-AO340/AP340</f>
        <v>0</v>
      </c>
      <c r="AR340">
        <v>0</v>
      </c>
      <c r="AS340" t="s">
        <v>422</v>
      </c>
      <c r="AT340" t="s">
        <v>422</v>
      </c>
      <c r="AU340">
        <v>0</v>
      </c>
      <c r="AV340">
        <v>0</v>
      </c>
      <c r="AW340">
        <f>1-AU340/AV340</f>
        <v>0</v>
      </c>
      <c r="AX340">
        <v>0.5</v>
      </c>
      <c r="AY340">
        <f>CX340</f>
        <v>0</v>
      </c>
      <c r="AZ340">
        <f>M340</f>
        <v>0</v>
      </c>
      <c r="BA340">
        <f>AW340*AX340*AY340</f>
        <v>0</v>
      </c>
      <c r="BB340">
        <f>(AZ340-AR340)/AY340</f>
        <v>0</v>
      </c>
      <c r="BC340">
        <f>(AP340-AV340)/AV340</f>
        <v>0</v>
      </c>
      <c r="BD340">
        <f>AO340/(AQ340+AO340/AV340)</f>
        <v>0</v>
      </c>
      <c r="BE340" t="s">
        <v>422</v>
      </c>
      <c r="BF340">
        <v>0</v>
      </c>
      <c r="BG340">
        <f>IF(BF340&lt;&gt;0, BF340, BD340)</f>
        <v>0</v>
      </c>
      <c r="BH340">
        <f>1-BG340/AV340</f>
        <v>0</v>
      </c>
      <c r="BI340">
        <f>(AV340-AU340)/(AV340-BG340)</f>
        <v>0</v>
      </c>
      <c r="BJ340">
        <f>(AP340-AV340)/(AP340-BG340)</f>
        <v>0</v>
      </c>
      <c r="BK340">
        <f>(AV340-AU340)/(AV340-AO340)</f>
        <v>0</v>
      </c>
      <c r="BL340">
        <f>(AP340-AV340)/(AP340-AO340)</f>
        <v>0</v>
      </c>
      <c r="BM340">
        <f>(BI340*BG340/AU340)</f>
        <v>0</v>
      </c>
      <c r="BN340">
        <f>(1-BM340)</f>
        <v>0</v>
      </c>
      <c r="CW340">
        <f>$B$11*DU340+$C$11*DV340+$F$11*EG340*(1-EJ340)</f>
        <v>0</v>
      </c>
      <c r="CX340">
        <f>CW340*CY340</f>
        <v>0</v>
      </c>
      <c r="CY340">
        <f>($B$11*$D$9+$C$11*$D$9+$F$11*((ET340+EL340)/MAX(ET340+EL340+EU340, 0.1)*$I$9+EU340/MAX(ET340+EL340+EU340, 0.1)*$J$9))/($B$11+$C$11+$F$11)</f>
        <v>0</v>
      </c>
      <c r="CZ340">
        <f>($B$11*$K$9+$C$11*$K$9+$F$11*((ET340+EL340)/MAX(ET340+EL340+EU340, 0.1)*$P$9+EU340/MAX(ET340+EL340+EU340, 0.1)*$Q$9))/($B$11+$C$11+$F$11)</f>
        <v>0</v>
      </c>
      <c r="DA340">
        <v>1.1</v>
      </c>
      <c r="DB340">
        <v>0.5</v>
      </c>
      <c r="DC340" t="s">
        <v>423</v>
      </c>
      <c r="DD340">
        <v>2</v>
      </c>
      <c r="DE340">
        <v>1758507852</v>
      </c>
      <c r="DF340">
        <v>420.080333333333</v>
      </c>
      <c r="DG340">
        <v>420.076</v>
      </c>
      <c r="DH340">
        <v>22.6107</v>
      </c>
      <c r="DI340">
        <v>22.6276</v>
      </c>
      <c r="DJ340">
        <v>414.383</v>
      </c>
      <c r="DK340">
        <v>22.2992666666667</v>
      </c>
      <c r="DL340">
        <v>499.994</v>
      </c>
      <c r="DM340">
        <v>89.8481</v>
      </c>
      <c r="DN340">
        <v>0.0359408666666667</v>
      </c>
      <c r="DO340">
        <v>30.5503</v>
      </c>
      <c r="DP340">
        <v>29.9795333333333</v>
      </c>
      <c r="DQ340">
        <v>999.9</v>
      </c>
      <c r="DR340">
        <v>0</v>
      </c>
      <c r="DS340">
        <v>0</v>
      </c>
      <c r="DT340">
        <v>10013.3333333333</v>
      </c>
      <c r="DU340">
        <v>0</v>
      </c>
      <c r="DV340">
        <v>0.71407</v>
      </c>
      <c r="DW340">
        <v>0.0047402</v>
      </c>
      <c r="DX340">
        <v>429.798666666667</v>
      </c>
      <c r="DY340">
        <v>429.801333333333</v>
      </c>
      <c r="DZ340">
        <v>-0.0169073666666667</v>
      </c>
      <c r="EA340">
        <v>420.076</v>
      </c>
      <c r="EB340">
        <v>22.6276</v>
      </c>
      <c r="EC340">
        <v>2.03153333333333</v>
      </c>
      <c r="ED340">
        <v>2.03305333333333</v>
      </c>
      <c r="EE340">
        <v>17.6922666666667</v>
      </c>
      <c r="EF340">
        <v>17.7041333333333</v>
      </c>
      <c r="EG340">
        <v>0.00500016</v>
      </c>
      <c r="EH340">
        <v>0</v>
      </c>
      <c r="EI340">
        <v>0</v>
      </c>
      <c r="EJ340">
        <v>0</v>
      </c>
      <c r="EK340">
        <v>156.833333333333</v>
      </c>
      <c r="EL340">
        <v>0.00500016</v>
      </c>
      <c r="EM340">
        <v>-31.6666666666667</v>
      </c>
      <c r="EN340">
        <v>-3</v>
      </c>
      <c r="EO340">
        <v>37.812</v>
      </c>
      <c r="EP340">
        <v>41.979</v>
      </c>
      <c r="EQ340">
        <v>39.979</v>
      </c>
      <c r="ER340">
        <v>42.125</v>
      </c>
      <c r="ES340">
        <v>41.125</v>
      </c>
      <c r="ET340">
        <v>0</v>
      </c>
      <c r="EU340">
        <v>0</v>
      </c>
      <c r="EV340">
        <v>0</v>
      </c>
      <c r="EW340">
        <v>1758507857</v>
      </c>
      <c r="EX340">
        <v>0</v>
      </c>
      <c r="EY340">
        <v>151.607692307692</v>
      </c>
      <c r="EZ340">
        <v>-6.3726494254607</v>
      </c>
      <c r="FA340">
        <v>-14.7897437582268</v>
      </c>
      <c r="FB340">
        <v>-27.3153846153846</v>
      </c>
      <c r="FC340">
        <v>15</v>
      </c>
      <c r="FD340">
        <v>0</v>
      </c>
      <c r="FE340" t="s">
        <v>424</v>
      </c>
      <c r="FF340">
        <v>1747249705.1</v>
      </c>
      <c r="FG340">
        <v>1747249711.1</v>
      </c>
      <c r="FH340">
        <v>0</v>
      </c>
      <c r="FI340">
        <v>0.871</v>
      </c>
      <c r="FJ340">
        <v>0.066</v>
      </c>
      <c r="FK340">
        <v>5.486</v>
      </c>
      <c r="FL340">
        <v>0.145</v>
      </c>
      <c r="FM340">
        <v>420</v>
      </c>
      <c r="FN340">
        <v>16</v>
      </c>
      <c r="FO340">
        <v>0.27</v>
      </c>
      <c r="FP340">
        <v>0.16</v>
      </c>
      <c r="FQ340">
        <v>-0.0246771542857143</v>
      </c>
      <c r="FR340">
        <v>-0.352404582857143</v>
      </c>
      <c r="FS340">
        <v>0.116569256198495</v>
      </c>
      <c r="FT340">
        <v>1</v>
      </c>
      <c r="FU340">
        <v>151.405882352941</v>
      </c>
      <c r="FV340">
        <v>-7.39190223969951</v>
      </c>
      <c r="FW340">
        <v>6.30415088168901</v>
      </c>
      <c r="FX340">
        <v>-1</v>
      </c>
      <c r="FY340">
        <v>-0.0176596761904762</v>
      </c>
      <c r="FZ340">
        <v>0.00426628051948052</v>
      </c>
      <c r="GA340">
        <v>0.00112581457320583</v>
      </c>
      <c r="GB340">
        <v>1</v>
      </c>
      <c r="GC340">
        <v>2</v>
      </c>
      <c r="GD340">
        <v>2</v>
      </c>
      <c r="GE340" t="s">
        <v>443</v>
      </c>
      <c r="GF340">
        <v>3.12579</v>
      </c>
      <c r="GG340">
        <v>2.66183</v>
      </c>
      <c r="GH340">
        <v>0.0882877</v>
      </c>
      <c r="GI340">
        <v>0.0891355</v>
      </c>
      <c r="GJ340">
        <v>0.0967075</v>
      </c>
      <c r="GK340">
        <v>0.0971887</v>
      </c>
      <c r="GL340">
        <v>23491.1</v>
      </c>
      <c r="GM340">
        <v>22196.3</v>
      </c>
      <c r="GN340">
        <v>23044.1</v>
      </c>
      <c r="GO340">
        <v>23729.5</v>
      </c>
      <c r="GP340">
        <v>35481.5</v>
      </c>
      <c r="GQ340">
        <v>35462.4</v>
      </c>
      <c r="GR340">
        <v>41551.8</v>
      </c>
      <c r="GS340">
        <v>42319</v>
      </c>
      <c r="GT340">
        <v>1.89802</v>
      </c>
      <c r="GU340">
        <v>1.7942</v>
      </c>
      <c r="GV340">
        <v>0.103205</v>
      </c>
      <c r="GW340">
        <v>0</v>
      </c>
      <c r="GX340">
        <v>28.2955</v>
      </c>
      <c r="GY340">
        <v>999.9</v>
      </c>
      <c r="GZ340">
        <v>55.121</v>
      </c>
      <c r="HA340">
        <v>30.494</v>
      </c>
      <c r="HB340">
        <v>26.8924</v>
      </c>
      <c r="HC340">
        <v>54.6255</v>
      </c>
      <c r="HD340">
        <v>40.1282</v>
      </c>
      <c r="HE340">
        <v>1</v>
      </c>
      <c r="HF340">
        <v>0.0799466</v>
      </c>
      <c r="HG340">
        <v>-1.51697</v>
      </c>
      <c r="HH340">
        <v>20.2304</v>
      </c>
      <c r="HI340">
        <v>5.23361</v>
      </c>
      <c r="HJ340">
        <v>11.992</v>
      </c>
      <c r="HK340">
        <v>4.9557</v>
      </c>
      <c r="HL340">
        <v>3.304</v>
      </c>
      <c r="HM340">
        <v>999.9</v>
      </c>
      <c r="HN340">
        <v>9999</v>
      </c>
      <c r="HO340">
        <v>9999</v>
      </c>
      <c r="HP340">
        <v>9999</v>
      </c>
      <c r="HQ340">
        <v>1.86858</v>
      </c>
      <c r="HR340">
        <v>1.86423</v>
      </c>
      <c r="HS340">
        <v>1.8718</v>
      </c>
      <c r="HT340">
        <v>1.86276</v>
      </c>
      <c r="HU340">
        <v>1.86215</v>
      </c>
      <c r="HV340">
        <v>1.86858</v>
      </c>
      <c r="HW340">
        <v>1.8587</v>
      </c>
      <c r="HX340">
        <v>1.86508</v>
      </c>
      <c r="HY340">
        <v>5</v>
      </c>
      <c r="HZ340">
        <v>0</v>
      </c>
      <c r="IA340">
        <v>0</v>
      </c>
      <c r="IB340">
        <v>0</v>
      </c>
      <c r="IC340" t="s">
        <v>426</v>
      </c>
      <c r="ID340" t="s">
        <v>427</v>
      </c>
      <c r="IE340" t="s">
        <v>428</v>
      </c>
      <c r="IF340" t="s">
        <v>428</v>
      </c>
      <c r="IG340" t="s">
        <v>428</v>
      </c>
      <c r="IH340" t="s">
        <v>428</v>
      </c>
      <c r="II340">
        <v>0</v>
      </c>
      <c r="IJ340">
        <v>100</v>
      </c>
      <c r="IK340">
        <v>100</v>
      </c>
      <c r="IL340">
        <v>5.698</v>
      </c>
      <c r="IM340">
        <v>0.3115</v>
      </c>
      <c r="IN340">
        <v>4.24591870636989</v>
      </c>
      <c r="IO340">
        <v>0.00406324532283829</v>
      </c>
      <c r="IP340">
        <v>-1.45373754250553e-06</v>
      </c>
      <c r="IQ340">
        <v>2.45784242640463e-10</v>
      </c>
      <c r="IR340">
        <v>0.0444475935836347</v>
      </c>
      <c r="IS340">
        <v>0.00491888386651684</v>
      </c>
      <c r="IT340">
        <v>0.000226889049496401</v>
      </c>
      <c r="IU340">
        <v>4.01595507822366e-06</v>
      </c>
      <c r="IV340">
        <v>-0</v>
      </c>
      <c r="IW340">
        <v>2035</v>
      </c>
      <c r="IX340">
        <v>2</v>
      </c>
      <c r="IY340">
        <v>30</v>
      </c>
      <c r="IZ340">
        <v>187635.8</v>
      </c>
      <c r="JA340">
        <v>187635.7</v>
      </c>
      <c r="JB340">
        <v>0.948486</v>
      </c>
      <c r="JC340">
        <v>2.40356</v>
      </c>
      <c r="JD340">
        <v>1.49902</v>
      </c>
      <c r="JE340">
        <v>2.32666</v>
      </c>
      <c r="JF340">
        <v>1.54419</v>
      </c>
      <c r="JG340">
        <v>2.29858</v>
      </c>
      <c r="JH340">
        <v>36.0113</v>
      </c>
      <c r="JI340">
        <v>24.1575</v>
      </c>
      <c r="JJ340">
        <v>18</v>
      </c>
      <c r="JK340">
        <v>545.639</v>
      </c>
      <c r="JL340">
        <v>422.69</v>
      </c>
      <c r="JM340">
        <v>31.2025</v>
      </c>
      <c r="JN340">
        <v>28.6217</v>
      </c>
      <c r="JO340">
        <v>30.0003</v>
      </c>
      <c r="JP340">
        <v>28.4145</v>
      </c>
      <c r="JQ340">
        <v>28.4319</v>
      </c>
      <c r="JR340">
        <v>19.0338</v>
      </c>
      <c r="JS340">
        <v>29.3075</v>
      </c>
      <c r="JT340">
        <v>71.3516</v>
      </c>
      <c r="JU340">
        <v>31.2186</v>
      </c>
      <c r="JV340">
        <v>420</v>
      </c>
      <c r="JW340">
        <v>22.6266</v>
      </c>
      <c r="JX340">
        <v>93.1227</v>
      </c>
      <c r="JY340">
        <v>98.6252</v>
      </c>
    </row>
    <row r="341" spans="1:285">
      <c r="A341">
        <v>325</v>
      </c>
      <c r="B341">
        <v>1758507857</v>
      </c>
      <c r="C341">
        <v>4614.90000009537</v>
      </c>
      <c r="D341" t="s">
        <v>1082</v>
      </c>
      <c r="E341" t="s">
        <v>1083</v>
      </c>
      <c r="F341">
        <v>5</v>
      </c>
      <c r="G341" t="s">
        <v>419</v>
      </c>
      <c r="H341" t="s">
        <v>1003</v>
      </c>
      <c r="I341" t="s">
        <v>421</v>
      </c>
      <c r="J341">
        <v>1758507854</v>
      </c>
      <c r="K341">
        <f>(L341)/1000</f>
        <v>0</v>
      </c>
      <c r="L341">
        <f>1000*DL341*AJ341*(DH341-DI341)/(100*DA341*(1000-AJ341*DH341))</f>
        <v>0</v>
      </c>
      <c r="M341">
        <f>DL341*AJ341*(DG341-DF341*(1000-AJ341*DI341)/(1000-AJ341*DH341))/(100*DA341)</f>
        <v>0</v>
      </c>
      <c r="N341">
        <f>DF341 - IF(AJ341&gt;1, M341*DA341*100.0/(AL341), 0)</f>
        <v>0</v>
      </c>
      <c r="O341">
        <f>((U341-K341/2)*N341-M341)/(U341+K341/2)</f>
        <v>0</v>
      </c>
      <c r="P341">
        <f>O341*(DM341+DN341)/1000.0</f>
        <v>0</v>
      </c>
      <c r="Q341">
        <f>(DF341 - IF(AJ341&gt;1, M341*DA341*100.0/(AL341), 0))*(DM341+DN341)/1000.0</f>
        <v>0</v>
      </c>
      <c r="R341">
        <f>2.0/((1/T341-1/S341)+SIGN(T341)*SQRT((1/T341-1/S341)*(1/T341-1/S341) + 4*DB341/((DB341+1)*(DB341+1))*(2*1/T341*1/S341-1/S341*1/S341)))</f>
        <v>0</v>
      </c>
      <c r="S341">
        <f>IF(LEFT(DC341,1)&lt;&gt;"0",IF(LEFT(DC341,1)="1",3.0,DD341),$D$5+$E$5*(DT341*DM341/($K$5*1000))+$F$5*(DT341*DM341/($K$5*1000))*MAX(MIN(DA341,$J$5),$I$5)*MAX(MIN(DA341,$J$5),$I$5)+$G$5*MAX(MIN(DA341,$J$5),$I$5)*(DT341*DM341/($K$5*1000))+$H$5*(DT341*DM341/($K$5*1000))*(DT341*DM341/($K$5*1000)))</f>
        <v>0</v>
      </c>
      <c r="T341">
        <f>K341*(1000-(1000*0.61365*exp(17.502*X341/(240.97+X341))/(DM341+DN341)+DH341)/2)/(1000*0.61365*exp(17.502*X341/(240.97+X341))/(DM341+DN341)-DH341)</f>
        <v>0</v>
      </c>
      <c r="U341">
        <f>1/((DB341+1)/(R341/1.6)+1/(S341/1.37)) + DB341/((DB341+1)/(R341/1.6) + DB341/(S341/1.37))</f>
        <v>0</v>
      </c>
      <c r="V341">
        <f>(CW341*CZ341)</f>
        <v>0</v>
      </c>
      <c r="W341">
        <f>(DO341+(V341+2*0.95*5.67E-8*(((DO341+$B$7)+273)^4-(DO341+273)^4)-44100*K341)/(1.84*29.3*S341+8*0.95*5.67E-8*(DO341+273)^3))</f>
        <v>0</v>
      </c>
      <c r="X341">
        <f>($C$7*DP341+$D$7*DQ341+$E$7*W341)</f>
        <v>0</v>
      </c>
      <c r="Y341">
        <f>0.61365*exp(17.502*X341/(240.97+X341))</f>
        <v>0</v>
      </c>
      <c r="Z341">
        <f>(AA341/AB341*100)</f>
        <v>0</v>
      </c>
      <c r="AA341">
        <f>DH341*(DM341+DN341)/1000</f>
        <v>0</v>
      </c>
      <c r="AB341">
        <f>0.61365*exp(17.502*DO341/(240.97+DO341))</f>
        <v>0</v>
      </c>
      <c r="AC341">
        <f>(Y341-DH341*(DM341+DN341)/1000)</f>
        <v>0</v>
      </c>
      <c r="AD341">
        <f>(-K341*44100)</f>
        <v>0</v>
      </c>
      <c r="AE341">
        <f>2*29.3*S341*0.92*(DO341-X341)</f>
        <v>0</v>
      </c>
      <c r="AF341">
        <f>2*0.95*5.67E-8*(((DO341+$B$7)+273)^4-(X341+273)^4)</f>
        <v>0</v>
      </c>
      <c r="AG341">
        <f>V341+AF341+AD341+AE341</f>
        <v>0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MAX(0,($B$13+$C$13*DT341)/(1+$D$13*DT341)*DM341/(DO341+273)*$E$13)</f>
        <v>0</v>
      </c>
      <c r="AM341" t="s">
        <v>422</v>
      </c>
      <c r="AN341" t="s">
        <v>422</v>
      </c>
      <c r="AO341">
        <v>0</v>
      </c>
      <c r="AP341">
        <v>0</v>
      </c>
      <c r="AQ341">
        <f>1-AO341/AP341</f>
        <v>0</v>
      </c>
      <c r="AR341">
        <v>0</v>
      </c>
      <c r="AS341" t="s">
        <v>422</v>
      </c>
      <c r="AT341" t="s">
        <v>422</v>
      </c>
      <c r="AU341">
        <v>0</v>
      </c>
      <c r="AV341">
        <v>0</v>
      </c>
      <c r="AW341">
        <f>1-AU341/AV341</f>
        <v>0</v>
      </c>
      <c r="AX341">
        <v>0.5</v>
      </c>
      <c r="AY341">
        <f>CX341</f>
        <v>0</v>
      </c>
      <c r="AZ341">
        <f>M341</f>
        <v>0</v>
      </c>
      <c r="BA341">
        <f>AW341*AX341*AY341</f>
        <v>0</v>
      </c>
      <c r="BB341">
        <f>(AZ341-AR341)/AY341</f>
        <v>0</v>
      </c>
      <c r="BC341">
        <f>(AP341-AV341)/AV341</f>
        <v>0</v>
      </c>
      <c r="BD341">
        <f>AO341/(AQ341+AO341/AV341)</f>
        <v>0</v>
      </c>
      <c r="BE341" t="s">
        <v>422</v>
      </c>
      <c r="BF341">
        <v>0</v>
      </c>
      <c r="BG341">
        <f>IF(BF341&lt;&gt;0, BF341, BD341)</f>
        <v>0</v>
      </c>
      <c r="BH341">
        <f>1-BG341/AV341</f>
        <v>0</v>
      </c>
      <c r="BI341">
        <f>(AV341-AU341)/(AV341-BG341)</f>
        <v>0</v>
      </c>
      <c r="BJ341">
        <f>(AP341-AV341)/(AP341-BG341)</f>
        <v>0</v>
      </c>
      <c r="BK341">
        <f>(AV341-AU341)/(AV341-AO341)</f>
        <v>0</v>
      </c>
      <c r="BL341">
        <f>(AP341-AV341)/(AP341-AO341)</f>
        <v>0</v>
      </c>
      <c r="BM341">
        <f>(BI341*BG341/AU341)</f>
        <v>0</v>
      </c>
      <c r="BN341">
        <f>(1-BM341)</f>
        <v>0</v>
      </c>
      <c r="CW341">
        <f>$B$11*DU341+$C$11*DV341+$F$11*EG341*(1-EJ341)</f>
        <v>0</v>
      </c>
      <c r="CX341">
        <f>CW341*CY341</f>
        <v>0</v>
      </c>
      <c r="CY341">
        <f>($B$11*$D$9+$C$11*$D$9+$F$11*((ET341+EL341)/MAX(ET341+EL341+EU341, 0.1)*$I$9+EU341/MAX(ET341+EL341+EU341, 0.1)*$J$9))/($B$11+$C$11+$F$11)</f>
        <v>0</v>
      </c>
      <c r="CZ341">
        <f>($B$11*$K$9+$C$11*$K$9+$F$11*((ET341+EL341)/MAX(ET341+EL341+EU341, 0.1)*$P$9+EU341/MAX(ET341+EL341+EU341, 0.1)*$Q$9))/($B$11+$C$11+$F$11)</f>
        <v>0</v>
      </c>
      <c r="DA341">
        <v>1.1</v>
      </c>
      <c r="DB341">
        <v>0.5</v>
      </c>
      <c r="DC341" t="s">
        <v>423</v>
      </c>
      <c r="DD341">
        <v>2</v>
      </c>
      <c r="DE341">
        <v>1758507854</v>
      </c>
      <c r="DF341">
        <v>420.134666666667</v>
      </c>
      <c r="DG341">
        <v>420.010333333333</v>
      </c>
      <c r="DH341">
        <v>22.6097333333333</v>
      </c>
      <c r="DI341">
        <v>22.6281333333333</v>
      </c>
      <c r="DJ341">
        <v>414.437333333333</v>
      </c>
      <c r="DK341">
        <v>22.2983</v>
      </c>
      <c r="DL341">
        <v>499.942666666667</v>
      </c>
      <c r="DM341">
        <v>89.8476666666667</v>
      </c>
      <c r="DN341">
        <v>0.0360285666666667</v>
      </c>
      <c r="DO341">
        <v>30.5494666666667</v>
      </c>
      <c r="DP341">
        <v>29.9792</v>
      </c>
      <c r="DQ341">
        <v>999.9</v>
      </c>
      <c r="DR341">
        <v>0</v>
      </c>
      <c r="DS341">
        <v>0</v>
      </c>
      <c r="DT341">
        <v>10014.3666666667</v>
      </c>
      <c r="DU341">
        <v>0</v>
      </c>
      <c r="DV341">
        <v>0.71407</v>
      </c>
      <c r="DW341">
        <v>0.1251322</v>
      </c>
      <c r="DX341">
        <v>429.854</v>
      </c>
      <c r="DY341">
        <v>429.734</v>
      </c>
      <c r="DZ341">
        <v>-0.0184186333333333</v>
      </c>
      <c r="EA341">
        <v>420.010333333333</v>
      </c>
      <c r="EB341">
        <v>22.6281333333333</v>
      </c>
      <c r="EC341">
        <v>2.03143333333333</v>
      </c>
      <c r="ED341">
        <v>2.03309</v>
      </c>
      <c r="EE341">
        <v>17.6915</v>
      </c>
      <c r="EF341">
        <v>17.7044</v>
      </c>
      <c r="EG341">
        <v>0.00500016</v>
      </c>
      <c r="EH341">
        <v>0</v>
      </c>
      <c r="EI341">
        <v>0</v>
      </c>
      <c r="EJ341">
        <v>0</v>
      </c>
      <c r="EK341">
        <v>155</v>
      </c>
      <c r="EL341">
        <v>0.00500016</v>
      </c>
      <c r="EM341">
        <v>-26.7333333333333</v>
      </c>
      <c r="EN341">
        <v>-2.2</v>
      </c>
      <c r="EO341">
        <v>37.812</v>
      </c>
      <c r="EP341">
        <v>42</v>
      </c>
      <c r="EQ341">
        <v>39.979</v>
      </c>
      <c r="ER341">
        <v>42.125</v>
      </c>
      <c r="ES341">
        <v>41.125</v>
      </c>
      <c r="ET341">
        <v>0</v>
      </c>
      <c r="EU341">
        <v>0</v>
      </c>
      <c r="EV341">
        <v>0</v>
      </c>
      <c r="EW341">
        <v>1758507859.4</v>
      </c>
      <c r="EX341">
        <v>0</v>
      </c>
      <c r="EY341">
        <v>152.023076923077</v>
      </c>
      <c r="EZ341">
        <v>4.09572655742385</v>
      </c>
      <c r="FA341">
        <v>8.74529905024515</v>
      </c>
      <c r="FB341">
        <v>-26.9538461538462</v>
      </c>
      <c r="FC341">
        <v>15</v>
      </c>
      <c r="FD341">
        <v>0</v>
      </c>
      <c r="FE341" t="s">
        <v>424</v>
      </c>
      <c r="FF341">
        <v>1747249705.1</v>
      </c>
      <c r="FG341">
        <v>1747249711.1</v>
      </c>
      <c r="FH341">
        <v>0</v>
      </c>
      <c r="FI341">
        <v>0.871</v>
      </c>
      <c r="FJ341">
        <v>0.066</v>
      </c>
      <c r="FK341">
        <v>5.486</v>
      </c>
      <c r="FL341">
        <v>0.145</v>
      </c>
      <c r="FM341">
        <v>420</v>
      </c>
      <c r="FN341">
        <v>16</v>
      </c>
      <c r="FO341">
        <v>0.27</v>
      </c>
      <c r="FP341">
        <v>0.16</v>
      </c>
      <c r="FQ341">
        <v>0.00150690285714286</v>
      </c>
      <c r="FR341">
        <v>-0.14436398961039</v>
      </c>
      <c r="FS341">
        <v>0.129956101520046</v>
      </c>
      <c r="FT341">
        <v>1</v>
      </c>
      <c r="FU341">
        <v>151.447058823529</v>
      </c>
      <c r="FV341">
        <v>-0.473643929700171</v>
      </c>
      <c r="FW341">
        <v>6.01714390398349</v>
      </c>
      <c r="FX341">
        <v>-1</v>
      </c>
      <c r="FY341">
        <v>-0.0177981904761905</v>
      </c>
      <c r="FZ341">
        <v>0.00278437402597399</v>
      </c>
      <c r="GA341">
        <v>0.00115369328593198</v>
      </c>
      <c r="GB341">
        <v>1</v>
      </c>
      <c r="GC341">
        <v>2</v>
      </c>
      <c r="GD341">
        <v>2</v>
      </c>
      <c r="GE341" t="s">
        <v>443</v>
      </c>
      <c r="GF341">
        <v>3.12579</v>
      </c>
      <c r="GG341">
        <v>2.66193</v>
      </c>
      <c r="GH341">
        <v>0.0882763</v>
      </c>
      <c r="GI341">
        <v>0.0891406</v>
      </c>
      <c r="GJ341">
        <v>0.0967078</v>
      </c>
      <c r="GK341">
        <v>0.0971881</v>
      </c>
      <c r="GL341">
        <v>23491.2</v>
      </c>
      <c r="GM341">
        <v>22196.7</v>
      </c>
      <c r="GN341">
        <v>23043.9</v>
      </c>
      <c r="GO341">
        <v>23730.1</v>
      </c>
      <c r="GP341">
        <v>35481.5</v>
      </c>
      <c r="GQ341">
        <v>35462.9</v>
      </c>
      <c r="GR341">
        <v>41551.8</v>
      </c>
      <c r="GS341">
        <v>42319.6</v>
      </c>
      <c r="GT341">
        <v>1.898</v>
      </c>
      <c r="GU341">
        <v>1.79408</v>
      </c>
      <c r="GV341">
        <v>0.103556</v>
      </c>
      <c r="GW341">
        <v>0</v>
      </c>
      <c r="GX341">
        <v>28.2961</v>
      </c>
      <c r="GY341">
        <v>999.9</v>
      </c>
      <c r="GZ341">
        <v>55.121</v>
      </c>
      <c r="HA341">
        <v>30.504</v>
      </c>
      <c r="HB341">
        <v>26.9018</v>
      </c>
      <c r="HC341">
        <v>54.1555</v>
      </c>
      <c r="HD341">
        <v>40.1322</v>
      </c>
      <c r="HE341">
        <v>1</v>
      </c>
      <c r="HF341">
        <v>0.0800788</v>
      </c>
      <c r="HG341">
        <v>-1.53415</v>
      </c>
      <c r="HH341">
        <v>20.2303</v>
      </c>
      <c r="HI341">
        <v>5.23316</v>
      </c>
      <c r="HJ341">
        <v>11.992</v>
      </c>
      <c r="HK341">
        <v>4.95575</v>
      </c>
      <c r="HL341">
        <v>3.304</v>
      </c>
      <c r="HM341">
        <v>999.9</v>
      </c>
      <c r="HN341">
        <v>9999</v>
      </c>
      <c r="HO341">
        <v>9999</v>
      </c>
      <c r="HP341">
        <v>9999</v>
      </c>
      <c r="HQ341">
        <v>1.86857</v>
      </c>
      <c r="HR341">
        <v>1.86425</v>
      </c>
      <c r="HS341">
        <v>1.8718</v>
      </c>
      <c r="HT341">
        <v>1.86277</v>
      </c>
      <c r="HU341">
        <v>1.86216</v>
      </c>
      <c r="HV341">
        <v>1.86858</v>
      </c>
      <c r="HW341">
        <v>1.85871</v>
      </c>
      <c r="HX341">
        <v>1.86508</v>
      </c>
      <c r="HY341">
        <v>5</v>
      </c>
      <c r="HZ341">
        <v>0</v>
      </c>
      <c r="IA341">
        <v>0</v>
      </c>
      <c r="IB341">
        <v>0</v>
      </c>
      <c r="IC341" t="s">
        <v>426</v>
      </c>
      <c r="ID341" t="s">
        <v>427</v>
      </c>
      <c r="IE341" t="s">
        <v>428</v>
      </c>
      <c r="IF341" t="s">
        <v>428</v>
      </c>
      <c r="IG341" t="s">
        <v>428</v>
      </c>
      <c r="IH341" t="s">
        <v>428</v>
      </c>
      <c r="II341">
        <v>0</v>
      </c>
      <c r="IJ341">
        <v>100</v>
      </c>
      <c r="IK341">
        <v>100</v>
      </c>
      <c r="IL341">
        <v>5.698</v>
      </c>
      <c r="IM341">
        <v>0.3115</v>
      </c>
      <c r="IN341">
        <v>4.24591870636989</v>
      </c>
      <c r="IO341">
        <v>0.00406324532283829</v>
      </c>
      <c r="IP341">
        <v>-1.45373754250553e-06</v>
      </c>
      <c r="IQ341">
        <v>2.45784242640463e-10</v>
      </c>
      <c r="IR341">
        <v>0.0444475935836347</v>
      </c>
      <c r="IS341">
        <v>0.00491888386651684</v>
      </c>
      <c r="IT341">
        <v>0.000226889049496401</v>
      </c>
      <c r="IU341">
        <v>4.01595507822366e-06</v>
      </c>
      <c r="IV341">
        <v>-0</v>
      </c>
      <c r="IW341">
        <v>2035</v>
      </c>
      <c r="IX341">
        <v>2</v>
      </c>
      <c r="IY341">
        <v>30</v>
      </c>
      <c r="IZ341">
        <v>187635.9</v>
      </c>
      <c r="JA341">
        <v>187635.8</v>
      </c>
      <c r="JB341">
        <v>0.948486</v>
      </c>
      <c r="JC341">
        <v>2.39624</v>
      </c>
      <c r="JD341">
        <v>1.4978</v>
      </c>
      <c r="JE341">
        <v>2.32666</v>
      </c>
      <c r="JF341">
        <v>1.54419</v>
      </c>
      <c r="JG341">
        <v>2.35474</v>
      </c>
      <c r="JH341">
        <v>36.0113</v>
      </c>
      <c r="JI341">
        <v>24.1663</v>
      </c>
      <c r="JJ341">
        <v>18</v>
      </c>
      <c r="JK341">
        <v>545.623</v>
      </c>
      <c r="JL341">
        <v>422.625</v>
      </c>
      <c r="JM341">
        <v>31.2092</v>
      </c>
      <c r="JN341">
        <v>28.6217</v>
      </c>
      <c r="JO341">
        <v>30.0002</v>
      </c>
      <c r="JP341">
        <v>28.4145</v>
      </c>
      <c r="JQ341">
        <v>28.4331</v>
      </c>
      <c r="JR341">
        <v>19.0338</v>
      </c>
      <c r="JS341">
        <v>29.3075</v>
      </c>
      <c r="JT341">
        <v>71.3516</v>
      </c>
      <c r="JU341">
        <v>31.2186</v>
      </c>
      <c r="JV341">
        <v>420</v>
      </c>
      <c r="JW341">
        <v>22.6266</v>
      </c>
      <c r="JX341">
        <v>93.1224</v>
      </c>
      <c r="JY341">
        <v>98.6269</v>
      </c>
    </row>
    <row r="342" spans="1:285">
      <c r="A342">
        <v>326</v>
      </c>
      <c r="B342">
        <v>1758507859</v>
      </c>
      <c r="C342">
        <v>4616.90000009537</v>
      </c>
      <c r="D342" t="s">
        <v>1084</v>
      </c>
      <c r="E342" t="s">
        <v>1085</v>
      </c>
      <c r="F342">
        <v>5</v>
      </c>
      <c r="G342" t="s">
        <v>419</v>
      </c>
      <c r="H342" t="s">
        <v>1003</v>
      </c>
      <c r="I342" t="s">
        <v>421</v>
      </c>
      <c r="J342">
        <v>1758507856</v>
      </c>
      <c r="K342">
        <f>(L342)/1000</f>
        <v>0</v>
      </c>
      <c r="L342">
        <f>1000*DL342*AJ342*(DH342-DI342)/(100*DA342*(1000-AJ342*DH342))</f>
        <v>0</v>
      </c>
      <c r="M342">
        <f>DL342*AJ342*(DG342-DF342*(1000-AJ342*DI342)/(1000-AJ342*DH342))/(100*DA342)</f>
        <v>0</v>
      </c>
      <c r="N342">
        <f>DF342 - IF(AJ342&gt;1, M342*DA342*100.0/(AL342), 0)</f>
        <v>0</v>
      </c>
      <c r="O342">
        <f>((U342-K342/2)*N342-M342)/(U342+K342/2)</f>
        <v>0</v>
      </c>
      <c r="P342">
        <f>O342*(DM342+DN342)/1000.0</f>
        <v>0</v>
      </c>
      <c r="Q342">
        <f>(DF342 - IF(AJ342&gt;1, M342*DA342*100.0/(AL342), 0))*(DM342+DN342)/1000.0</f>
        <v>0</v>
      </c>
      <c r="R342">
        <f>2.0/((1/T342-1/S342)+SIGN(T342)*SQRT((1/T342-1/S342)*(1/T342-1/S342) + 4*DB342/((DB342+1)*(DB342+1))*(2*1/T342*1/S342-1/S342*1/S342)))</f>
        <v>0</v>
      </c>
      <c r="S342">
        <f>IF(LEFT(DC342,1)&lt;&gt;"0",IF(LEFT(DC342,1)="1",3.0,DD342),$D$5+$E$5*(DT342*DM342/($K$5*1000))+$F$5*(DT342*DM342/($K$5*1000))*MAX(MIN(DA342,$J$5),$I$5)*MAX(MIN(DA342,$J$5),$I$5)+$G$5*MAX(MIN(DA342,$J$5),$I$5)*(DT342*DM342/($K$5*1000))+$H$5*(DT342*DM342/($K$5*1000))*(DT342*DM342/($K$5*1000)))</f>
        <v>0</v>
      </c>
      <c r="T342">
        <f>K342*(1000-(1000*0.61365*exp(17.502*X342/(240.97+X342))/(DM342+DN342)+DH342)/2)/(1000*0.61365*exp(17.502*X342/(240.97+X342))/(DM342+DN342)-DH342)</f>
        <v>0</v>
      </c>
      <c r="U342">
        <f>1/((DB342+1)/(R342/1.6)+1/(S342/1.37)) + DB342/((DB342+1)/(R342/1.6) + DB342/(S342/1.37))</f>
        <v>0</v>
      </c>
      <c r="V342">
        <f>(CW342*CZ342)</f>
        <v>0</v>
      </c>
      <c r="W342">
        <f>(DO342+(V342+2*0.95*5.67E-8*(((DO342+$B$7)+273)^4-(DO342+273)^4)-44100*K342)/(1.84*29.3*S342+8*0.95*5.67E-8*(DO342+273)^3))</f>
        <v>0</v>
      </c>
      <c r="X342">
        <f>($C$7*DP342+$D$7*DQ342+$E$7*W342)</f>
        <v>0</v>
      </c>
      <c r="Y342">
        <f>0.61365*exp(17.502*X342/(240.97+X342))</f>
        <v>0</v>
      </c>
      <c r="Z342">
        <f>(AA342/AB342*100)</f>
        <v>0</v>
      </c>
      <c r="AA342">
        <f>DH342*(DM342+DN342)/1000</f>
        <v>0</v>
      </c>
      <c r="AB342">
        <f>0.61365*exp(17.502*DO342/(240.97+DO342))</f>
        <v>0</v>
      </c>
      <c r="AC342">
        <f>(Y342-DH342*(DM342+DN342)/1000)</f>
        <v>0</v>
      </c>
      <c r="AD342">
        <f>(-K342*44100)</f>
        <v>0</v>
      </c>
      <c r="AE342">
        <f>2*29.3*S342*0.92*(DO342-X342)</f>
        <v>0</v>
      </c>
      <c r="AF342">
        <f>2*0.95*5.67E-8*(((DO342+$B$7)+273)^4-(X342+273)^4)</f>
        <v>0</v>
      </c>
      <c r="AG342">
        <f>V342+AF342+AD342+AE342</f>
        <v>0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MAX(0,($B$13+$C$13*DT342)/(1+$D$13*DT342)*DM342/(DO342+273)*$E$13)</f>
        <v>0</v>
      </c>
      <c r="AM342" t="s">
        <v>422</v>
      </c>
      <c r="AN342" t="s">
        <v>422</v>
      </c>
      <c r="AO342">
        <v>0</v>
      </c>
      <c r="AP342">
        <v>0</v>
      </c>
      <c r="AQ342">
        <f>1-AO342/AP342</f>
        <v>0</v>
      </c>
      <c r="AR342">
        <v>0</v>
      </c>
      <c r="AS342" t="s">
        <v>422</v>
      </c>
      <c r="AT342" t="s">
        <v>422</v>
      </c>
      <c r="AU342">
        <v>0</v>
      </c>
      <c r="AV342">
        <v>0</v>
      </c>
      <c r="AW342">
        <f>1-AU342/AV342</f>
        <v>0</v>
      </c>
      <c r="AX342">
        <v>0.5</v>
      </c>
      <c r="AY342">
        <f>CX342</f>
        <v>0</v>
      </c>
      <c r="AZ342">
        <f>M342</f>
        <v>0</v>
      </c>
      <c r="BA342">
        <f>AW342*AX342*AY342</f>
        <v>0</v>
      </c>
      <c r="BB342">
        <f>(AZ342-AR342)/AY342</f>
        <v>0</v>
      </c>
      <c r="BC342">
        <f>(AP342-AV342)/AV342</f>
        <v>0</v>
      </c>
      <c r="BD342">
        <f>AO342/(AQ342+AO342/AV342)</f>
        <v>0</v>
      </c>
      <c r="BE342" t="s">
        <v>422</v>
      </c>
      <c r="BF342">
        <v>0</v>
      </c>
      <c r="BG342">
        <f>IF(BF342&lt;&gt;0, BF342, BD342)</f>
        <v>0</v>
      </c>
      <c r="BH342">
        <f>1-BG342/AV342</f>
        <v>0</v>
      </c>
      <c r="BI342">
        <f>(AV342-AU342)/(AV342-BG342)</f>
        <v>0</v>
      </c>
      <c r="BJ342">
        <f>(AP342-AV342)/(AP342-BG342)</f>
        <v>0</v>
      </c>
      <c r="BK342">
        <f>(AV342-AU342)/(AV342-AO342)</f>
        <v>0</v>
      </c>
      <c r="BL342">
        <f>(AP342-AV342)/(AP342-AO342)</f>
        <v>0</v>
      </c>
      <c r="BM342">
        <f>(BI342*BG342/AU342)</f>
        <v>0</v>
      </c>
      <c r="BN342">
        <f>(1-BM342)</f>
        <v>0</v>
      </c>
      <c r="CW342">
        <f>$B$11*DU342+$C$11*DV342+$F$11*EG342*(1-EJ342)</f>
        <v>0</v>
      </c>
      <c r="CX342">
        <f>CW342*CY342</f>
        <v>0</v>
      </c>
      <c r="CY342">
        <f>($B$11*$D$9+$C$11*$D$9+$F$11*((ET342+EL342)/MAX(ET342+EL342+EU342, 0.1)*$I$9+EU342/MAX(ET342+EL342+EU342, 0.1)*$J$9))/($B$11+$C$11+$F$11)</f>
        <v>0</v>
      </c>
      <c r="CZ342">
        <f>($B$11*$K$9+$C$11*$K$9+$F$11*((ET342+EL342)/MAX(ET342+EL342+EU342, 0.1)*$P$9+EU342/MAX(ET342+EL342+EU342, 0.1)*$Q$9))/($B$11+$C$11+$F$11)</f>
        <v>0</v>
      </c>
      <c r="DA342">
        <v>1.1</v>
      </c>
      <c r="DB342">
        <v>0.5</v>
      </c>
      <c r="DC342" t="s">
        <v>423</v>
      </c>
      <c r="DD342">
        <v>2</v>
      </c>
      <c r="DE342">
        <v>1758507856</v>
      </c>
      <c r="DF342">
        <v>420.113</v>
      </c>
      <c r="DG342">
        <v>419.964666666667</v>
      </c>
      <c r="DH342">
        <v>22.6101333333333</v>
      </c>
      <c r="DI342">
        <v>22.6288666666667</v>
      </c>
      <c r="DJ342">
        <v>414.415333333333</v>
      </c>
      <c r="DK342">
        <v>22.2986666666667</v>
      </c>
      <c r="DL342">
        <v>499.962666666667</v>
      </c>
      <c r="DM342">
        <v>89.8467333333333</v>
      </c>
      <c r="DN342">
        <v>0.0361578</v>
      </c>
      <c r="DO342">
        <v>30.5495</v>
      </c>
      <c r="DP342">
        <v>29.9815666666667</v>
      </c>
      <c r="DQ342">
        <v>999.9</v>
      </c>
      <c r="DR342">
        <v>0</v>
      </c>
      <c r="DS342">
        <v>0</v>
      </c>
      <c r="DT342">
        <v>10009.3733333333</v>
      </c>
      <c r="DU342">
        <v>0</v>
      </c>
      <c r="DV342">
        <v>0.718707</v>
      </c>
      <c r="DW342">
        <v>0.148813866666667</v>
      </c>
      <c r="DX342">
        <v>429.831666666667</v>
      </c>
      <c r="DY342">
        <v>429.687666666667</v>
      </c>
      <c r="DZ342">
        <v>-0.0187517666666667</v>
      </c>
      <c r="EA342">
        <v>419.964666666667</v>
      </c>
      <c r="EB342">
        <v>22.6288666666667</v>
      </c>
      <c r="EC342">
        <v>2.03144666666667</v>
      </c>
      <c r="ED342">
        <v>2.03313333333333</v>
      </c>
      <c r="EE342">
        <v>17.6916</v>
      </c>
      <c r="EF342">
        <v>17.7047333333333</v>
      </c>
      <c r="EG342">
        <v>0.00500016</v>
      </c>
      <c r="EH342">
        <v>0</v>
      </c>
      <c r="EI342">
        <v>0</v>
      </c>
      <c r="EJ342">
        <v>0</v>
      </c>
      <c r="EK342">
        <v>155.8</v>
      </c>
      <c r="EL342">
        <v>0.00500016</v>
      </c>
      <c r="EM342">
        <v>-27.4666666666667</v>
      </c>
      <c r="EN342">
        <v>-2.56666666666667</v>
      </c>
      <c r="EO342">
        <v>37.812</v>
      </c>
      <c r="EP342">
        <v>42</v>
      </c>
      <c r="EQ342">
        <v>39.979</v>
      </c>
      <c r="ER342">
        <v>42.125</v>
      </c>
      <c r="ES342">
        <v>41.125</v>
      </c>
      <c r="ET342">
        <v>0</v>
      </c>
      <c r="EU342">
        <v>0</v>
      </c>
      <c r="EV342">
        <v>0</v>
      </c>
      <c r="EW342">
        <v>1758507861.2</v>
      </c>
      <c r="EX342">
        <v>0</v>
      </c>
      <c r="EY342">
        <v>151.724</v>
      </c>
      <c r="EZ342">
        <v>16.5923078488082</v>
      </c>
      <c r="FA342">
        <v>4.73076893121764</v>
      </c>
      <c r="FB342">
        <v>-26.024</v>
      </c>
      <c r="FC342">
        <v>15</v>
      </c>
      <c r="FD342">
        <v>0</v>
      </c>
      <c r="FE342" t="s">
        <v>424</v>
      </c>
      <c r="FF342">
        <v>1747249705.1</v>
      </c>
      <c r="FG342">
        <v>1747249711.1</v>
      </c>
      <c r="FH342">
        <v>0</v>
      </c>
      <c r="FI342">
        <v>0.871</v>
      </c>
      <c r="FJ342">
        <v>0.066</v>
      </c>
      <c r="FK342">
        <v>5.486</v>
      </c>
      <c r="FL342">
        <v>0.145</v>
      </c>
      <c r="FM342">
        <v>420</v>
      </c>
      <c r="FN342">
        <v>16</v>
      </c>
      <c r="FO342">
        <v>0.27</v>
      </c>
      <c r="FP342">
        <v>0.16</v>
      </c>
      <c r="FQ342">
        <v>0.0094153219047619</v>
      </c>
      <c r="FR342">
        <v>0.129833242597403</v>
      </c>
      <c r="FS342">
        <v>0.135449388509664</v>
      </c>
      <c r="FT342">
        <v>1</v>
      </c>
      <c r="FU342">
        <v>152.138235294118</v>
      </c>
      <c r="FV342">
        <v>-0.0259740011591596</v>
      </c>
      <c r="FW342">
        <v>5.51191301828206</v>
      </c>
      <c r="FX342">
        <v>-1</v>
      </c>
      <c r="FY342">
        <v>-0.0180062714285714</v>
      </c>
      <c r="FZ342">
        <v>0.0009766051948052</v>
      </c>
      <c r="GA342">
        <v>0.00124468581583308</v>
      </c>
      <c r="GB342">
        <v>1</v>
      </c>
      <c r="GC342">
        <v>2</v>
      </c>
      <c r="GD342">
        <v>2</v>
      </c>
      <c r="GE342" t="s">
        <v>443</v>
      </c>
      <c r="GF342">
        <v>3.12581</v>
      </c>
      <c r="GG342">
        <v>2.66195</v>
      </c>
      <c r="GH342">
        <v>0.0882675</v>
      </c>
      <c r="GI342">
        <v>0.0891355</v>
      </c>
      <c r="GJ342">
        <v>0.0967193</v>
      </c>
      <c r="GK342">
        <v>0.0971879</v>
      </c>
      <c r="GL342">
        <v>23491.4</v>
      </c>
      <c r="GM342">
        <v>22196.9</v>
      </c>
      <c r="GN342">
        <v>23043.8</v>
      </c>
      <c r="GO342">
        <v>23730.2</v>
      </c>
      <c r="GP342">
        <v>35481</v>
      </c>
      <c r="GQ342">
        <v>35463</v>
      </c>
      <c r="GR342">
        <v>41551.7</v>
      </c>
      <c r="GS342">
        <v>42319.7</v>
      </c>
      <c r="GT342">
        <v>1.89783</v>
      </c>
      <c r="GU342">
        <v>1.79422</v>
      </c>
      <c r="GV342">
        <v>0.103578</v>
      </c>
      <c r="GW342">
        <v>0</v>
      </c>
      <c r="GX342">
        <v>28.2973</v>
      </c>
      <c r="GY342">
        <v>999.9</v>
      </c>
      <c r="GZ342">
        <v>55.121</v>
      </c>
      <c r="HA342">
        <v>30.504</v>
      </c>
      <c r="HB342">
        <v>26.9052</v>
      </c>
      <c r="HC342">
        <v>53.7755</v>
      </c>
      <c r="HD342">
        <v>40.008</v>
      </c>
      <c r="HE342">
        <v>1</v>
      </c>
      <c r="HF342">
        <v>0.0146621</v>
      </c>
      <c r="HG342">
        <v>-1.45313</v>
      </c>
      <c r="HH342">
        <v>20.2302</v>
      </c>
      <c r="HI342">
        <v>5.23316</v>
      </c>
      <c r="HJ342">
        <v>11.992</v>
      </c>
      <c r="HK342">
        <v>4.9558</v>
      </c>
      <c r="HL342">
        <v>3.304</v>
      </c>
      <c r="HM342">
        <v>999.9</v>
      </c>
      <c r="HN342">
        <v>9999</v>
      </c>
      <c r="HO342">
        <v>9999</v>
      </c>
      <c r="HP342">
        <v>9999</v>
      </c>
      <c r="HQ342">
        <v>1.86857</v>
      </c>
      <c r="HR342">
        <v>1.86426</v>
      </c>
      <c r="HS342">
        <v>1.8718</v>
      </c>
      <c r="HT342">
        <v>1.86277</v>
      </c>
      <c r="HU342">
        <v>1.86216</v>
      </c>
      <c r="HV342">
        <v>1.86859</v>
      </c>
      <c r="HW342">
        <v>1.85872</v>
      </c>
      <c r="HX342">
        <v>1.86508</v>
      </c>
      <c r="HY342">
        <v>5</v>
      </c>
      <c r="HZ342">
        <v>0</v>
      </c>
      <c r="IA342">
        <v>0</v>
      </c>
      <c r="IB342">
        <v>0</v>
      </c>
      <c r="IC342" t="s">
        <v>426</v>
      </c>
      <c r="ID342" t="s">
        <v>427</v>
      </c>
      <c r="IE342" t="s">
        <v>428</v>
      </c>
      <c r="IF342" t="s">
        <v>428</v>
      </c>
      <c r="IG342" t="s">
        <v>428</v>
      </c>
      <c r="IH342" t="s">
        <v>428</v>
      </c>
      <c r="II342">
        <v>0</v>
      </c>
      <c r="IJ342">
        <v>100</v>
      </c>
      <c r="IK342">
        <v>100</v>
      </c>
      <c r="IL342">
        <v>5.697</v>
      </c>
      <c r="IM342">
        <v>0.3115</v>
      </c>
      <c r="IN342">
        <v>4.24591870636989</v>
      </c>
      <c r="IO342">
        <v>0.00406324532283829</v>
      </c>
      <c r="IP342">
        <v>-1.45373754250553e-06</v>
      </c>
      <c r="IQ342">
        <v>2.45784242640463e-10</v>
      </c>
      <c r="IR342">
        <v>0.0444475935836347</v>
      </c>
      <c r="IS342">
        <v>0.00491888386651684</v>
      </c>
      <c r="IT342">
        <v>0.000226889049496401</v>
      </c>
      <c r="IU342">
        <v>4.01595507822366e-06</v>
      </c>
      <c r="IV342">
        <v>-0</v>
      </c>
      <c r="IW342">
        <v>2035</v>
      </c>
      <c r="IX342">
        <v>2</v>
      </c>
      <c r="IY342">
        <v>30</v>
      </c>
      <c r="IZ342">
        <v>187635.9</v>
      </c>
      <c r="JA342">
        <v>187635.8</v>
      </c>
      <c r="JB342">
        <v>0.948486</v>
      </c>
      <c r="JC342">
        <v>2.40479</v>
      </c>
      <c r="JD342">
        <v>1.4978</v>
      </c>
      <c r="JE342">
        <v>2.32666</v>
      </c>
      <c r="JF342">
        <v>1.54419</v>
      </c>
      <c r="JG342">
        <v>2.36328</v>
      </c>
      <c r="JH342">
        <v>36.0113</v>
      </c>
      <c r="JI342">
        <v>24.1663</v>
      </c>
      <c r="JJ342">
        <v>18</v>
      </c>
      <c r="JK342">
        <v>545.509</v>
      </c>
      <c r="JL342">
        <v>422.713</v>
      </c>
      <c r="JM342">
        <v>31.2161</v>
      </c>
      <c r="JN342">
        <v>28.6217</v>
      </c>
      <c r="JO342">
        <v>30.0001</v>
      </c>
      <c r="JP342">
        <v>28.4145</v>
      </c>
      <c r="JQ342">
        <v>28.4331</v>
      </c>
      <c r="JR342">
        <v>19.0346</v>
      </c>
      <c r="JS342">
        <v>29.3075</v>
      </c>
      <c r="JT342">
        <v>71.3516</v>
      </c>
      <c r="JU342">
        <v>31.2318</v>
      </c>
      <c r="JV342">
        <v>420</v>
      </c>
      <c r="JW342">
        <v>22.6266</v>
      </c>
      <c r="JX342">
        <v>93.1222</v>
      </c>
      <c r="JY342">
        <v>98.6272</v>
      </c>
    </row>
    <row r="343" spans="1:285">
      <c r="A343">
        <v>327</v>
      </c>
      <c r="B343">
        <v>1758507862</v>
      </c>
      <c r="C343">
        <v>4619.90000009537</v>
      </c>
      <c r="D343" t="s">
        <v>1086</v>
      </c>
      <c r="E343" t="s">
        <v>1087</v>
      </c>
      <c r="F343">
        <v>5</v>
      </c>
      <c r="G343" t="s">
        <v>419</v>
      </c>
      <c r="H343" t="s">
        <v>1003</v>
      </c>
      <c r="I343" t="s">
        <v>421</v>
      </c>
      <c r="J343">
        <v>1758507858.75</v>
      </c>
      <c r="K343">
        <f>(L343)/1000</f>
        <v>0</v>
      </c>
      <c r="L343">
        <f>1000*DL343*AJ343*(DH343-DI343)/(100*DA343*(1000-AJ343*DH343))</f>
        <v>0</v>
      </c>
      <c r="M343">
        <f>DL343*AJ343*(DG343-DF343*(1000-AJ343*DI343)/(1000-AJ343*DH343))/(100*DA343)</f>
        <v>0</v>
      </c>
      <c r="N343">
        <f>DF343 - IF(AJ343&gt;1, M343*DA343*100.0/(AL343), 0)</f>
        <v>0</v>
      </c>
      <c r="O343">
        <f>((U343-K343/2)*N343-M343)/(U343+K343/2)</f>
        <v>0</v>
      </c>
      <c r="P343">
        <f>O343*(DM343+DN343)/1000.0</f>
        <v>0</v>
      </c>
      <c r="Q343">
        <f>(DF343 - IF(AJ343&gt;1, M343*DA343*100.0/(AL343), 0))*(DM343+DN343)/1000.0</f>
        <v>0</v>
      </c>
      <c r="R343">
        <f>2.0/((1/T343-1/S343)+SIGN(T343)*SQRT((1/T343-1/S343)*(1/T343-1/S343) + 4*DB343/((DB343+1)*(DB343+1))*(2*1/T343*1/S343-1/S343*1/S343)))</f>
        <v>0</v>
      </c>
      <c r="S343">
        <f>IF(LEFT(DC343,1)&lt;&gt;"0",IF(LEFT(DC343,1)="1",3.0,DD343),$D$5+$E$5*(DT343*DM343/($K$5*1000))+$F$5*(DT343*DM343/($K$5*1000))*MAX(MIN(DA343,$J$5),$I$5)*MAX(MIN(DA343,$J$5),$I$5)+$G$5*MAX(MIN(DA343,$J$5),$I$5)*(DT343*DM343/($K$5*1000))+$H$5*(DT343*DM343/($K$5*1000))*(DT343*DM343/($K$5*1000)))</f>
        <v>0</v>
      </c>
      <c r="T343">
        <f>K343*(1000-(1000*0.61365*exp(17.502*X343/(240.97+X343))/(DM343+DN343)+DH343)/2)/(1000*0.61365*exp(17.502*X343/(240.97+X343))/(DM343+DN343)-DH343)</f>
        <v>0</v>
      </c>
      <c r="U343">
        <f>1/((DB343+1)/(R343/1.6)+1/(S343/1.37)) + DB343/((DB343+1)/(R343/1.6) + DB343/(S343/1.37))</f>
        <v>0</v>
      </c>
      <c r="V343">
        <f>(CW343*CZ343)</f>
        <v>0</v>
      </c>
      <c r="W343">
        <f>(DO343+(V343+2*0.95*5.67E-8*(((DO343+$B$7)+273)^4-(DO343+273)^4)-44100*K343)/(1.84*29.3*S343+8*0.95*5.67E-8*(DO343+273)^3))</f>
        <v>0</v>
      </c>
      <c r="X343">
        <f>($C$7*DP343+$D$7*DQ343+$E$7*W343)</f>
        <v>0</v>
      </c>
      <c r="Y343">
        <f>0.61365*exp(17.502*X343/(240.97+X343))</f>
        <v>0</v>
      </c>
      <c r="Z343">
        <f>(AA343/AB343*100)</f>
        <v>0</v>
      </c>
      <c r="AA343">
        <f>DH343*(DM343+DN343)/1000</f>
        <v>0</v>
      </c>
      <c r="AB343">
        <f>0.61365*exp(17.502*DO343/(240.97+DO343))</f>
        <v>0</v>
      </c>
      <c r="AC343">
        <f>(Y343-DH343*(DM343+DN343)/1000)</f>
        <v>0</v>
      </c>
      <c r="AD343">
        <f>(-K343*44100)</f>
        <v>0</v>
      </c>
      <c r="AE343">
        <f>2*29.3*S343*0.92*(DO343-X343)</f>
        <v>0</v>
      </c>
      <c r="AF343">
        <f>2*0.95*5.67E-8*(((DO343+$B$7)+273)^4-(X343+273)^4)</f>
        <v>0</v>
      </c>
      <c r="AG343">
        <f>V343+AF343+AD343+AE343</f>
        <v>0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MAX(0,($B$13+$C$13*DT343)/(1+$D$13*DT343)*DM343/(DO343+273)*$E$13)</f>
        <v>0</v>
      </c>
      <c r="AM343" t="s">
        <v>422</v>
      </c>
      <c r="AN343" t="s">
        <v>422</v>
      </c>
      <c r="AO343">
        <v>0</v>
      </c>
      <c r="AP343">
        <v>0</v>
      </c>
      <c r="AQ343">
        <f>1-AO343/AP343</f>
        <v>0</v>
      </c>
      <c r="AR343">
        <v>0</v>
      </c>
      <c r="AS343" t="s">
        <v>422</v>
      </c>
      <c r="AT343" t="s">
        <v>422</v>
      </c>
      <c r="AU343">
        <v>0</v>
      </c>
      <c r="AV343">
        <v>0</v>
      </c>
      <c r="AW343">
        <f>1-AU343/AV343</f>
        <v>0</v>
      </c>
      <c r="AX343">
        <v>0.5</v>
      </c>
      <c r="AY343">
        <f>CX343</f>
        <v>0</v>
      </c>
      <c r="AZ343">
        <f>M343</f>
        <v>0</v>
      </c>
      <c r="BA343">
        <f>AW343*AX343*AY343</f>
        <v>0</v>
      </c>
      <c r="BB343">
        <f>(AZ343-AR343)/AY343</f>
        <v>0</v>
      </c>
      <c r="BC343">
        <f>(AP343-AV343)/AV343</f>
        <v>0</v>
      </c>
      <c r="BD343">
        <f>AO343/(AQ343+AO343/AV343)</f>
        <v>0</v>
      </c>
      <c r="BE343" t="s">
        <v>422</v>
      </c>
      <c r="BF343">
        <v>0</v>
      </c>
      <c r="BG343">
        <f>IF(BF343&lt;&gt;0, BF343, BD343)</f>
        <v>0</v>
      </c>
      <c r="BH343">
        <f>1-BG343/AV343</f>
        <v>0</v>
      </c>
      <c r="BI343">
        <f>(AV343-AU343)/(AV343-BG343)</f>
        <v>0</v>
      </c>
      <c r="BJ343">
        <f>(AP343-AV343)/(AP343-BG343)</f>
        <v>0</v>
      </c>
      <c r="BK343">
        <f>(AV343-AU343)/(AV343-AO343)</f>
        <v>0</v>
      </c>
      <c r="BL343">
        <f>(AP343-AV343)/(AP343-AO343)</f>
        <v>0</v>
      </c>
      <c r="BM343">
        <f>(BI343*BG343/AU343)</f>
        <v>0</v>
      </c>
      <c r="BN343">
        <f>(1-BM343)</f>
        <v>0</v>
      </c>
      <c r="CW343">
        <f>$B$11*DU343+$C$11*DV343+$F$11*EG343*(1-EJ343)</f>
        <v>0</v>
      </c>
      <c r="CX343">
        <f>CW343*CY343</f>
        <v>0</v>
      </c>
      <c r="CY343">
        <f>($B$11*$D$9+$C$11*$D$9+$F$11*((ET343+EL343)/MAX(ET343+EL343+EU343, 0.1)*$I$9+EU343/MAX(ET343+EL343+EU343, 0.1)*$J$9))/($B$11+$C$11+$F$11)</f>
        <v>0</v>
      </c>
      <c r="CZ343">
        <f>($B$11*$K$9+$C$11*$K$9+$F$11*((ET343+EL343)/MAX(ET343+EL343+EU343, 0.1)*$P$9+EU343/MAX(ET343+EL343+EU343, 0.1)*$Q$9))/($B$11+$C$11+$F$11)</f>
        <v>0</v>
      </c>
      <c r="DA343">
        <v>1.1</v>
      </c>
      <c r="DB343">
        <v>0.5</v>
      </c>
      <c r="DC343" t="s">
        <v>423</v>
      </c>
      <c r="DD343">
        <v>2</v>
      </c>
      <c r="DE343">
        <v>1758507858.75</v>
      </c>
      <c r="DF343">
        <v>420.0545</v>
      </c>
      <c r="DG343">
        <v>419.9525</v>
      </c>
      <c r="DH343">
        <v>22.6114</v>
      </c>
      <c r="DI343">
        <v>22.628575</v>
      </c>
      <c r="DJ343">
        <v>414.35725</v>
      </c>
      <c r="DK343">
        <v>22.2999</v>
      </c>
      <c r="DL343">
        <v>500.03925</v>
      </c>
      <c r="DM343">
        <v>89.846275</v>
      </c>
      <c r="DN343">
        <v>0.03613705</v>
      </c>
      <c r="DO343">
        <v>30.550775</v>
      </c>
      <c r="DP343">
        <v>29.984875</v>
      </c>
      <c r="DQ343">
        <v>999.9</v>
      </c>
      <c r="DR343">
        <v>0</v>
      </c>
      <c r="DS343">
        <v>0</v>
      </c>
      <c r="DT343">
        <v>10007.655</v>
      </c>
      <c r="DU343">
        <v>0</v>
      </c>
      <c r="DV343">
        <v>0.7163885</v>
      </c>
      <c r="DW343">
        <v>0.102226325</v>
      </c>
      <c r="DX343">
        <v>429.7725</v>
      </c>
      <c r="DY343">
        <v>429.6755</v>
      </c>
      <c r="DZ343">
        <v>-0.017169</v>
      </c>
      <c r="EA343">
        <v>419.9525</v>
      </c>
      <c r="EB343">
        <v>22.628575</v>
      </c>
      <c r="EC343">
        <v>2.0315475</v>
      </c>
      <c r="ED343">
        <v>2.03309</v>
      </c>
      <c r="EE343">
        <v>17.692375</v>
      </c>
      <c r="EF343">
        <v>17.704425</v>
      </c>
      <c r="EG343">
        <v>0.00500016</v>
      </c>
      <c r="EH343">
        <v>0</v>
      </c>
      <c r="EI343">
        <v>0</v>
      </c>
      <c r="EJ343">
        <v>0</v>
      </c>
      <c r="EK343">
        <v>155.55</v>
      </c>
      <c r="EL343">
        <v>0.00500016</v>
      </c>
      <c r="EM343">
        <v>-25.3</v>
      </c>
      <c r="EN343">
        <v>-1.725</v>
      </c>
      <c r="EO343">
        <v>37.812</v>
      </c>
      <c r="EP343">
        <v>42</v>
      </c>
      <c r="EQ343">
        <v>39.9685</v>
      </c>
      <c r="ER343">
        <v>42.125</v>
      </c>
      <c r="ES343">
        <v>41.125</v>
      </c>
      <c r="ET343">
        <v>0</v>
      </c>
      <c r="EU343">
        <v>0</v>
      </c>
      <c r="EV343">
        <v>0</v>
      </c>
      <c r="EW343">
        <v>1758507864.2</v>
      </c>
      <c r="EX343">
        <v>0</v>
      </c>
      <c r="EY343">
        <v>152.746153846154</v>
      </c>
      <c r="EZ343">
        <v>28.9709402660169</v>
      </c>
      <c r="FA343">
        <v>7.39145280770807</v>
      </c>
      <c r="FB343">
        <v>-26.6384615384615</v>
      </c>
      <c r="FC343">
        <v>15</v>
      </c>
      <c r="FD343">
        <v>0</v>
      </c>
      <c r="FE343" t="s">
        <v>424</v>
      </c>
      <c r="FF343">
        <v>1747249705.1</v>
      </c>
      <c r="FG343">
        <v>1747249711.1</v>
      </c>
      <c r="FH343">
        <v>0</v>
      </c>
      <c r="FI343">
        <v>0.871</v>
      </c>
      <c r="FJ343">
        <v>0.066</v>
      </c>
      <c r="FK343">
        <v>5.486</v>
      </c>
      <c r="FL343">
        <v>0.145</v>
      </c>
      <c r="FM343">
        <v>420</v>
      </c>
      <c r="FN343">
        <v>16</v>
      </c>
      <c r="FO343">
        <v>0.27</v>
      </c>
      <c r="FP343">
        <v>0.16</v>
      </c>
      <c r="FQ343">
        <v>0.0116736266666667</v>
      </c>
      <c r="FR343">
        <v>0.32648642025974</v>
      </c>
      <c r="FS343">
        <v>0.136487326874586</v>
      </c>
      <c r="FT343">
        <v>1</v>
      </c>
      <c r="FU343">
        <v>152.117647058824</v>
      </c>
      <c r="FV343">
        <v>0.88311693992273</v>
      </c>
      <c r="FW343">
        <v>5.54693718287188</v>
      </c>
      <c r="FX343">
        <v>-1</v>
      </c>
      <c r="FY343">
        <v>-0.0179004571428571</v>
      </c>
      <c r="FZ343">
        <v>0.00421132207792208</v>
      </c>
      <c r="GA343">
        <v>0.00137830468453146</v>
      </c>
      <c r="GB343">
        <v>1</v>
      </c>
      <c r="GC343">
        <v>2</v>
      </c>
      <c r="GD343">
        <v>2</v>
      </c>
      <c r="GE343" t="s">
        <v>443</v>
      </c>
      <c r="GF343">
        <v>3.12582</v>
      </c>
      <c r="GG343">
        <v>2.66171</v>
      </c>
      <c r="GH343">
        <v>0.088273</v>
      </c>
      <c r="GI343">
        <v>0.0891433</v>
      </c>
      <c r="GJ343">
        <v>0.0967131</v>
      </c>
      <c r="GK343">
        <v>0.0971833</v>
      </c>
      <c r="GL343">
        <v>23491.3</v>
      </c>
      <c r="GM343">
        <v>22196.5</v>
      </c>
      <c r="GN343">
        <v>23043.9</v>
      </c>
      <c r="GO343">
        <v>23729.9</v>
      </c>
      <c r="GP343">
        <v>35480.8</v>
      </c>
      <c r="GQ343">
        <v>35462.9</v>
      </c>
      <c r="GR343">
        <v>41551.2</v>
      </c>
      <c r="GS343">
        <v>42319.4</v>
      </c>
      <c r="GT343">
        <v>1.89813</v>
      </c>
      <c r="GU343">
        <v>1.7941</v>
      </c>
      <c r="GV343">
        <v>0.103533</v>
      </c>
      <c r="GW343">
        <v>0</v>
      </c>
      <c r="GX343">
        <v>28.2991</v>
      </c>
      <c r="GY343">
        <v>999.9</v>
      </c>
      <c r="GZ343">
        <v>55.121</v>
      </c>
      <c r="HA343">
        <v>30.504</v>
      </c>
      <c r="HB343">
        <v>26.9062</v>
      </c>
      <c r="HC343">
        <v>53.8355</v>
      </c>
      <c r="HD343">
        <v>40.0361</v>
      </c>
      <c r="HE343">
        <v>1</v>
      </c>
      <c r="HF343">
        <v>0.0146418</v>
      </c>
      <c r="HG343">
        <v>-1.47128</v>
      </c>
      <c r="HH343">
        <v>20.23</v>
      </c>
      <c r="HI343">
        <v>5.23316</v>
      </c>
      <c r="HJ343">
        <v>11.992</v>
      </c>
      <c r="HK343">
        <v>4.95575</v>
      </c>
      <c r="HL343">
        <v>3.304</v>
      </c>
      <c r="HM343">
        <v>999.9</v>
      </c>
      <c r="HN343">
        <v>9999</v>
      </c>
      <c r="HO343">
        <v>9999</v>
      </c>
      <c r="HP343">
        <v>9999</v>
      </c>
      <c r="HQ343">
        <v>1.86858</v>
      </c>
      <c r="HR343">
        <v>1.86425</v>
      </c>
      <c r="HS343">
        <v>1.8718</v>
      </c>
      <c r="HT343">
        <v>1.86276</v>
      </c>
      <c r="HU343">
        <v>1.86216</v>
      </c>
      <c r="HV343">
        <v>1.86859</v>
      </c>
      <c r="HW343">
        <v>1.85871</v>
      </c>
      <c r="HX343">
        <v>1.86508</v>
      </c>
      <c r="HY343">
        <v>5</v>
      </c>
      <c r="HZ343">
        <v>0</v>
      </c>
      <c r="IA343">
        <v>0</v>
      </c>
      <c r="IB343">
        <v>0</v>
      </c>
      <c r="IC343" t="s">
        <v>426</v>
      </c>
      <c r="ID343" t="s">
        <v>427</v>
      </c>
      <c r="IE343" t="s">
        <v>428</v>
      </c>
      <c r="IF343" t="s">
        <v>428</v>
      </c>
      <c r="IG343" t="s">
        <v>428</v>
      </c>
      <c r="IH343" t="s">
        <v>428</v>
      </c>
      <c r="II343">
        <v>0</v>
      </c>
      <c r="IJ343">
        <v>100</v>
      </c>
      <c r="IK343">
        <v>100</v>
      </c>
      <c r="IL343">
        <v>5.697</v>
      </c>
      <c r="IM343">
        <v>0.3115</v>
      </c>
      <c r="IN343">
        <v>4.24591870636989</v>
      </c>
      <c r="IO343">
        <v>0.00406324532283829</v>
      </c>
      <c r="IP343">
        <v>-1.45373754250553e-06</v>
      </c>
      <c r="IQ343">
        <v>2.45784242640463e-10</v>
      </c>
      <c r="IR343">
        <v>0.0444475935836347</v>
      </c>
      <c r="IS343">
        <v>0.00491888386651684</v>
      </c>
      <c r="IT343">
        <v>0.000226889049496401</v>
      </c>
      <c r="IU343">
        <v>4.01595507822366e-06</v>
      </c>
      <c r="IV343">
        <v>-0</v>
      </c>
      <c r="IW343">
        <v>2035</v>
      </c>
      <c r="IX343">
        <v>2</v>
      </c>
      <c r="IY343">
        <v>30</v>
      </c>
      <c r="IZ343">
        <v>187635.9</v>
      </c>
      <c r="JA343">
        <v>187635.8</v>
      </c>
      <c r="JB343">
        <v>0.948486</v>
      </c>
      <c r="JC343">
        <v>2.41089</v>
      </c>
      <c r="JD343">
        <v>1.49902</v>
      </c>
      <c r="JE343">
        <v>2.32666</v>
      </c>
      <c r="JF343">
        <v>1.54419</v>
      </c>
      <c r="JG343">
        <v>2.27661</v>
      </c>
      <c r="JH343">
        <v>36.0113</v>
      </c>
      <c r="JI343">
        <v>24.1575</v>
      </c>
      <c r="JJ343">
        <v>18</v>
      </c>
      <c r="JK343">
        <v>545.71</v>
      </c>
      <c r="JL343">
        <v>422.64</v>
      </c>
      <c r="JM343">
        <v>31.2256</v>
      </c>
      <c r="JN343">
        <v>28.6217</v>
      </c>
      <c r="JO343">
        <v>30.0001</v>
      </c>
      <c r="JP343">
        <v>28.4152</v>
      </c>
      <c r="JQ343">
        <v>28.4331</v>
      </c>
      <c r="JR343">
        <v>19.0346</v>
      </c>
      <c r="JS343">
        <v>29.3075</v>
      </c>
      <c r="JT343">
        <v>71.3516</v>
      </c>
      <c r="JU343">
        <v>31.2318</v>
      </c>
      <c r="JV343">
        <v>420</v>
      </c>
      <c r="JW343">
        <v>22.6266</v>
      </c>
      <c r="JX343">
        <v>93.1216</v>
      </c>
      <c r="JY343">
        <v>98.6264</v>
      </c>
    </row>
    <row r="344" spans="1:285">
      <c r="A344">
        <v>328</v>
      </c>
      <c r="B344">
        <v>1758507864</v>
      </c>
      <c r="C344">
        <v>4621.90000009537</v>
      </c>
      <c r="D344" t="s">
        <v>1088</v>
      </c>
      <c r="E344" t="s">
        <v>1089</v>
      </c>
      <c r="F344">
        <v>5</v>
      </c>
      <c r="G344" t="s">
        <v>419</v>
      </c>
      <c r="H344" t="s">
        <v>1003</v>
      </c>
      <c r="I344" t="s">
        <v>421</v>
      </c>
      <c r="J344">
        <v>1758507861.33333</v>
      </c>
      <c r="K344">
        <f>(L344)/1000</f>
        <v>0</v>
      </c>
      <c r="L344">
        <f>1000*DL344*AJ344*(DH344-DI344)/(100*DA344*(1000-AJ344*DH344))</f>
        <v>0</v>
      </c>
      <c r="M344">
        <f>DL344*AJ344*(DG344-DF344*(1000-AJ344*DI344)/(1000-AJ344*DH344))/(100*DA344)</f>
        <v>0</v>
      </c>
      <c r="N344">
        <f>DF344 - IF(AJ344&gt;1, M344*DA344*100.0/(AL344), 0)</f>
        <v>0</v>
      </c>
      <c r="O344">
        <f>((U344-K344/2)*N344-M344)/(U344+K344/2)</f>
        <v>0</v>
      </c>
      <c r="P344">
        <f>O344*(DM344+DN344)/1000.0</f>
        <v>0</v>
      </c>
      <c r="Q344">
        <f>(DF344 - IF(AJ344&gt;1, M344*DA344*100.0/(AL344), 0))*(DM344+DN344)/1000.0</f>
        <v>0</v>
      </c>
      <c r="R344">
        <f>2.0/((1/T344-1/S344)+SIGN(T344)*SQRT((1/T344-1/S344)*(1/T344-1/S344) + 4*DB344/((DB344+1)*(DB344+1))*(2*1/T344*1/S344-1/S344*1/S344)))</f>
        <v>0</v>
      </c>
      <c r="S344">
        <f>IF(LEFT(DC344,1)&lt;&gt;"0",IF(LEFT(DC344,1)="1",3.0,DD344),$D$5+$E$5*(DT344*DM344/($K$5*1000))+$F$5*(DT344*DM344/($K$5*1000))*MAX(MIN(DA344,$J$5),$I$5)*MAX(MIN(DA344,$J$5),$I$5)+$G$5*MAX(MIN(DA344,$J$5),$I$5)*(DT344*DM344/($K$5*1000))+$H$5*(DT344*DM344/($K$5*1000))*(DT344*DM344/($K$5*1000)))</f>
        <v>0</v>
      </c>
      <c r="T344">
        <f>K344*(1000-(1000*0.61365*exp(17.502*X344/(240.97+X344))/(DM344+DN344)+DH344)/2)/(1000*0.61365*exp(17.502*X344/(240.97+X344))/(DM344+DN344)-DH344)</f>
        <v>0</v>
      </c>
      <c r="U344">
        <f>1/((DB344+1)/(R344/1.6)+1/(S344/1.37)) + DB344/((DB344+1)/(R344/1.6) + DB344/(S344/1.37))</f>
        <v>0</v>
      </c>
      <c r="V344">
        <f>(CW344*CZ344)</f>
        <v>0</v>
      </c>
      <c r="W344">
        <f>(DO344+(V344+2*0.95*5.67E-8*(((DO344+$B$7)+273)^4-(DO344+273)^4)-44100*K344)/(1.84*29.3*S344+8*0.95*5.67E-8*(DO344+273)^3))</f>
        <v>0</v>
      </c>
      <c r="X344">
        <f>($C$7*DP344+$D$7*DQ344+$E$7*W344)</f>
        <v>0</v>
      </c>
      <c r="Y344">
        <f>0.61365*exp(17.502*X344/(240.97+X344))</f>
        <v>0</v>
      </c>
      <c r="Z344">
        <f>(AA344/AB344*100)</f>
        <v>0</v>
      </c>
      <c r="AA344">
        <f>DH344*(DM344+DN344)/1000</f>
        <v>0</v>
      </c>
      <c r="AB344">
        <f>0.61365*exp(17.502*DO344/(240.97+DO344))</f>
        <v>0</v>
      </c>
      <c r="AC344">
        <f>(Y344-DH344*(DM344+DN344)/1000)</f>
        <v>0</v>
      </c>
      <c r="AD344">
        <f>(-K344*44100)</f>
        <v>0</v>
      </c>
      <c r="AE344">
        <f>2*29.3*S344*0.92*(DO344-X344)</f>
        <v>0</v>
      </c>
      <c r="AF344">
        <f>2*0.95*5.67E-8*(((DO344+$B$7)+273)^4-(X344+273)^4)</f>
        <v>0</v>
      </c>
      <c r="AG344">
        <f>V344+AF344+AD344+AE344</f>
        <v>0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MAX(0,($B$13+$C$13*DT344)/(1+$D$13*DT344)*DM344/(DO344+273)*$E$13)</f>
        <v>0</v>
      </c>
      <c r="AM344" t="s">
        <v>422</v>
      </c>
      <c r="AN344" t="s">
        <v>422</v>
      </c>
      <c r="AO344">
        <v>0</v>
      </c>
      <c r="AP344">
        <v>0</v>
      </c>
      <c r="AQ344">
        <f>1-AO344/AP344</f>
        <v>0</v>
      </c>
      <c r="AR344">
        <v>0</v>
      </c>
      <c r="AS344" t="s">
        <v>422</v>
      </c>
      <c r="AT344" t="s">
        <v>422</v>
      </c>
      <c r="AU344">
        <v>0</v>
      </c>
      <c r="AV344">
        <v>0</v>
      </c>
      <c r="AW344">
        <f>1-AU344/AV344</f>
        <v>0</v>
      </c>
      <c r="AX344">
        <v>0.5</v>
      </c>
      <c r="AY344">
        <f>CX344</f>
        <v>0</v>
      </c>
      <c r="AZ344">
        <f>M344</f>
        <v>0</v>
      </c>
      <c r="BA344">
        <f>AW344*AX344*AY344</f>
        <v>0</v>
      </c>
      <c r="BB344">
        <f>(AZ344-AR344)/AY344</f>
        <v>0</v>
      </c>
      <c r="BC344">
        <f>(AP344-AV344)/AV344</f>
        <v>0</v>
      </c>
      <c r="BD344">
        <f>AO344/(AQ344+AO344/AV344)</f>
        <v>0</v>
      </c>
      <c r="BE344" t="s">
        <v>422</v>
      </c>
      <c r="BF344">
        <v>0</v>
      </c>
      <c r="BG344">
        <f>IF(BF344&lt;&gt;0, BF344, BD344)</f>
        <v>0</v>
      </c>
      <c r="BH344">
        <f>1-BG344/AV344</f>
        <v>0</v>
      </c>
      <c r="BI344">
        <f>(AV344-AU344)/(AV344-BG344)</f>
        <v>0</v>
      </c>
      <c r="BJ344">
        <f>(AP344-AV344)/(AP344-BG344)</f>
        <v>0</v>
      </c>
      <c r="BK344">
        <f>(AV344-AU344)/(AV344-AO344)</f>
        <v>0</v>
      </c>
      <c r="BL344">
        <f>(AP344-AV344)/(AP344-AO344)</f>
        <v>0</v>
      </c>
      <c r="BM344">
        <f>(BI344*BG344/AU344)</f>
        <v>0</v>
      </c>
      <c r="BN344">
        <f>(1-BM344)</f>
        <v>0</v>
      </c>
      <c r="CW344">
        <f>$B$11*DU344+$C$11*DV344+$F$11*EG344*(1-EJ344)</f>
        <v>0</v>
      </c>
      <c r="CX344">
        <f>CW344*CY344</f>
        <v>0</v>
      </c>
      <c r="CY344">
        <f>($B$11*$D$9+$C$11*$D$9+$F$11*((ET344+EL344)/MAX(ET344+EL344+EU344, 0.1)*$I$9+EU344/MAX(ET344+EL344+EU344, 0.1)*$J$9))/($B$11+$C$11+$F$11)</f>
        <v>0</v>
      </c>
      <c r="CZ344">
        <f>($B$11*$K$9+$C$11*$K$9+$F$11*((ET344+EL344)/MAX(ET344+EL344+EU344, 0.1)*$P$9+EU344/MAX(ET344+EL344+EU344, 0.1)*$Q$9))/($B$11+$C$11+$F$11)</f>
        <v>0</v>
      </c>
      <c r="DA344">
        <v>1.1</v>
      </c>
      <c r="DB344">
        <v>0.5</v>
      </c>
      <c r="DC344" t="s">
        <v>423</v>
      </c>
      <c r="DD344">
        <v>2</v>
      </c>
      <c r="DE344">
        <v>1758507861.33333</v>
      </c>
      <c r="DF344">
        <v>420.033333333333</v>
      </c>
      <c r="DG344">
        <v>419.970333333333</v>
      </c>
      <c r="DH344">
        <v>22.6119</v>
      </c>
      <c r="DI344">
        <v>22.6274333333333</v>
      </c>
      <c r="DJ344">
        <v>414.336333333333</v>
      </c>
      <c r="DK344">
        <v>22.3004</v>
      </c>
      <c r="DL344">
        <v>500.063666666667</v>
      </c>
      <c r="DM344">
        <v>89.8469333333333</v>
      </c>
      <c r="DN344">
        <v>0.0360951333333333</v>
      </c>
      <c r="DO344">
        <v>30.5532</v>
      </c>
      <c r="DP344">
        <v>29.9885</v>
      </c>
      <c r="DQ344">
        <v>999.9</v>
      </c>
      <c r="DR344">
        <v>0</v>
      </c>
      <c r="DS344">
        <v>0</v>
      </c>
      <c r="DT344">
        <v>9998.95</v>
      </c>
      <c r="DU344">
        <v>0</v>
      </c>
      <c r="DV344">
        <v>0.700159333333333</v>
      </c>
      <c r="DW344">
        <v>0.0631103666666667</v>
      </c>
      <c r="DX344">
        <v>429.751333333333</v>
      </c>
      <c r="DY344">
        <v>429.693333333333</v>
      </c>
      <c r="DZ344">
        <v>-0.0155245666666667</v>
      </c>
      <c r="EA344">
        <v>419.970333333333</v>
      </c>
      <c r="EB344">
        <v>22.6274333333333</v>
      </c>
      <c r="EC344">
        <v>2.03160666666667</v>
      </c>
      <c r="ED344">
        <v>2.03300333333333</v>
      </c>
      <c r="EE344">
        <v>17.6928333333333</v>
      </c>
      <c r="EF344">
        <v>17.7037666666667</v>
      </c>
      <c r="EG344">
        <v>0.00500016</v>
      </c>
      <c r="EH344">
        <v>0</v>
      </c>
      <c r="EI344">
        <v>0</v>
      </c>
      <c r="EJ344">
        <v>0</v>
      </c>
      <c r="EK344">
        <v>153.933333333333</v>
      </c>
      <c r="EL344">
        <v>0.00500016</v>
      </c>
      <c r="EM344">
        <v>-26.4</v>
      </c>
      <c r="EN344">
        <v>-2.13333333333333</v>
      </c>
      <c r="EO344">
        <v>37.812</v>
      </c>
      <c r="EP344">
        <v>41.979</v>
      </c>
      <c r="EQ344">
        <v>39.979</v>
      </c>
      <c r="ER344">
        <v>42.125</v>
      </c>
      <c r="ES344">
        <v>41.125</v>
      </c>
      <c r="ET344">
        <v>0</v>
      </c>
      <c r="EU344">
        <v>0</v>
      </c>
      <c r="EV344">
        <v>0</v>
      </c>
      <c r="EW344">
        <v>1758507866</v>
      </c>
      <c r="EX344">
        <v>0</v>
      </c>
      <c r="EY344">
        <v>152.936</v>
      </c>
      <c r="EZ344">
        <v>10.0846152920452</v>
      </c>
      <c r="FA344">
        <v>9.77692301952878</v>
      </c>
      <c r="FB344">
        <v>-26.148</v>
      </c>
      <c r="FC344">
        <v>15</v>
      </c>
      <c r="FD344">
        <v>0</v>
      </c>
      <c r="FE344" t="s">
        <v>424</v>
      </c>
      <c r="FF344">
        <v>1747249705.1</v>
      </c>
      <c r="FG344">
        <v>1747249711.1</v>
      </c>
      <c r="FH344">
        <v>0</v>
      </c>
      <c r="FI344">
        <v>0.871</v>
      </c>
      <c r="FJ344">
        <v>0.066</v>
      </c>
      <c r="FK344">
        <v>5.486</v>
      </c>
      <c r="FL344">
        <v>0.145</v>
      </c>
      <c r="FM344">
        <v>420</v>
      </c>
      <c r="FN344">
        <v>16</v>
      </c>
      <c r="FO344">
        <v>0.27</v>
      </c>
      <c r="FP344">
        <v>0.16</v>
      </c>
      <c r="FQ344">
        <v>0.011659168</v>
      </c>
      <c r="FR344">
        <v>0.679466210526315</v>
      </c>
      <c r="FS344">
        <v>0.139974225772292</v>
      </c>
      <c r="FT344">
        <v>0</v>
      </c>
      <c r="FU344">
        <v>152.673529411765</v>
      </c>
      <c r="FV344">
        <v>11.4942704746659</v>
      </c>
      <c r="FW344">
        <v>5.74800777884003</v>
      </c>
      <c r="FX344">
        <v>-1</v>
      </c>
      <c r="FY344">
        <v>-0.017214865</v>
      </c>
      <c r="FZ344">
        <v>0.00329813684210524</v>
      </c>
      <c r="GA344">
        <v>0.00132409357572454</v>
      </c>
      <c r="GB344">
        <v>1</v>
      </c>
      <c r="GC344">
        <v>1</v>
      </c>
      <c r="GD344">
        <v>2</v>
      </c>
      <c r="GE344" t="s">
        <v>425</v>
      </c>
      <c r="GF344">
        <v>3.1258</v>
      </c>
      <c r="GG344">
        <v>2.66165</v>
      </c>
      <c r="GH344">
        <v>0.0882639</v>
      </c>
      <c r="GI344">
        <v>0.0891493</v>
      </c>
      <c r="GJ344">
        <v>0.0967173</v>
      </c>
      <c r="GK344">
        <v>0.0971834</v>
      </c>
      <c r="GL344">
        <v>23491.4</v>
      </c>
      <c r="GM344">
        <v>22196.3</v>
      </c>
      <c r="GN344">
        <v>23043.8</v>
      </c>
      <c r="GO344">
        <v>23729.9</v>
      </c>
      <c r="GP344">
        <v>35480.9</v>
      </c>
      <c r="GQ344">
        <v>35462.7</v>
      </c>
      <c r="GR344">
        <v>41551.6</v>
      </c>
      <c r="GS344">
        <v>42319.2</v>
      </c>
      <c r="GT344">
        <v>1.89802</v>
      </c>
      <c r="GU344">
        <v>1.79417</v>
      </c>
      <c r="GV344">
        <v>0.103861</v>
      </c>
      <c r="GW344">
        <v>0</v>
      </c>
      <c r="GX344">
        <v>28.3015</v>
      </c>
      <c r="GY344">
        <v>999.9</v>
      </c>
      <c r="GZ344">
        <v>55.121</v>
      </c>
      <c r="HA344">
        <v>30.494</v>
      </c>
      <c r="HB344">
        <v>26.8853</v>
      </c>
      <c r="HC344">
        <v>54.1755</v>
      </c>
      <c r="HD344">
        <v>40.1322</v>
      </c>
      <c r="HE344">
        <v>1</v>
      </c>
      <c r="HF344">
        <v>0.0800356</v>
      </c>
      <c r="HG344">
        <v>-1.53374</v>
      </c>
      <c r="HH344">
        <v>20.2303</v>
      </c>
      <c r="HI344">
        <v>5.23301</v>
      </c>
      <c r="HJ344">
        <v>11.992</v>
      </c>
      <c r="HK344">
        <v>4.9557</v>
      </c>
      <c r="HL344">
        <v>3.304</v>
      </c>
      <c r="HM344">
        <v>999.9</v>
      </c>
      <c r="HN344">
        <v>9999</v>
      </c>
      <c r="HO344">
        <v>9999</v>
      </c>
      <c r="HP344">
        <v>9999</v>
      </c>
      <c r="HQ344">
        <v>1.86858</v>
      </c>
      <c r="HR344">
        <v>1.86426</v>
      </c>
      <c r="HS344">
        <v>1.8718</v>
      </c>
      <c r="HT344">
        <v>1.86275</v>
      </c>
      <c r="HU344">
        <v>1.86218</v>
      </c>
      <c r="HV344">
        <v>1.86859</v>
      </c>
      <c r="HW344">
        <v>1.85869</v>
      </c>
      <c r="HX344">
        <v>1.86508</v>
      </c>
      <c r="HY344">
        <v>5</v>
      </c>
      <c r="HZ344">
        <v>0</v>
      </c>
      <c r="IA344">
        <v>0</v>
      </c>
      <c r="IB344">
        <v>0</v>
      </c>
      <c r="IC344" t="s">
        <v>426</v>
      </c>
      <c r="ID344" t="s">
        <v>427</v>
      </c>
      <c r="IE344" t="s">
        <v>428</v>
      </c>
      <c r="IF344" t="s">
        <v>428</v>
      </c>
      <c r="IG344" t="s">
        <v>428</v>
      </c>
      <c r="IH344" t="s">
        <v>428</v>
      </c>
      <c r="II344">
        <v>0</v>
      </c>
      <c r="IJ344">
        <v>100</v>
      </c>
      <c r="IK344">
        <v>100</v>
      </c>
      <c r="IL344">
        <v>5.697</v>
      </c>
      <c r="IM344">
        <v>0.3115</v>
      </c>
      <c r="IN344">
        <v>4.24591870636989</v>
      </c>
      <c r="IO344">
        <v>0.00406324532283829</v>
      </c>
      <c r="IP344">
        <v>-1.45373754250553e-06</v>
      </c>
      <c r="IQ344">
        <v>2.45784242640463e-10</v>
      </c>
      <c r="IR344">
        <v>0.0444475935836347</v>
      </c>
      <c r="IS344">
        <v>0.00491888386651684</v>
      </c>
      <c r="IT344">
        <v>0.000226889049496401</v>
      </c>
      <c r="IU344">
        <v>4.01595507822366e-06</v>
      </c>
      <c r="IV344">
        <v>-0</v>
      </c>
      <c r="IW344">
        <v>2035</v>
      </c>
      <c r="IX344">
        <v>2</v>
      </c>
      <c r="IY344">
        <v>30</v>
      </c>
      <c r="IZ344">
        <v>187636</v>
      </c>
      <c r="JA344">
        <v>187635.9</v>
      </c>
      <c r="JB344">
        <v>0.948486</v>
      </c>
      <c r="JC344">
        <v>2.39624</v>
      </c>
      <c r="JD344">
        <v>1.4978</v>
      </c>
      <c r="JE344">
        <v>2.32666</v>
      </c>
      <c r="JF344">
        <v>1.54419</v>
      </c>
      <c r="JG344">
        <v>2.34253</v>
      </c>
      <c r="JH344">
        <v>36.0113</v>
      </c>
      <c r="JI344">
        <v>24.1663</v>
      </c>
      <c r="JJ344">
        <v>18</v>
      </c>
      <c r="JK344">
        <v>545.655</v>
      </c>
      <c r="JL344">
        <v>422.693</v>
      </c>
      <c r="JM344">
        <v>31.2322</v>
      </c>
      <c r="JN344">
        <v>28.6219</v>
      </c>
      <c r="JO344">
        <v>30.0001</v>
      </c>
      <c r="JP344">
        <v>28.4165</v>
      </c>
      <c r="JQ344">
        <v>28.4343</v>
      </c>
      <c r="JR344">
        <v>19.034</v>
      </c>
      <c r="JS344">
        <v>29.3075</v>
      </c>
      <c r="JT344">
        <v>71.3516</v>
      </c>
      <c r="JU344">
        <v>31.2406</v>
      </c>
      <c r="JV344">
        <v>420</v>
      </c>
      <c r="JW344">
        <v>22.6266</v>
      </c>
      <c r="JX344">
        <v>93.1219</v>
      </c>
      <c r="JY344">
        <v>98.626</v>
      </c>
    </row>
    <row r="345" spans="1:285">
      <c r="A345">
        <v>329</v>
      </c>
      <c r="B345">
        <v>1758507866</v>
      </c>
      <c r="C345">
        <v>4623.90000009537</v>
      </c>
      <c r="D345" t="s">
        <v>1090</v>
      </c>
      <c r="E345" t="s">
        <v>1091</v>
      </c>
      <c r="F345">
        <v>5</v>
      </c>
      <c r="G345" t="s">
        <v>419</v>
      </c>
      <c r="H345" t="s">
        <v>1003</v>
      </c>
      <c r="I345" t="s">
        <v>421</v>
      </c>
      <c r="J345">
        <v>1758507862.25</v>
      </c>
      <c r="K345">
        <f>(L345)/1000</f>
        <v>0</v>
      </c>
      <c r="L345">
        <f>1000*DL345*AJ345*(DH345-DI345)/(100*DA345*(1000-AJ345*DH345))</f>
        <v>0</v>
      </c>
      <c r="M345">
        <f>DL345*AJ345*(DG345-DF345*(1000-AJ345*DI345)/(1000-AJ345*DH345))/(100*DA345)</f>
        <v>0</v>
      </c>
      <c r="N345">
        <f>DF345 - IF(AJ345&gt;1, M345*DA345*100.0/(AL345), 0)</f>
        <v>0</v>
      </c>
      <c r="O345">
        <f>((U345-K345/2)*N345-M345)/(U345+K345/2)</f>
        <v>0</v>
      </c>
      <c r="P345">
        <f>O345*(DM345+DN345)/1000.0</f>
        <v>0</v>
      </c>
      <c r="Q345">
        <f>(DF345 - IF(AJ345&gt;1, M345*DA345*100.0/(AL345), 0))*(DM345+DN345)/1000.0</f>
        <v>0</v>
      </c>
      <c r="R345">
        <f>2.0/((1/T345-1/S345)+SIGN(T345)*SQRT((1/T345-1/S345)*(1/T345-1/S345) + 4*DB345/((DB345+1)*(DB345+1))*(2*1/T345*1/S345-1/S345*1/S345)))</f>
        <v>0</v>
      </c>
      <c r="S345">
        <f>IF(LEFT(DC345,1)&lt;&gt;"0",IF(LEFT(DC345,1)="1",3.0,DD345),$D$5+$E$5*(DT345*DM345/($K$5*1000))+$F$5*(DT345*DM345/($K$5*1000))*MAX(MIN(DA345,$J$5),$I$5)*MAX(MIN(DA345,$J$5),$I$5)+$G$5*MAX(MIN(DA345,$J$5),$I$5)*(DT345*DM345/($K$5*1000))+$H$5*(DT345*DM345/($K$5*1000))*(DT345*DM345/($K$5*1000)))</f>
        <v>0</v>
      </c>
      <c r="T345">
        <f>K345*(1000-(1000*0.61365*exp(17.502*X345/(240.97+X345))/(DM345+DN345)+DH345)/2)/(1000*0.61365*exp(17.502*X345/(240.97+X345))/(DM345+DN345)-DH345)</f>
        <v>0</v>
      </c>
      <c r="U345">
        <f>1/((DB345+1)/(R345/1.6)+1/(S345/1.37)) + DB345/((DB345+1)/(R345/1.6) + DB345/(S345/1.37))</f>
        <v>0</v>
      </c>
      <c r="V345">
        <f>(CW345*CZ345)</f>
        <v>0</v>
      </c>
      <c r="W345">
        <f>(DO345+(V345+2*0.95*5.67E-8*(((DO345+$B$7)+273)^4-(DO345+273)^4)-44100*K345)/(1.84*29.3*S345+8*0.95*5.67E-8*(DO345+273)^3))</f>
        <v>0</v>
      </c>
      <c r="X345">
        <f>($C$7*DP345+$D$7*DQ345+$E$7*W345)</f>
        <v>0</v>
      </c>
      <c r="Y345">
        <f>0.61365*exp(17.502*X345/(240.97+X345))</f>
        <v>0</v>
      </c>
      <c r="Z345">
        <f>(AA345/AB345*100)</f>
        <v>0</v>
      </c>
      <c r="AA345">
        <f>DH345*(DM345+DN345)/1000</f>
        <v>0</v>
      </c>
      <c r="AB345">
        <f>0.61365*exp(17.502*DO345/(240.97+DO345))</f>
        <v>0</v>
      </c>
      <c r="AC345">
        <f>(Y345-DH345*(DM345+DN345)/1000)</f>
        <v>0</v>
      </c>
      <c r="AD345">
        <f>(-K345*44100)</f>
        <v>0</v>
      </c>
      <c r="AE345">
        <f>2*29.3*S345*0.92*(DO345-X345)</f>
        <v>0</v>
      </c>
      <c r="AF345">
        <f>2*0.95*5.67E-8*(((DO345+$B$7)+273)^4-(X345+273)^4)</f>
        <v>0</v>
      </c>
      <c r="AG345">
        <f>V345+AF345+AD345+AE345</f>
        <v>0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MAX(0,($B$13+$C$13*DT345)/(1+$D$13*DT345)*DM345/(DO345+273)*$E$13)</f>
        <v>0</v>
      </c>
      <c r="AM345" t="s">
        <v>422</v>
      </c>
      <c r="AN345" t="s">
        <v>422</v>
      </c>
      <c r="AO345">
        <v>0</v>
      </c>
      <c r="AP345">
        <v>0</v>
      </c>
      <c r="AQ345">
        <f>1-AO345/AP345</f>
        <v>0</v>
      </c>
      <c r="AR345">
        <v>0</v>
      </c>
      <c r="AS345" t="s">
        <v>422</v>
      </c>
      <c r="AT345" t="s">
        <v>422</v>
      </c>
      <c r="AU345">
        <v>0</v>
      </c>
      <c r="AV345">
        <v>0</v>
      </c>
      <c r="AW345">
        <f>1-AU345/AV345</f>
        <v>0</v>
      </c>
      <c r="AX345">
        <v>0.5</v>
      </c>
      <c r="AY345">
        <f>CX345</f>
        <v>0</v>
      </c>
      <c r="AZ345">
        <f>M345</f>
        <v>0</v>
      </c>
      <c r="BA345">
        <f>AW345*AX345*AY345</f>
        <v>0</v>
      </c>
      <c r="BB345">
        <f>(AZ345-AR345)/AY345</f>
        <v>0</v>
      </c>
      <c r="BC345">
        <f>(AP345-AV345)/AV345</f>
        <v>0</v>
      </c>
      <c r="BD345">
        <f>AO345/(AQ345+AO345/AV345)</f>
        <v>0</v>
      </c>
      <c r="BE345" t="s">
        <v>422</v>
      </c>
      <c r="BF345">
        <v>0</v>
      </c>
      <c r="BG345">
        <f>IF(BF345&lt;&gt;0, BF345, BD345)</f>
        <v>0</v>
      </c>
      <c r="BH345">
        <f>1-BG345/AV345</f>
        <v>0</v>
      </c>
      <c r="BI345">
        <f>(AV345-AU345)/(AV345-BG345)</f>
        <v>0</v>
      </c>
      <c r="BJ345">
        <f>(AP345-AV345)/(AP345-BG345)</f>
        <v>0</v>
      </c>
      <c r="BK345">
        <f>(AV345-AU345)/(AV345-AO345)</f>
        <v>0</v>
      </c>
      <c r="BL345">
        <f>(AP345-AV345)/(AP345-AO345)</f>
        <v>0</v>
      </c>
      <c r="BM345">
        <f>(BI345*BG345/AU345)</f>
        <v>0</v>
      </c>
      <c r="BN345">
        <f>(1-BM345)</f>
        <v>0</v>
      </c>
      <c r="CW345">
        <f>$B$11*DU345+$C$11*DV345+$F$11*EG345*(1-EJ345)</f>
        <v>0</v>
      </c>
      <c r="CX345">
        <f>CW345*CY345</f>
        <v>0</v>
      </c>
      <c r="CY345">
        <f>($B$11*$D$9+$C$11*$D$9+$F$11*((ET345+EL345)/MAX(ET345+EL345+EU345, 0.1)*$I$9+EU345/MAX(ET345+EL345+EU345, 0.1)*$J$9))/($B$11+$C$11+$F$11)</f>
        <v>0</v>
      </c>
      <c r="CZ345">
        <f>($B$11*$K$9+$C$11*$K$9+$F$11*((ET345+EL345)/MAX(ET345+EL345+EU345, 0.1)*$P$9+EU345/MAX(ET345+EL345+EU345, 0.1)*$Q$9))/($B$11+$C$11+$F$11)</f>
        <v>0</v>
      </c>
      <c r="DA345">
        <v>1.1</v>
      </c>
      <c r="DB345">
        <v>0.5</v>
      </c>
      <c r="DC345" t="s">
        <v>423</v>
      </c>
      <c r="DD345">
        <v>2</v>
      </c>
      <c r="DE345">
        <v>1758507862.25</v>
      </c>
      <c r="DF345">
        <v>420.01375</v>
      </c>
      <c r="DG345">
        <v>419.98225</v>
      </c>
      <c r="DH345">
        <v>22.61255</v>
      </c>
      <c r="DI345">
        <v>22.6272</v>
      </c>
      <c r="DJ345">
        <v>414.31675</v>
      </c>
      <c r="DK345">
        <v>22.301025</v>
      </c>
      <c r="DL345">
        <v>500.035</v>
      </c>
      <c r="DM345">
        <v>89.847275</v>
      </c>
      <c r="DN345">
        <v>0.0360182</v>
      </c>
      <c r="DO345">
        <v>30.554325</v>
      </c>
      <c r="DP345">
        <v>29.9897</v>
      </c>
      <c r="DQ345">
        <v>999.9</v>
      </c>
      <c r="DR345">
        <v>0</v>
      </c>
      <c r="DS345">
        <v>0</v>
      </c>
      <c r="DT345">
        <v>10007.9625</v>
      </c>
      <c r="DU345">
        <v>0</v>
      </c>
      <c r="DV345">
        <v>0.69900025</v>
      </c>
      <c r="DW345">
        <v>0.03149415</v>
      </c>
      <c r="DX345">
        <v>429.73125</v>
      </c>
      <c r="DY345">
        <v>429.7055</v>
      </c>
      <c r="DZ345">
        <v>-0.014643675</v>
      </c>
      <c r="EA345">
        <v>419.98225</v>
      </c>
      <c r="EB345">
        <v>22.6272</v>
      </c>
      <c r="EC345">
        <v>2.0316725</v>
      </c>
      <c r="ED345">
        <v>2.03299</v>
      </c>
      <c r="EE345">
        <v>17.69335</v>
      </c>
      <c r="EF345">
        <v>17.70365</v>
      </c>
      <c r="EG345">
        <v>0.00500016</v>
      </c>
      <c r="EH345">
        <v>0</v>
      </c>
      <c r="EI345">
        <v>0</v>
      </c>
      <c r="EJ345">
        <v>0</v>
      </c>
      <c r="EK345">
        <v>153.85</v>
      </c>
      <c r="EL345">
        <v>0.00500016</v>
      </c>
      <c r="EM345">
        <v>-26.075</v>
      </c>
      <c r="EN345">
        <v>-2.325</v>
      </c>
      <c r="EO345">
        <v>37.812</v>
      </c>
      <c r="EP345">
        <v>41.98425</v>
      </c>
      <c r="EQ345">
        <v>39.9685</v>
      </c>
      <c r="ER345">
        <v>42.125</v>
      </c>
      <c r="ES345">
        <v>41.125</v>
      </c>
      <c r="ET345">
        <v>0</v>
      </c>
      <c r="EU345">
        <v>0</v>
      </c>
      <c r="EV345">
        <v>0</v>
      </c>
      <c r="EW345">
        <v>1758507868.4</v>
      </c>
      <c r="EX345">
        <v>0</v>
      </c>
      <c r="EY345">
        <v>153.344</v>
      </c>
      <c r="EZ345">
        <v>-8.23076930281193</v>
      </c>
      <c r="FA345">
        <v>20.1846156389755</v>
      </c>
      <c r="FB345">
        <v>-25.86</v>
      </c>
      <c r="FC345">
        <v>15</v>
      </c>
      <c r="FD345">
        <v>0</v>
      </c>
      <c r="FE345" t="s">
        <v>424</v>
      </c>
      <c r="FF345">
        <v>1747249705.1</v>
      </c>
      <c r="FG345">
        <v>1747249711.1</v>
      </c>
      <c r="FH345">
        <v>0</v>
      </c>
      <c r="FI345">
        <v>0.871</v>
      </c>
      <c r="FJ345">
        <v>0.066</v>
      </c>
      <c r="FK345">
        <v>5.486</v>
      </c>
      <c r="FL345">
        <v>0.145</v>
      </c>
      <c r="FM345">
        <v>420</v>
      </c>
      <c r="FN345">
        <v>16</v>
      </c>
      <c r="FO345">
        <v>0.27</v>
      </c>
      <c r="FP345">
        <v>0.16</v>
      </c>
      <c r="FQ345">
        <v>0.003958058</v>
      </c>
      <c r="FR345">
        <v>0.804742139548872</v>
      </c>
      <c r="FS345">
        <v>0.138533991417166</v>
      </c>
      <c r="FT345">
        <v>0</v>
      </c>
      <c r="FU345">
        <v>151.911764705882</v>
      </c>
      <c r="FV345">
        <v>17.3598166696625</v>
      </c>
      <c r="FW345">
        <v>5.50682809876453</v>
      </c>
      <c r="FX345">
        <v>-1</v>
      </c>
      <c r="FY345">
        <v>-0.016907495</v>
      </c>
      <c r="FZ345">
        <v>0.00532387218045112</v>
      </c>
      <c r="GA345">
        <v>0.00145950887509292</v>
      </c>
      <c r="GB345">
        <v>1</v>
      </c>
      <c r="GC345">
        <v>1</v>
      </c>
      <c r="GD345">
        <v>2</v>
      </c>
      <c r="GE345" t="s">
        <v>425</v>
      </c>
      <c r="GF345">
        <v>3.12587</v>
      </c>
      <c r="GG345">
        <v>2.66162</v>
      </c>
      <c r="GH345">
        <v>0.0882597</v>
      </c>
      <c r="GI345">
        <v>0.0891504</v>
      </c>
      <c r="GJ345">
        <v>0.096723</v>
      </c>
      <c r="GK345">
        <v>0.0971806</v>
      </c>
      <c r="GL345">
        <v>23491.4</v>
      </c>
      <c r="GM345">
        <v>22196.2</v>
      </c>
      <c r="GN345">
        <v>23043.6</v>
      </c>
      <c r="GO345">
        <v>23729.8</v>
      </c>
      <c r="GP345">
        <v>35480.8</v>
      </c>
      <c r="GQ345">
        <v>35462.7</v>
      </c>
      <c r="GR345">
        <v>41551.7</v>
      </c>
      <c r="GS345">
        <v>42319</v>
      </c>
      <c r="GT345">
        <v>1.89795</v>
      </c>
      <c r="GU345">
        <v>1.7941</v>
      </c>
      <c r="GV345">
        <v>0.103809</v>
      </c>
      <c r="GW345">
        <v>0</v>
      </c>
      <c r="GX345">
        <v>28.304</v>
      </c>
      <c r="GY345">
        <v>999.9</v>
      </c>
      <c r="GZ345">
        <v>55.121</v>
      </c>
      <c r="HA345">
        <v>30.494</v>
      </c>
      <c r="HB345">
        <v>26.8873</v>
      </c>
      <c r="HC345">
        <v>54.3355</v>
      </c>
      <c r="HD345">
        <v>40.028</v>
      </c>
      <c r="HE345">
        <v>1</v>
      </c>
      <c r="HF345">
        <v>0.0800356</v>
      </c>
      <c r="HG345">
        <v>-1.53572</v>
      </c>
      <c r="HH345">
        <v>20.2303</v>
      </c>
      <c r="HI345">
        <v>5.23301</v>
      </c>
      <c r="HJ345">
        <v>11.992</v>
      </c>
      <c r="HK345">
        <v>4.9558</v>
      </c>
      <c r="HL345">
        <v>3.304</v>
      </c>
      <c r="HM345">
        <v>999.9</v>
      </c>
      <c r="HN345">
        <v>9999</v>
      </c>
      <c r="HO345">
        <v>9999</v>
      </c>
      <c r="HP345">
        <v>9999</v>
      </c>
      <c r="HQ345">
        <v>1.86857</v>
      </c>
      <c r="HR345">
        <v>1.86426</v>
      </c>
      <c r="HS345">
        <v>1.8718</v>
      </c>
      <c r="HT345">
        <v>1.86273</v>
      </c>
      <c r="HU345">
        <v>1.86217</v>
      </c>
      <c r="HV345">
        <v>1.86859</v>
      </c>
      <c r="HW345">
        <v>1.85869</v>
      </c>
      <c r="HX345">
        <v>1.86508</v>
      </c>
      <c r="HY345">
        <v>5</v>
      </c>
      <c r="HZ345">
        <v>0</v>
      </c>
      <c r="IA345">
        <v>0</v>
      </c>
      <c r="IB345">
        <v>0</v>
      </c>
      <c r="IC345" t="s">
        <v>426</v>
      </c>
      <c r="ID345" t="s">
        <v>427</v>
      </c>
      <c r="IE345" t="s">
        <v>428</v>
      </c>
      <c r="IF345" t="s">
        <v>428</v>
      </c>
      <c r="IG345" t="s">
        <v>428</v>
      </c>
      <c r="IH345" t="s">
        <v>428</v>
      </c>
      <c r="II345">
        <v>0</v>
      </c>
      <c r="IJ345">
        <v>100</v>
      </c>
      <c r="IK345">
        <v>100</v>
      </c>
      <c r="IL345">
        <v>5.697</v>
      </c>
      <c r="IM345">
        <v>0.3115</v>
      </c>
      <c r="IN345">
        <v>4.24591870636989</v>
      </c>
      <c r="IO345">
        <v>0.00406324532283829</v>
      </c>
      <c r="IP345">
        <v>-1.45373754250553e-06</v>
      </c>
      <c r="IQ345">
        <v>2.45784242640463e-10</v>
      </c>
      <c r="IR345">
        <v>0.0444475935836347</v>
      </c>
      <c r="IS345">
        <v>0.00491888386651684</v>
      </c>
      <c r="IT345">
        <v>0.000226889049496401</v>
      </c>
      <c r="IU345">
        <v>4.01595507822366e-06</v>
      </c>
      <c r="IV345">
        <v>-0</v>
      </c>
      <c r="IW345">
        <v>2035</v>
      </c>
      <c r="IX345">
        <v>2</v>
      </c>
      <c r="IY345">
        <v>30</v>
      </c>
      <c r="IZ345">
        <v>187636</v>
      </c>
      <c r="JA345">
        <v>187635.9</v>
      </c>
      <c r="JB345">
        <v>0.948486</v>
      </c>
      <c r="JC345">
        <v>2.39746</v>
      </c>
      <c r="JD345">
        <v>1.4978</v>
      </c>
      <c r="JE345">
        <v>2.32666</v>
      </c>
      <c r="JF345">
        <v>1.54419</v>
      </c>
      <c r="JG345">
        <v>2.35962</v>
      </c>
      <c r="JH345">
        <v>36.0113</v>
      </c>
      <c r="JI345">
        <v>24.1663</v>
      </c>
      <c r="JJ345">
        <v>18</v>
      </c>
      <c r="JK345">
        <v>545.611</v>
      </c>
      <c r="JL345">
        <v>422.657</v>
      </c>
      <c r="JM345">
        <v>31.2368</v>
      </c>
      <c r="JN345">
        <v>28.6231</v>
      </c>
      <c r="JO345">
        <v>30.0001</v>
      </c>
      <c r="JP345">
        <v>28.4169</v>
      </c>
      <c r="JQ345">
        <v>28.4355</v>
      </c>
      <c r="JR345">
        <v>19.0329</v>
      </c>
      <c r="JS345">
        <v>29.3075</v>
      </c>
      <c r="JT345">
        <v>71.3516</v>
      </c>
      <c r="JU345">
        <v>31.2406</v>
      </c>
      <c r="JV345">
        <v>420</v>
      </c>
      <c r="JW345">
        <v>22.6266</v>
      </c>
      <c r="JX345">
        <v>93.1219</v>
      </c>
      <c r="JY345">
        <v>98.6257</v>
      </c>
    </row>
    <row r="346" spans="1:285">
      <c r="A346">
        <v>330</v>
      </c>
      <c r="B346">
        <v>1758507868</v>
      </c>
      <c r="C346">
        <v>4625.90000009537</v>
      </c>
      <c r="D346" t="s">
        <v>1092</v>
      </c>
      <c r="E346" t="s">
        <v>1093</v>
      </c>
      <c r="F346">
        <v>5</v>
      </c>
      <c r="G346" t="s">
        <v>419</v>
      </c>
      <c r="H346" t="s">
        <v>1003</v>
      </c>
      <c r="I346" t="s">
        <v>421</v>
      </c>
      <c r="J346">
        <v>1758507865</v>
      </c>
      <c r="K346">
        <f>(L346)/1000</f>
        <v>0</v>
      </c>
      <c r="L346">
        <f>1000*DL346*AJ346*(DH346-DI346)/(100*DA346*(1000-AJ346*DH346))</f>
        <v>0</v>
      </c>
      <c r="M346">
        <f>DL346*AJ346*(DG346-DF346*(1000-AJ346*DI346)/(1000-AJ346*DH346))/(100*DA346)</f>
        <v>0</v>
      </c>
      <c r="N346">
        <f>DF346 - IF(AJ346&gt;1, M346*DA346*100.0/(AL346), 0)</f>
        <v>0</v>
      </c>
      <c r="O346">
        <f>((U346-K346/2)*N346-M346)/(U346+K346/2)</f>
        <v>0</v>
      </c>
      <c r="P346">
        <f>O346*(DM346+DN346)/1000.0</f>
        <v>0</v>
      </c>
      <c r="Q346">
        <f>(DF346 - IF(AJ346&gt;1, M346*DA346*100.0/(AL346), 0))*(DM346+DN346)/1000.0</f>
        <v>0</v>
      </c>
      <c r="R346">
        <f>2.0/((1/T346-1/S346)+SIGN(T346)*SQRT((1/T346-1/S346)*(1/T346-1/S346) + 4*DB346/((DB346+1)*(DB346+1))*(2*1/T346*1/S346-1/S346*1/S346)))</f>
        <v>0</v>
      </c>
      <c r="S346">
        <f>IF(LEFT(DC346,1)&lt;&gt;"0",IF(LEFT(DC346,1)="1",3.0,DD346),$D$5+$E$5*(DT346*DM346/($K$5*1000))+$F$5*(DT346*DM346/($K$5*1000))*MAX(MIN(DA346,$J$5),$I$5)*MAX(MIN(DA346,$J$5),$I$5)+$G$5*MAX(MIN(DA346,$J$5),$I$5)*(DT346*DM346/($K$5*1000))+$H$5*(DT346*DM346/($K$5*1000))*(DT346*DM346/($K$5*1000)))</f>
        <v>0</v>
      </c>
      <c r="T346">
        <f>K346*(1000-(1000*0.61365*exp(17.502*X346/(240.97+X346))/(DM346+DN346)+DH346)/2)/(1000*0.61365*exp(17.502*X346/(240.97+X346))/(DM346+DN346)-DH346)</f>
        <v>0</v>
      </c>
      <c r="U346">
        <f>1/((DB346+1)/(R346/1.6)+1/(S346/1.37)) + DB346/((DB346+1)/(R346/1.6) + DB346/(S346/1.37))</f>
        <v>0</v>
      </c>
      <c r="V346">
        <f>(CW346*CZ346)</f>
        <v>0</v>
      </c>
      <c r="W346">
        <f>(DO346+(V346+2*0.95*5.67E-8*(((DO346+$B$7)+273)^4-(DO346+273)^4)-44100*K346)/(1.84*29.3*S346+8*0.95*5.67E-8*(DO346+273)^3))</f>
        <v>0</v>
      </c>
      <c r="X346">
        <f>($C$7*DP346+$D$7*DQ346+$E$7*W346)</f>
        <v>0</v>
      </c>
      <c r="Y346">
        <f>0.61365*exp(17.502*X346/(240.97+X346))</f>
        <v>0</v>
      </c>
      <c r="Z346">
        <f>(AA346/AB346*100)</f>
        <v>0</v>
      </c>
      <c r="AA346">
        <f>DH346*(DM346+DN346)/1000</f>
        <v>0</v>
      </c>
      <c r="AB346">
        <f>0.61365*exp(17.502*DO346/(240.97+DO346))</f>
        <v>0</v>
      </c>
      <c r="AC346">
        <f>(Y346-DH346*(DM346+DN346)/1000)</f>
        <v>0</v>
      </c>
      <c r="AD346">
        <f>(-K346*44100)</f>
        <v>0</v>
      </c>
      <c r="AE346">
        <f>2*29.3*S346*0.92*(DO346-X346)</f>
        <v>0</v>
      </c>
      <c r="AF346">
        <f>2*0.95*5.67E-8*(((DO346+$B$7)+273)^4-(X346+273)^4)</f>
        <v>0</v>
      </c>
      <c r="AG346">
        <f>V346+AF346+AD346+AE346</f>
        <v>0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MAX(0,($B$13+$C$13*DT346)/(1+$D$13*DT346)*DM346/(DO346+273)*$E$13)</f>
        <v>0</v>
      </c>
      <c r="AM346" t="s">
        <v>422</v>
      </c>
      <c r="AN346" t="s">
        <v>422</v>
      </c>
      <c r="AO346">
        <v>0</v>
      </c>
      <c r="AP346">
        <v>0</v>
      </c>
      <c r="AQ346">
        <f>1-AO346/AP346</f>
        <v>0</v>
      </c>
      <c r="AR346">
        <v>0</v>
      </c>
      <c r="AS346" t="s">
        <v>422</v>
      </c>
      <c r="AT346" t="s">
        <v>422</v>
      </c>
      <c r="AU346">
        <v>0</v>
      </c>
      <c r="AV346">
        <v>0</v>
      </c>
      <c r="AW346">
        <f>1-AU346/AV346</f>
        <v>0</v>
      </c>
      <c r="AX346">
        <v>0.5</v>
      </c>
      <c r="AY346">
        <f>CX346</f>
        <v>0</v>
      </c>
      <c r="AZ346">
        <f>M346</f>
        <v>0</v>
      </c>
      <c r="BA346">
        <f>AW346*AX346*AY346</f>
        <v>0</v>
      </c>
      <c r="BB346">
        <f>(AZ346-AR346)/AY346</f>
        <v>0</v>
      </c>
      <c r="BC346">
        <f>(AP346-AV346)/AV346</f>
        <v>0</v>
      </c>
      <c r="BD346">
        <f>AO346/(AQ346+AO346/AV346)</f>
        <v>0</v>
      </c>
      <c r="BE346" t="s">
        <v>422</v>
      </c>
      <c r="BF346">
        <v>0</v>
      </c>
      <c r="BG346">
        <f>IF(BF346&lt;&gt;0, BF346, BD346)</f>
        <v>0</v>
      </c>
      <c r="BH346">
        <f>1-BG346/AV346</f>
        <v>0</v>
      </c>
      <c r="BI346">
        <f>(AV346-AU346)/(AV346-BG346)</f>
        <v>0</v>
      </c>
      <c r="BJ346">
        <f>(AP346-AV346)/(AP346-BG346)</f>
        <v>0</v>
      </c>
      <c r="BK346">
        <f>(AV346-AU346)/(AV346-AO346)</f>
        <v>0</v>
      </c>
      <c r="BL346">
        <f>(AP346-AV346)/(AP346-AO346)</f>
        <v>0</v>
      </c>
      <c r="BM346">
        <f>(BI346*BG346/AU346)</f>
        <v>0</v>
      </c>
      <c r="BN346">
        <f>(1-BM346)</f>
        <v>0</v>
      </c>
      <c r="CW346">
        <f>$B$11*DU346+$C$11*DV346+$F$11*EG346*(1-EJ346)</f>
        <v>0</v>
      </c>
      <c r="CX346">
        <f>CW346*CY346</f>
        <v>0</v>
      </c>
      <c r="CY346">
        <f>($B$11*$D$9+$C$11*$D$9+$F$11*((ET346+EL346)/MAX(ET346+EL346+EU346, 0.1)*$I$9+EU346/MAX(ET346+EL346+EU346, 0.1)*$J$9))/($B$11+$C$11+$F$11)</f>
        <v>0</v>
      </c>
      <c r="CZ346">
        <f>($B$11*$K$9+$C$11*$K$9+$F$11*((ET346+EL346)/MAX(ET346+EL346+EU346, 0.1)*$P$9+EU346/MAX(ET346+EL346+EU346, 0.1)*$Q$9))/($B$11+$C$11+$F$11)</f>
        <v>0</v>
      </c>
      <c r="DA346">
        <v>1.1</v>
      </c>
      <c r="DB346">
        <v>0.5</v>
      </c>
      <c r="DC346" t="s">
        <v>423</v>
      </c>
      <c r="DD346">
        <v>2</v>
      </c>
      <c r="DE346">
        <v>1758507865</v>
      </c>
      <c r="DF346">
        <v>419.987</v>
      </c>
      <c r="DG346">
        <v>420.02</v>
      </c>
      <c r="DH346">
        <v>22.6132</v>
      </c>
      <c r="DI346">
        <v>22.6264</v>
      </c>
      <c r="DJ346">
        <v>414.29</v>
      </c>
      <c r="DK346">
        <v>22.3016666666667</v>
      </c>
      <c r="DL346">
        <v>500.007333333333</v>
      </c>
      <c r="DM346">
        <v>89.8483</v>
      </c>
      <c r="DN346">
        <v>0.0359991333333333</v>
      </c>
      <c r="DO346">
        <v>30.5569666666667</v>
      </c>
      <c r="DP346">
        <v>29.9929</v>
      </c>
      <c r="DQ346">
        <v>999.9</v>
      </c>
      <c r="DR346">
        <v>0</v>
      </c>
      <c r="DS346">
        <v>0</v>
      </c>
      <c r="DT346">
        <v>10005.85</v>
      </c>
      <c r="DU346">
        <v>0</v>
      </c>
      <c r="DV346">
        <v>0.695522666666667</v>
      </c>
      <c r="DW346">
        <v>-0.0330098666666667</v>
      </c>
      <c r="DX346">
        <v>429.704</v>
      </c>
      <c r="DY346">
        <v>429.743333333333</v>
      </c>
      <c r="DZ346">
        <v>-0.0132064666666667</v>
      </c>
      <c r="EA346">
        <v>420.02</v>
      </c>
      <c r="EB346">
        <v>22.6264</v>
      </c>
      <c r="EC346">
        <v>2.03175666666667</v>
      </c>
      <c r="ED346">
        <v>2.03294666666667</v>
      </c>
      <c r="EE346">
        <v>17.694</v>
      </c>
      <c r="EF346">
        <v>17.7032666666667</v>
      </c>
      <c r="EG346">
        <v>0.00500016</v>
      </c>
      <c r="EH346">
        <v>0</v>
      </c>
      <c r="EI346">
        <v>0</v>
      </c>
      <c r="EJ346">
        <v>0</v>
      </c>
      <c r="EK346">
        <v>151.833333333333</v>
      </c>
      <c r="EL346">
        <v>0.00500016</v>
      </c>
      <c r="EM346">
        <v>-24.9666666666667</v>
      </c>
      <c r="EN346">
        <v>-2.73333333333333</v>
      </c>
      <c r="EO346">
        <v>37.812</v>
      </c>
      <c r="EP346">
        <v>41.979</v>
      </c>
      <c r="EQ346">
        <v>39.979</v>
      </c>
      <c r="ER346">
        <v>42.125</v>
      </c>
      <c r="ES346">
        <v>41.125</v>
      </c>
      <c r="ET346">
        <v>0</v>
      </c>
      <c r="EU346">
        <v>0</v>
      </c>
      <c r="EV346">
        <v>0</v>
      </c>
      <c r="EW346">
        <v>1758507870.2</v>
      </c>
      <c r="EX346">
        <v>0</v>
      </c>
      <c r="EY346">
        <v>152.665384615385</v>
      </c>
      <c r="EZ346">
        <v>-13.5213675770432</v>
      </c>
      <c r="FA346">
        <v>22.1401711843499</v>
      </c>
      <c r="FB346">
        <v>-25.1</v>
      </c>
      <c r="FC346">
        <v>15</v>
      </c>
      <c r="FD346">
        <v>0</v>
      </c>
      <c r="FE346" t="s">
        <v>424</v>
      </c>
      <c r="FF346">
        <v>1747249705.1</v>
      </c>
      <c r="FG346">
        <v>1747249711.1</v>
      </c>
      <c r="FH346">
        <v>0</v>
      </c>
      <c r="FI346">
        <v>0.871</v>
      </c>
      <c r="FJ346">
        <v>0.066</v>
      </c>
      <c r="FK346">
        <v>5.486</v>
      </c>
      <c r="FL346">
        <v>0.145</v>
      </c>
      <c r="FM346">
        <v>420</v>
      </c>
      <c r="FN346">
        <v>16</v>
      </c>
      <c r="FO346">
        <v>0.27</v>
      </c>
      <c r="FP346">
        <v>0.16</v>
      </c>
      <c r="FQ346">
        <v>0.00335535</v>
      </c>
      <c r="FR346">
        <v>0.567551639097744</v>
      </c>
      <c r="FS346">
        <v>0.137881965385595</v>
      </c>
      <c r="FT346">
        <v>0</v>
      </c>
      <c r="FU346">
        <v>152.173529411765</v>
      </c>
      <c r="FV346">
        <v>12.3437738961579</v>
      </c>
      <c r="FW346">
        <v>4.88709638463007</v>
      </c>
      <c r="FX346">
        <v>-1</v>
      </c>
      <c r="FY346">
        <v>-0.016371815</v>
      </c>
      <c r="FZ346">
        <v>0.0131309187969925</v>
      </c>
      <c r="GA346">
        <v>0.00210891296507822</v>
      </c>
      <c r="GB346">
        <v>1</v>
      </c>
      <c r="GC346">
        <v>1</v>
      </c>
      <c r="GD346">
        <v>2</v>
      </c>
      <c r="GE346" t="s">
        <v>425</v>
      </c>
      <c r="GF346">
        <v>3.12581</v>
      </c>
      <c r="GG346">
        <v>2.66181</v>
      </c>
      <c r="GH346">
        <v>0.0882595</v>
      </c>
      <c r="GI346">
        <v>0.0891506</v>
      </c>
      <c r="GJ346">
        <v>0.0967213</v>
      </c>
      <c r="GK346">
        <v>0.0971803</v>
      </c>
      <c r="GL346">
        <v>23491.2</v>
      </c>
      <c r="GM346">
        <v>22196.2</v>
      </c>
      <c r="GN346">
        <v>23043.4</v>
      </c>
      <c r="GO346">
        <v>23729.8</v>
      </c>
      <c r="GP346">
        <v>35480.7</v>
      </c>
      <c r="GQ346">
        <v>35462.8</v>
      </c>
      <c r="GR346">
        <v>41551.5</v>
      </c>
      <c r="GS346">
        <v>42319.1</v>
      </c>
      <c r="GT346">
        <v>1.89788</v>
      </c>
      <c r="GU346">
        <v>1.79415</v>
      </c>
      <c r="GV346">
        <v>0.103422</v>
      </c>
      <c r="GW346">
        <v>0</v>
      </c>
      <c r="GX346">
        <v>28.3058</v>
      </c>
      <c r="GY346">
        <v>999.9</v>
      </c>
      <c r="GZ346">
        <v>55.121</v>
      </c>
      <c r="HA346">
        <v>30.494</v>
      </c>
      <c r="HB346">
        <v>26.8895</v>
      </c>
      <c r="HC346">
        <v>53.8955</v>
      </c>
      <c r="HD346">
        <v>39.9639</v>
      </c>
      <c r="HE346">
        <v>1</v>
      </c>
      <c r="HF346">
        <v>0.080061</v>
      </c>
      <c r="HG346">
        <v>-1.52888</v>
      </c>
      <c r="HH346">
        <v>20.2304</v>
      </c>
      <c r="HI346">
        <v>5.23286</v>
      </c>
      <c r="HJ346">
        <v>11.992</v>
      </c>
      <c r="HK346">
        <v>4.95575</v>
      </c>
      <c r="HL346">
        <v>3.304</v>
      </c>
      <c r="HM346">
        <v>999.9</v>
      </c>
      <c r="HN346">
        <v>9999</v>
      </c>
      <c r="HO346">
        <v>9999</v>
      </c>
      <c r="HP346">
        <v>9999</v>
      </c>
      <c r="HQ346">
        <v>1.86857</v>
      </c>
      <c r="HR346">
        <v>1.86425</v>
      </c>
      <c r="HS346">
        <v>1.8718</v>
      </c>
      <c r="HT346">
        <v>1.86272</v>
      </c>
      <c r="HU346">
        <v>1.86216</v>
      </c>
      <c r="HV346">
        <v>1.86858</v>
      </c>
      <c r="HW346">
        <v>1.85871</v>
      </c>
      <c r="HX346">
        <v>1.86508</v>
      </c>
      <c r="HY346">
        <v>5</v>
      </c>
      <c r="HZ346">
        <v>0</v>
      </c>
      <c r="IA346">
        <v>0</v>
      </c>
      <c r="IB346">
        <v>0</v>
      </c>
      <c r="IC346" t="s">
        <v>426</v>
      </c>
      <c r="ID346" t="s">
        <v>427</v>
      </c>
      <c r="IE346" t="s">
        <v>428</v>
      </c>
      <c r="IF346" t="s">
        <v>428</v>
      </c>
      <c r="IG346" t="s">
        <v>428</v>
      </c>
      <c r="IH346" t="s">
        <v>428</v>
      </c>
      <c r="II346">
        <v>0</v>
      </c>
      <c r="IJ346">
        <v>100</v>
      </c>
      <c r="IK346">
        <v>100</v>
      </c>
      <c r="IL346">
        <v>5.697</v>
      </c>
      <c r="IM346">
        <v>0.3116</v>
      </c>
      <c r="IN346">
        <v>4.24591870636989</v>
      </c>
      <c r="IO346">
        <v>0.00406324532283829</v>
      </c>
      <c r="IP346">
        <v>-1.45373754250553e-06</v>
      </c>
      <c r="IQ346">
        <v>2.45784242640463e-10</v>
      </c>
      <c r="IR346">
        <v>0.0444475935836347</v>
      </c>
      <c r="IS346">
        <v>0.00491888386651684</v>
      </c>
      <c r="IT346">
        <v>0.000226889049496401</v>
      </c>
      <c r="IU346">
        <v>4.01595507822366e-06</v>
      </c>
      <c r="IV346">
        <v>-0</v>
      </c>
      <c r="IW346">
        <v>2035</v>
      </c>
      <c r="IX346">
        <v>2</v>
      </c>
      <c r="IY346">
        <v>30</v>
      </c>
      <c r="IZ346">
        <v>187636</v>
      </c>
      <c r="JA346">
        <v>187635.9</v>
      </c>
      <c r="JB346">
        <v>0.948486</v>
      </c>
      <c r="JC346">
        <v>2.41211</v>
      </c>
      <c r="JD346">
        <v>1.4978</v>
      </c>
      <c r="JE346">
        <v>2.32666</v>
      </c>
      <c r="JF346">
        <v>1.54419</v>
      </c>
      <c r="JG346">
        <v>2.31567</v>
      </c>
      <c r="JH346">
        <v>36.0113</v>
      </c>
      <c r="JI346">
        <v>24.1575</v>
      </c>
      <c r="JJ346">
        <v>18</v>
      </c>
      <c r="JK346">
        <v>545.562</v>
      </c>
      <c r="JL346">
        <v>422.687</v>
      </c>
      <c r="JM346">
        <v>31.2409</v>
      </c>
      <c r="JN346">
        <v>28.6242</v>
      </c>
      <c r="JO346">
        <v>30.0001</v>
      </c>
      <c r="JP346">
        <v>28.4169</v>
      </c>
      <c r="JQ346">
        <v>28.4355</v>
      </c>
      <c r="JR346">
        <v>19.0325</v>
      </c>
      <c r="JS346">
        <v>29.3075</v>
      </c>
      <c r="JT346">
        <v>71.3516</v>
      </c>
      <c r="JU346">
        <v>31.245</v>
      </c>
      <c r="JV346">
        <v>420</v>
      </c>
      <c r="JW346">
        <v>22.6266</v>
      </c>
      <c r="JX346">
        <v>93.1213</v>
      </c>
      <c r="JY346">
        <v>98.6258</v>
      </c>
    </row>
    <row r="347" spans="1:285">
      <c r="A347">
        <v>331</v>
      </c>
      <c r="B347">
        <v>1758507870</v>
      </c>
      <c r="C347">
        <v>4627.90000009537</v>
      </c>
      <c r="D347" t="s">
        <v>1094</v>
      </c>
      <c r="E347" t="s">
        <v>1095</v>
      </c>
      <c r="F347">
        <v>5</v>
      </c>
      <c r="G347" t="s">
        <v>419</v>
      </c>
      <c r="H347" t="s">
        <v>1003</v>
      </c>
      <c r="I347" t="s">
        <v>421</v>
      </c>
      <c r="J347">
        <v>1758507867</v>
      </c>
      <c r="K347">
        <f>(L347)/1000</f>
        <v>0</v>
      </c>
      <c r="L347">
        <f>1000*DL347*AJ347*(DH347-DI347)/(100*DA347*(1000-AJ347*DH347))</f>
        <v>0</v>
      </c>
      <c r="M347">
        <f>DL347*AJ347*(DG347-DF347*(1000-AJ347*DI347)/(1000-AJ347*DH347))/(100*DA347)</f>
        <v>0</v>
      </c>
      <c r="N347">
        <f>DF347 - IF(AJ347&gt;1, M347*DA347*100.0/(AL347), 0)</f>
        <v>0</v>
      </c>
      <c r="O347">
        <f>((U347-K347/2)*N347-M347)/(U347+K347/2)</f>
        <v>0</v>
      </c>
      <c r="P347">
        <f>O347*(DM347+DN347)/1000.0</f>
        <v>0</v>
      </c>
      <c r="Q347">
        <f>(DF347 - IF(AJ347&gt;1, M347*DA347*100.0/(AL347), 0))*(DM347+DN347)/1000.0</f>
        <v>0</v>
      </c>
      <c r="R347">
        <f>2.0/((1/T347-1/S347)+SIGN(T347)*SQRT((1/T347-1/S347)*(1/T347-1/S347) + 4*DB347/((DB347+1)*(DB347+1))*(2*1/T347*1/S347-1/S347*1/S347)))</f>
        <v>0</v>
      </c>
      <c r="S347">
        <f>IF(LEFT(DC347,1)&lt;&gt;"0",IF(LEFT(DC347,1)="1",3.0,DD347),$D$5+$E$5*(DT347*DM347/($K$5*1000))+$F$5*(DT347*DM347/($K$5*1000))*MAX(MIN(DA347,$J$5),$I$5)*MAX(MIN(DA347,$J$5),$I$5)+$G$5*MAX(MIN(DA347,$J$5),$I$5)*(DT347*DM347/($K$5*1000))+$H$5*(DT347*DM347/($K$5*1000))*(DT347*DM347/($K$5*1000)))</f>
        <v>0</v>
      </c>
      <c r="T347">
        <f>K347*(1000-(1000*0.61365*exp(17.502*X347/(240.97+X347))/(DM347+DN347)+DH347)/2)/(1000*0.61365*exp(17.502*X347/(240.97+X347))/(DM347+DN347)-DH347)</f>
        <v>0</v>
      </c>
      <c r="U347">
        <f>1/((DB347+1)/(R347/1.6)+1/(S347/1.37)) + DB347/((DB347+1)/(R347/1.6) + DB347/(S347/1.37))</f>
        <v>0</v>
      </c>
      <c r="V347">
        <f>(CW347*CZ347)</f>
        <v>0</v>
      </c>
      <c r="W347">
        <f>(DO347+(V347+2*0.95*5.67E-8*(((DO347+$B$7)+273)^4-(DO347+273)^4)-44100*K347)/(1.84*29.3*S347+8*0.95*5.67E-8*(DO347+273)^3))</f>
        <v>0</v>
      </c>
      <c r="X347">
        <f>($C$7*DP347+$D$7*DQ347+$E$7*W347)</f>
        <v>0</v>
      </c>
      <c r="Y347">
        <f>0.61365*exp(17.502*X347/(240.97+X347))</f>
        <v>0</v>
      </c>
      <c r="Z347">
        <f>(AA347/AB347*100)</f>
        <v>0</v>
      </c>
      <c r="AA347">
        <f>DH347*(DM347+DN347)/1000</f>
        <v>0</v>
      </c>
      <c r="AB347">
        <f>0.61365*exp(17.502*DO347/(240.97+DO347))</f>
        <v>0</v>
      </c>
      <c r="AC347">
        <f>(Y347-DH347*(DM347+DN347)/1000)</f>
        <v>0</v>
      </c>
      <c r="AD347">
        <f>(-K347*44100)</f>
        <v>0</v>
      </c>
      <c r="AE347">
        <f>2*29.3*S347*0.92*(DO347-X347)</f>
        <v>0</v>
      </c>
      <c r="AF347">
        <f>2*0.95*5.67E-8*(((DO347+$B$7)+273)^4-(X347+273)^4)</f>
        <v>0</v>
      </c>
      <c r="AG347">
        <f>V347+AF347+AD347+AE347</f>
        <v>0</v>
      </c>
      <c r="AH347">
        <v>0</v>
      </c>
      <c r="AI347">
        <v>0</v>
      </c>
      <c r="AJ347">
        <f>IF(AH347*$H$13&gt;=AL347,1.0,(AL347/(AL347-AH347*$H$13)))</f>
        <v>0</v>
      </c>
      <c r="AK347">
        <f>(AJ347-1)*100</f>
        <v>0</v>
      </c>
      <c r="AL347">
        <f>MAX(0,($B$13+$C$13*DT347)/(1+$D$13*DT347)*DM347/(DO347+273)*$E$13)</f>
        <v>0</v>
      </c>
      <c r="AM347" t="s">
        <v>422</v>
      </c>
      <c r="AN347" t="s">
        <v>422</v>
      </c>
      <c r="AO347">
        <v>0</v>
      </c>
      <c r="AP347">
        <v>0</v>
      </c>
      <c r="AQ347">
        <f>1-AO347/AP347</f>
        <v>0</v>
      </c>
      <c r="AR347">
        <v>0</v>
      </c>
      <c r="AS347" t="s">
        <v>422</v>
      </c>
      <c r="AT347" t="s">
        <v>422</v>
      </c>
      <c r="AU347">
        <v>0</v>
      </c>
      <c r="AV347">
        <v>0</v>
      </c>
      <c r="AW347">
        <f>1-AU347/AV347</f>
        <v>0</v>
      </c>
      <c r="AX347">
        <v>0.5</v>
      </c>
      <c r="AY347">
        <f>CX347</f>
        <v>0</v>
      </c>
      <c r="AZ347">
        <f>M347</f>
        <v>0</v>
      </c>
      <c r="BA347">
        <f>AW347*AX347*AY347</f>
        <v>0</v>
      </c>
      <c r="BB347">
        <f>(AZ347-AR347)/AY347</f>
        <v>0</v>
      </c>
      <c r="BC347">
        <f>(AP347-AV347)/AV347</f>
        <v>0</v>
      </c>
      <c r="BD347">
        <f>AO347/(AQ347+AO347/AV347)</f>
        <v>0</v>
      </c>
      <c r="BE347" t="s">
        <v>422</v>
      </c>
      <c r="BF347">
        <v>0</v>
      </c>
      <c r="BG347">
        <f>IF(BF347&lt;&gt;0, BF347, BD347)</f>
        <v>0</v>
      </c>
      <c r="BH347">
        <f>1-BG347/AV347</f>
        <v>0</v>
      </c>
      <c r="BI347">
        <f>(AV347-AU347)/(AV347-BG347)</f>
        <v>0</v>
      </c>
      <c r="BJ347">
        <f>(AP347-AV347)/(AP347-BG347)</f>
        <v>0</v>
      </c>
      <c r="BK347">
        <f>(AV347-AU347)/(AV347-AO347)</f>
        <v>0</v>
      </c>
      <c r="BL347">
        <f>(AP347-AV347)/(AP347-AO347)</f>
        <v>0</v>
      </c>
      <c r="BM347">
        <f>(BI347*BG347/AU347)</f>
        <v>0</v>
      </c>
      <c r="BN347">
        <f>(1-BM347)</f>
        <v>0</v>
      </c>
      <c r="CW347">
        <f>$B$11*DU347+$C$11*DV347+$F$11*EG347*(1-EJ347)</f>
        <v>0</v>
      </c>
      <c r="CX347">
        <f>CW347*CY347</f>
        <v>0</v>
      </c>
      <c r="CY347">
        <f>($B$11*$D$9+$C$11*$D$9+$F$11*((ET347+EL347)/MAX(ET347+EL347+EU347, 0.1)*$I$9+EU347/MAX(ET347+EL347+EU347, 0.1)*$J$9))/($B$11+$C$11+$F$11)</f>
        <v>0</v>
      </c>
      <c r="CZ347">
        <f>($B$11*$K$9+$C$11*$K$9+$F$11*((ET347+EL347)/MAX(ET347+EL347+EU347, 0.1)*$P$9+EU347/MAX(ET347+EL347+EU347, 0.1)*$Q$9))/($B$11+$C$11+$F$11)</f>
        <v>0</v>
      </c>
      <c r="DA347">
        <v>1.1</v>
      </c>
      <c r="DB347">
        <v>0.5</v>
      </c>
      <c r="DC347" t="s">
        <v>423</v>
      </c>
      <c r="DD347">
        <v>2</v>
      </c>
      <c r="DE347">
        <v>1758507867</v>
      </c>
      <c r="DF347">
        <v>419.968666666667</v>
      </c>
      <c r="DG347">
        <v>420.021333333333</v>
      </c>
      <c r="DH347">
        <v>22.6138666666667</v>
      </c>
      <c r="DI347">
        <v>22.6260333333333</v>
      </c>
      <c r="DJ347">
        <v>414.271666666667</v>
      </c>
      <c r="DK347">
        <v>22.3023333333333</v>
      </c>
      <c r="DL347">
        <v>500.010666666667</v>
      </c>
      <c r="DM347">
        <v>89.8483666666667</v>
      </c>
      <c r="DN347">
        <v>0.0359935666666667</v>
      </c>
      <c r="DO347">
        <v>30.5582333333333</v>
      </c>
      <c r="DP347">
        <v>29.9922</v>
      </c>
      <c r="DQ347">
        <v>999.9</v>
      </c>
      <c r="DR347">
        <v>0</v>
      </c>
      <c r="DS347">
        <v>0</v>
      </c>
      <c r="DT347">
        <v>10006.4733333333</v>
      </c>
      <c r="DU347">
        <v>0</v>
      </c>
      <c r="DV347">
        <v>0.704796333333333</v>
      </c>
      <c r="DW347">
        <v>-0.0527445666666667</v>
      </c>
      <c r="DX347">
        <v>429.685333333333</v>
      </c>
      <c r="DY347">
        <v>429.744666666667</v>
      </c>
      <c r="DZ347">
        <v>-0.0121561333333333</v>
      </c>
      <c r="EA347">
        <v>420.021333333333</v>
      </c>
      <c r="EB347">
        <v>22.6260333333333</v>
      </c>
      <c r="EC347">
        <v>2.03182</v>
      </c>
      <c r="ED347">
        <v>2.03291333333333</v>
      </c>
      <c r="EE347">
        <v>17.6945</v>
      </c>
      <c r="EF347">
        <v>17.703</v>
      </c>
      <c r="EG347">
        <v>0.00500016</v>
      </c>
      <c r="EH347">
        <v>0</v>
      </c>
      <c r="EI347">
        <v>0</v>
      </c>
      <c r="EJ347">
        <v>0</v>
      </c>
      <c r="EK347">
        <v>154.166666666667</v>
      </c>
      <c r="EL347">
        <v>0.00500016</v>
      </c>
      <c r="EM347">
        <v>-26.6666666666667</v>
      </c>
      <c r="EN347">
        <v>-2.23333333333333</v>
      </c>
      <c r="EO347">
        <v>37.812</v>
      </c>
      <c r="EP347">
        <v>42</v>
      </c>
      <c r="EQ347">
        <v>39.958</v>
      </c>
      <c r="ER347">
        <v>42.125</v>
      </c>
      <c r="ES347">
        <v>41.125</v>
      </c>
      <c r="ET347">
        <v>0</v>
      </c>
      <c r="EU347">
        <v>0</v>
      </c>
      <c r="EV347">
        <v>0</v>
      </c>
      <c r="EW347">
        <v>1758507872</v>
      </c>
      <c r="EX347">
        <v>0</v>
      </c>
      <c r="EY347">
        <v>152.892</v>
      </c>
      <c r="EZ347">
        <v>-17.9769230977792</v>
      </c>
      <c r="FA347">
        <v>5.39230811414876</v>
      </c>
      <c r="FB347">
        <v>-24.236</v>
      </c>
      <c r="FC347">
        <v>15</v>
      </c>
      <c r="FD347">
        <v>0</v>
      </c>
      <c r="FE347" t="s">
        <v>424</v>
      </c>
      <c r="FF347">
        <v>1747249705.1</v>
      </c>
      <c r="FG347">
        <v>1747249711.1</v>
      </c>
      <c r="FH347">
        <v>0</v>
      </c>
      <c r="FI347">
        <v>0.871</v>
      </c>
      <c r="FJ347">
        <v>0.066</v>
      </c>
      <c r="FK347">
        <v>5.486</v>
      </c>
      <c r="FL347">
        <v>0.145</v>
      </c>
      <c r="FM347">
        <v>420</v>
      </c>
      <c r="FN347">
        <v>16</v>
      </c>
      <c r="FO347">
        <v>0.27</v>
      </c>
      <c r="FP347">
        <v>0.16</v>
      </c>
      <c r="FQ347">
        <v>0.017742875</v>
      </c>
      <c r="FR347">
        <v>-2.41353383426143e-06</v>
      </c>
      <c r="FS347">
        <v>0.120008844076442</v>
      </c>
      <c r="FT347">
        <v>1</v>
      </c>
      <c r="FU347">
        <v>152.432352941176</v>
      </c>
      <c r="FV347">
        <v>-2.3391902648947</v>
      </c>
      <c r="FW347">
        <v>4.10141443236608</v>
      </c>
      <c r="FX347">
        <v>-1</v>
      </c>
      <c r="FY347">
        <v>-0.015860455</v>
      </c>
      <c r="FZ347">
        <v>0.0186530661654135</v>
      </c>
      <c r="GA347">
        <v>0.00245242983701369</v>
      </c>
      <c r="GB347">
        <v>1</v>
      </c>
      <c r="GC347">
        <v>2</v>
      </c>
      <c r="GD347">
        <v>2</v>
      </c>
      <c r="GE347" t="s">
        <v>443</v>
      </c>
      <c r="GF347">
        <v>3.12572</v>
      </c>
      <c r="GG347">
        <v>2.66169</v>
      </c>
      <c r="GH347">
        <v>0.0882722</v>
      </c>
      <c r="GI347">
        <v>0.089149</v>
      </c>
      <c r="GJ347">
        <v>0.0967224</v>
      </c>
      <c r="GK347">
        <v>0.09718</v>
      </c>
      <c r="GL347">
        <v>23491</v>
      </c>
      <c r="GM347">
        <v>22196.1</v>
      </c>
      <c r="GN347">
        <v>23043.5</v>
      </c>
      <c r="GO347">
        <v>23729.7</v>
      </c>
      <c r="GP347">
        <v>35480.7</v>
      </c>
      <c r="GQ347">
        <v>35462.8</v>
      </c>
      <c r="GR347">
        <v>41551.5</v>
      </c>
      <c r="GS347">
        <v>42319.1</v>
      </c>
      <c r="GT347">
        <v>1.8979</v>
      </c>
      <c r="GU347">
        <v>1.7943</v>
      </c>
      <c r="GV347">
        <v>0.103049</v>
      </c>
      <c r="GW347">
        <v>0</v>
      </c>
      <c r="GX347">
        <v>28.3076</v>
      </c>
      <c r="GY347">
        <v>999.9</v>
      </c>
      <c r="GZ347">
        <v>55.121</v>
      </c>
      <c r="HA347">
        <v>30.494</v>
      </c>
      <c r="HB347">
        <v>26.8882</v>
      </c>
      <c r="HC347">
        <v>53.9955</v>
      </c>
      <c r="HD347">
        <v>40.1002</v>
      </c>
      <c r="HE347">
        <v>1</v>
      </c>
      <c r="HF347">
        <v>0.0800813</v>
      </c>
      <c r="HG347">
        <v>-1.52526</v>
      </c>
      <c r="HH347">
        <v>20.2303</v>
      </c>
      <c r="HI347">
        <v>5.23286</v>
      </c>
      <c r="HJ347">
        <v>11.992</v>
      </c>
      <c r="HK347">
        <v>4.95575</v>
      </c>
      <c r="HL347">
        <v>3.304</v>
      </c>
      <c r="HM347">
        <v>999.9</v>
      </c>
      <c r="HN347">
        <v>9999</v>
      </c>
      <c r="HO347">
        <v>9999</v>
      </c>
      <c r="HP347">
        <v>9999</v>
      </c>
      <c r="HQ347">
        <v>1.86855</v>
      </c>
      <c r="HR347">
        <v>1.86422</v>
      </c>
      <c r="HS347">
        <v>1.8718</v>
      </c>
      <c r="HT347">
        <v>1.86273</v>
      </c>
      <c r="HU347">
        <v>1.86217</v>
      </c>
      <c r="HV347">
        <v>1.86857</v>
      </c>
      <c r="HW347">
        <v>1.85871</v>
      </c>
      <c r="HX347">
        <v>1.86508</v>
      </c>
      <c r="HY347">
        <v>5</v>
      </c>
      <c r="HZ347">
        <v>0</v>
      </c>
      <c r="IA347">
        <v>0</v>
      </c>
      <c r="IB347">
        <v>0</v>
      </c>
      <c r="IC347" t="s">
        <v>426</v>
      </c>
      <c r="ID347" t="s">
        <v>427</v>
      </c>
      <c r="IE347" t="s">
        <v>428</v>
      </c>
      <c r="IF347" t="s">
        <v>428</v>
      </c>
      <c r="IG347" t="s">
        <v>428</v>
      </c>
      <c r="IH347" t="s">
        <v>428</v>
      </c>
      <c r="II347">
        <v>0</v>
      </c>
      <c r="IJ347">
        <v>100</v>
      </c>
      <c r="IK347">
        <v>100</v>
      </c>
      <c r="IL347">
        <v>5.697</v>
      </c>
      <c r="IM347">
        <v>0.3116</v>
      </c>
      <c r="IN347">
        <v>4.24591870636989</v>
      </c>
      <c r="IO347">
        <v>0.00406324532283829</v>
      </c>
      <c r="IP347">
        <v>-1.45373754250553e-06</v>
      </c>
      <c r="IQ347">
        <v>2.45784242640463e-10</v>
      </c>
      <c r="IR347">
        <v>0.0444475935836347</v>
      </c>
      <c r="IS347">
        <v>0.00491888386651684</v>
      </c>
      <c r="IT347">
        <v>0.000226889049496401</v>
      </c>
      <c r="IU347">
        <v>4.01595507822366e-06</v>
      </c>
      <c r="IV347">
        <v>-0</v>
      </c>
      <c r="IW347">
        <v>2035</v>
      </c>
      <c r="IX347">
        <v>2</v>
      </c>
      <c r="IY347">
        <v>30</v>
      </c>
      <c r="IZ347">
        <v>187636.1</v>
      </c>
      <c r="JA347">
        <v>187636</v>
      </c>
      <c r="JB347">
        <v>0.948486</v>
      </c>
      <c r="JC347">
        <v>2.40479</v>
      </c>
      <c r="JD347">
        <v>1.49902</v>
      </c>
      <c r="JE347">
        <v>2.32666</v>
      </c>
      <c r="JF347">
        <v>1.54419</v>
      </c>
      <c r="JG347">
        <v>2.28027</v>
      </c>
      <c r="JH347">
        <v>36.0113</v>
      </c>
      <c r="JI347">
        <v>24.1575</v>
      </c>
      <c r="JJ347">
        <v>18</v>
      </c>
      <c r="JK347">
        <v>545.578</v>
      </c>
      <c r="JL347">
        <v>422.774</v>
      </c>
      <c r="JM347">
        <v>31.2437</v>
      </c>
      <c r="JN347">
        <v>28.6242</v>
      </c>
      <c r="JO347">
        <v>30.0001</v>
      </c>
      <c r="JP347">
        <v>28.4169</v>
      </c>
      <c r="JQ347">
        <v>28.4355</v>
      </c>
      <c r="JR347">
        <v>19.0327</v>
      </c>
      <c r="JS347">
        <v>29.3075</v>
      </c>
      <c r="JT347">
        <v>71.3516</v>
      </c>
      <c r="JU347">
        <v>31.245</v>
      </c>
      <c r="JV347">
        <v>420</v>
      </c>
      <c r="JW347">
        <v>22.6266</v>
      </c>
      <c r="JX347">
        <v>93.1215</v>
      </c>
      <c r="JY347">
        <v>98.6256</v>
      </c>
    </row>
    <row r="348" spans="1:285">
      <c r="A348">
        <v>332</v>
      </c>
      <c r="B348">
        <v>1758507872</v>
      </c>
      <c r="C348">
        <v>4629.90000009537</v>
      </c>
      <c r="D348" t="s">
        <v>1096</v>
      </c>
      <c r="E348" t="s">
        <v>1097</v>
      </c>
      <c r="F348">
        <v>5</v>
      </c>
      <c r="G348" t="s">
        <v>419</v>
      </c>
      <c r="H348" t="s">
        <v>1003</v>
      </c>
      <c r="I348" t="s">
        <v>421</v>
      </c>
      <c r="J348">
        <v>1758507869</v>
      </c>
      <c r="K348">
        <f>(L348)/1000</f>
        <v>0</v>
      </c>
      <c r="L348">
        <f>1000*DL348*AJ348*(DH348-DI348)/(100*DA348*(1000-AJ348*DH348))</f>
        <v>0</v>
      </c>
      <c r="M348">
        <f>DL348*AJ348*(DG348-DF348*(1000-AJ348*DI348)/(1000-AJ348*DH348))/(100*DA348)</f>
        <v>0</v>
      </c>
      <c r="N348">
        <f>DF348 - IF(AJ348&gt;1, M348*DA348*100.0/(AL348), 0)</f>
        <v>0</v>
      </c>
      <c r="O348">
        <f>((U348-K348/2)*N348-M348)/(U348+K348/2)</f>
        <v>0</v>
      </c>
      <c r="P348">
        <f>O348*(DM348+DN348)/1000.0</f>
        <v>0</v>
      </c>
      <c r="Q348">
        <f>(DF348 - IF(AJ348&gt;1, M348*DA348*100.0/(AL348), 0))*(DM348+DN348)/1000.0</f>
        <v>0</v>
      </c>
      <c r="R348">
        <f>2.0/((1/T348-1/S348)+SIGN(T348)*SQRT((1/T348-1/S348)*(1/T348-1/S348) + 4*DB348/((DB348+1)*(DB348+1))*(2*1/T348*1/S348-1/S348*1/S348)))</f>
        <v>0</v>
      </c>
      <c r="S348">
        <f>IF(LEFT(DC348,1)&lt;&gt;"0",IF(LEFT(DC348,1)="1",3.0,DD348),$D$5+$E$5*(DT348*DM348/($K$5*1000))+$F$5*(DT348*DM348/($K$5*1000))*MAX(MIN(DA348,$J$5),$I$5)*MAX(MIN(DA348,$J$5),$I$5)+$G$5*MAX(MIN(DA348,$J$5),$I$5)*(DT348*DM348/($K$5*1000))+$H$5*(DT348*DM348/($K$5*1000))*(DT348*DM348/($K$5*1000)))</f>
        <v>0</v>
      </c>
      <c r="T348">
        <f>K348*(1000-(1000*0.61365*exp(17.502*X348/(240.97+X348))/(DM348+DN348)+DH348)/2)/(1000*0.61365*exp(17.502*X348/(240.97+X348))/(DM348+DN348)-DH348)</f>
        <v>0</v>
      </c>
      <c r="U348">
        <f>1/((DB348+1)/(R348/1.6)+1/(S348/1.37)) + DB348/((DB348+1)/(R348/1.6) + DB348/(S348/1.37))</f>
        <v>0</v>
      </c>
      <c r="V348">
        <f>(CW348*CZ348)</f>
        <v>0</v>
      </c>
      <c r="W348">
        <f>(DO348+(V348+2*0.95*5.67E-8*(((DO348+$B$7)+273)^4-(DO348+273)^4)-44100*K348)/(1.84*29.3*S348+8*0.95*5.67E-8*(DO348+273)^3))</f>
        <v>0</v>
      </c>
      <c r="X348">
        <f>($C$7*DP348+$D$7*DQ348+$E$7*W348)</f>
        <v>0</v>
      </c>
      <c r="Y348">
        <f>0.61365*exp(17.502*X348/(240.97+X348))</f>
        <v>0</v>
      </c>
      <c r="Z348">
        <f>(AA348/AB348*100)</f>
        <v>0</v>
      </c>
      <c r="AA348">
        <f>DH348*(DM348+DN348)/1000</f>
        <v>0</v>
      </c>
      <c r="AB348">
        <f>0.61365*exp(17.502*DO348/(240.97+DO348))</f>
        <v>0</v>
      </c>
      <c r="AC348">
        <f>(Y348-DH348*(DM348+DN348)/1000)</f>
        <v>0</v>
      </c>
      <c r="AD348">
        <f>(-K348*44100)</f>
        <v>0</v>
      </c>
      <c r="AE348">
        <f>2*29.3*S348*0.92*(DO348-X348)</f>
        <v>0</v>
      </c>
      <c r="AF348">
        <f>2*0.95*5.67E-8*(((DO348+$B$7)+273)^4-(X348+273)^4)</f>
        <v>0</v>
      </c>
      <c r="AG348">
        <f>V348+AF348+AD348+AE348</f>
        <v>0</v>
      </c>
      <c r="AH348">
        <v>0</v>
      </c>
      <c r="AI348">
        <v>0</v>
      </c>
      <c r="AJ348">
        <f>IF(AH348*$H$13&gt;=AL348,1.0,(AL348/(AL348-AH348*$H$13)))</f>
        <v>0</v>
      </c>
      <c r="AK348">
        <f>(AJ348-1)*100</f>
        <v>0</v>
      </c>
      <c r="AL348">
        <f>MAX(0,($B$13+$C$13*DT348)/(1+$D$13*DT348)*DM348/(DO348+273)*$E$13)</f>
        <v>0</v>
      </c>
      <c r="AM348" t="s">
        <v>422</v>
      </c>
      <c r="AN348" t="s">
        <v>422</v>
      </c>
      <c r="AO348">
        <v>0</v>
      </c>
      <c r="AP348">
        <v>0</v>
      </c>
      <c r="AQ348">
        <f>1-AO348/AP348</f>
        <v>0</v>
      </c>
      <c r="AR348">
        <v>0</v>
      </c>
      <c r="AS348" t="s">
        <v>422</v>
      </c>
      <c r="AT348" t="s">
        <v>422</v>
      </c>
      <c r="AU348">
        <v>0</v>
      </c>
      <c r="AV348">
        <v>0</v>
      </c>
      <c r="AW348">
        <f>1-AU348/AV348</f>
        <v>0</v>
      </c>
      <c r="AX348">
        <v>0.5</v>
      </c>
      <c r="AY348">
        <f>CX348</f>
        <v>0</v>
      </c>
      <c r="AZ348">
        <f>M348</f>
        <v>0</v>
      </c>
      <c r="BA348">
        <f>AW348*AX348*AY348</f>
        <v>0</v>
      </c>
      <c r="BB348">
        <f>(AZ348-AR348)/AY348</f>
        <v>0</v>
      </c>
      <c r="BC348">
        <f>(AP348-AV348)/AV348</f>
        <v>0</v>
      </c>
      <c r="BD348">
        <f>AO348/(AQ348+AO348/AV348)</f>
        <v>0</v>
      </c>
      <c r="BE348" t="s">
        <v>422</v>
      </c>
      <c r="BF348">
        <v>0</v>
      </c>
      <c r="BG348">
        <f>IF(BF348&lt;&gt;0, BF348, BD348)</f>
        <v>0</v>
      </c>
      <c r="BH348">
        <f>1-BG348/AV348</f>
        <v>0</v>
      </c>
      <c r="BI348">
        <f>(AV348-AU348)/(AV348-BG348)</f>
        <v>0</v>
      </c>
      <c r="BJ348">
        <f>(AP348-AV348)/(AP348-BG348)</f>
        <v>0</v>
      </c>
      <c r="BK348">
        <f>(AV348-AU348)/(AV348-AO348)</f>
        <v>0</v>
      </c>
      <c r="BL348">
        <f>(AP348-AV348)/(AP348-AO348)</f>
        <v>0</v>
      </c>
      <c r="BM348">
        <f>(BI348*BG348/AU348)</f>
        <v>0</v>
      </c>
      <c r="BN348">
        <f>(1-BM348)</f>
        <v>0</v>
      </c>
      <c r="CW348">
        <f>$B$11*DU348+$C$11*DV348+$F$11*EG348*(1-EJ348)</f>
        <v>0</v>
      </c>
      <c r="CX348">
        <f>CW348*CY348</f>
        <v>0</v>
      </c>
      <c r="CY348">
        <f>($B$11*$D$9+$C$11*$D$9+$F$11*((ET348+EL348)/MAX(ET348+EL348+EU348, 0.1)*$I$9+EU348/MAX(ET348+EL348+EU348, 0.1)*$J$9))/($B$11+$C$11+$F$11)</f>
        <v>0</v>
      </c>
      <c r="CZ348">
        <f>($B$11*$K$9+$C$11*$K$9+$F$11*((ET348+EL348)/MAX(ET348+EL348+EU348, 0.1)*$P$9+EU348/MAX(ET348+EL348+EU348, 0.1)*$Q$9))/($B$11+$C$11+$F$11)</f>
        <v>0</v>
      </c>
      <c r="DA348">
        <v>1.1</v>
      </c>
      <c r="DB348">
        <v>0.5</v>
      </c>
      <c r="DC348" t="s">
        <v>423</v>
      </c>
      <c r="DD348">
        <v>2</v>
      </c>
      <c r="DE348">
        <v>1758507869</v>
      </c>
      <c r="DF348">
        <v>419.997</v>
      </c>
      <c r="DG348">
        <v>420.022666666667</v>
      </c>
      <c r="DH348">
        <v>22.6134333333333</v>
      </c>
      <c r="DI348">
        <v>22.6252666666667</v>
      </c>
      <c r="DJ348">
        <v>414.299666666667</v>
      </c>
      <c r="DK348">
        <v>22.3019</v>
      </c>
      <c r="DL348">
        <v>500.000666666667</v>
      </c>
      <c r="DM348">
        <v>89.8485</v>
      </c>
      <c r="DN348">
        <v>0.0360284333333333</v>
      </c>
      <c r="DO348">
        <v>30.5598666666667</v>
      </c>
      <c r="DP348">
        <v>29.9908333333333</v>
      </c>
      <c r="DQ348">
        <v>999.9</v>
      </c>
      <c r="DR348">
        <v>0</v>
      </c>
      <c r="DS348">
        <v>0</v>
      </c>
      <c r="DT348">
        <v>10002.1066666667</v>
      </c>
      <c r="DU348">
        <v>0</v>
      </c>
      <c r="DV348">
        <v>0.709433</v>
      </c>
      <c r="DW348">
        <v>-0.0255635666666667</v>
      </c>
      <c r="DX348">
        <v>429.714333333333</v>
      </c>
      <c r="DY348">
        <v>429.745333333333</v>
      </c>
      <c r="DZ348">
        <v>-0.01183</v>
      </c>
      <c r="EA348">
        <v>420.022666666667</v>
      </c>
      <c r="EB348">
        <v>22.6252666666667</v>
      </c>
      <c r="EC348">
        <v>2.03178333333333</v>
      </c>
      <c r="ED348">
        <v>2.03284666666667</v>
      </c>
      <c r="EE348">
        <v>17.6942333333333</v>
      </c>
      <c r="EF348">
        <v>17.7025</v>
      </c>
      <c r="EG348">
        <v>0.00500016</v>
      </c>
      <c r="EH348">
        <v>0</v>
      </c>
      <c r="EI348">
        <v>0</v>
      </c>
      <c r="EJ348">
        <v>0</v>
      </c>
      <c r="EK348">
        <v>150.4</v>
      </c>
      <c r="EL348">
        <v>0.00500016</v>
      </c>
      <c r="EM348">
        <v>-24.5</v>
      </c>
      <c r="EN348">
        <v>-2.23333333333333</v>
      </c>
      <c r="EO348">
        <v>37.812</v>
      </c>
      <c r="EP348">
        <v>42</v>
      </c>
      <c r="EQ348">
        <v>39.958</v>
      </c>
      <c r="ER348">
        <v>42.125</v>
      </c>
      <c r="ES348">
        <v>41.125</v>
      </c>
      <c r="ET348">
        <v>0</v>
      </c>
      <c r="EU348">
        <v>0</v>
      </c>
      <c r="EV348">
        <v>0</v>
      </c>
      <c r="EW348">
        <v>1758507874.4</v>
      </c>
      <c r="EX348">
        <v>0</v>
      </c>
      <c r="EY348">
        <v>152.244</v>
      </c>
      <c r="EZ348">
        <v>-16.7999999859392</v>
      </c>
      <c r="FA348">
        <v>5.46923109485776</v>
      </c>
      <c r="FB348">
        <v>-24.772</v>
      </c>
      <c r="FC348">
        <v>15</v>
      </c>
      <c r="FD348">
        <v>0</v>
      </c>
      <c r="FE348" t="s">
        <v>424</v>
      </c>
      <c r="FF348">
        <v>1747249705.1</v>
      </c>
      <c r="FG348">
        <v>1747249711.1</v>
      </c>
      <c r="FH348">
        <v>0</v>
      </c>
      <c r="FI348">
        <v>0.871</v>
      </c>
      <c r="FJ348">
        <v>0.066</v>
      </c>
      <c r="FK348">
        <v>5.486</v>
      </c>
      <c r="FL348">
        <v>0.145</v>
      </c>
      <c r="FM348">
        <v>420</v>
      </c>
      <c r="FN348">
        <v>16</v>
      </c>
      <c r="FO348">
        <v>0.27</v>
      </c>
      <c r="FP348">
        <v>0.16</v>
      </c>
      <c r="FQ348">
        <v>0.039833035</v>
      </c>
      <c r="FR348">
        <v>-0.501492509774436</v>
      </c>
      <c r="FS348">
        <v>0.0906772379141164</v>
      </c>
      <c r="FT348">
        <v>0</v>
      </c>
      <c r="FU348">
        <v>152.717647058824</v>
      </c>
      <c r="FV348">
        <v>-4.3911383228754</v>
      </c>
      <c r="FW348">
        <v>3.99142246413446</v>
      </c>
      <c r="FX348">
        <v>-1</v>
      </c>
      <c r="FY348">
        <v>-0.015423865</v>
      </c>
      <c r="FZ348">
        <v>0.0238009218045113</v>
      </c>
      <c r="GA348">
        <v>0.00268547800461575</v>
      </c>
      <c r="GB348">
        <v>1</v>
      </c>
      <c r="GC348">
        <v>1</v>
      </c>
      <c r="GD348">
        <v>2</v>
      </c>
      <c r="GE348" t="s">
        <v>425</v>
      </c>
      <c r="GF348">
        <v>3.12579</v>
      </c>
      <c r="GG348">
        <v>2.66167</v>
      </c>
      <c r="GH348">
        <v>0.0882775</v>
      </c>
      <c r="GI348">
        <v>0.0891525</v>
      </c>
      <c r="GJ348">
        <v>0.0967224</v>
      </c>
      <c r="GK348">
        <v>0.0971772</v>
      </c>
      <c r="GL348">
        <v>23491</v>
      </c>
      <c r="GM348">
        <v>22196.1</v>
      </c>
      <c r="GN348">
        <v>23043.7</v>
      </c>
      <c r="GO348">
        <v>23729.8</v>
      </c>
      <c r="GP348">
        <v>35480.8</v>
      </c>
      <c r="GQ348">
        <v>35463</v>
      </c>
      <c r="GR348">
        <v>41551.6</v>
      </c>
      <c r="GS348">
        <v>42319.2</v>
      </c>
      <c r="GT348">
        <v>1.89813</v>
      </c>
      <c r="GU348">
        <v>1.79417</v>
      </c>
      <c r="GV348">
        <v>0.10331</v>
      </c>
      <c r="GW348">
        <v>0</v>
      </c>
      <c r="GX348">
        <v>28.31</v>
      </c>
      <c r="GY348">
        <v>999.9</v>
      </c>
      <c r="GZ348">
        <v>55.121</v>
      </c>
      <c r="HA348">
        <v>30.504</v>
      </c>
      <c r="HB348">
        <v>26.9058</v>
      </c>
      <c r="HC348">
        <v>54.8755</v>
      </c>
      <c r="HD348">
        <v>40.1643</v>
      </c>
      <c r="HE348">
        <v>1</v>
      </c>
      <c r="HF348">
        <v>0.0801067</v>
      </c>
      <c r="HG348">
        <v>-1.5219</v>
      </c>
      <c r="HH348">
        <v>20.2303</v>
      </c>
      <c r="HI348">
        <v>5.23316</v>
      </c>
      <c r="HJ348">
        <v>11.992</v>
      </c>
      <c r="HK348">
        <v>4.9558</v>
      </c>
      <c r="HL348">
        <v>3.304</v>
      </c>
      <c r="HM348">
        <v>999.9</v>
      </c>
      <c r="HN348">
        <v>9999</v>
      </c>
      <c r="HO348">
        <v>9999</v>
      </c>
      <c r="HP348">
        <v>9999</v>
      </c>
      <c r="HQ348">
        <v>1.86853</v>
      </c>
      <c r="HR348">
        <v>1.86424</v>
      </c>
      <c r="HS348">
        <v>1.8718</v>
      </c>
      <c r="HT348">
        <v>1.86273</v>
      </c>
      <c r="HU348">
        <v>1.86217</v>
      </c>
      <c r="HV348">
        <v>1.86857</v>
      </c>
      <c r="HW348">
        <v>1.85874</v>
      </c>
      <c r="HX348">
        <v>1.86508</v>
      </c>
      <c r="HY348">
        <v>5</v>
      </c>
      <c r="HZ348">
        <v>0</v>
      </c>
      <c r="IA348">
        <v>0</v>
      </c>
      <c r="IB348">
        <v>0</v>
      </c>
      <c r="IC348" t="s">
        <v>426</v>
      </c>
      <c r="ID348" t="s">
        <v>427</v>
      </c>
      <c r="IE348" t="s">
        <v>428</v>
      </c>
      <c r="IF348" t="s">
        <v>428</v>
      </c>
      <c r="IG348" t="s">
        <v>428</v>
      </c>
      <c r="IH348" t="s">
        <v>428</v>
      </c>
      <c r="II348">
        <v>0</v>
      </c>
      <c r="IJ348">
        <v>100</v>
      </c>
      <c r="IK348">
        <v>100</v>
      </c>
      <c r="IL348">
        <v>5.698</v>
      </c>
      <c r="IM348">
        <v>0.3116</v>
      </c>
      <c r="IN348">
        <v>4.24591870636989</v>
      </c>
      <c r="IO348">
        <v>0.00406324532283829</v>
      </c>
      <c r="IP348">
        <v>-1.45373754250553e-06</v>
      </c>
      <c r="IQ348">
        <v>2.45784242640463e-10</v>
      </c>
      <c r="IR348">
        <v>0.0444475935836347</v>
      </c>
      <c r="IS348">
        <v>0.00491888386651684</v>
      </c>
      <c r="IT348">
        <v>0.000226889049496401</v>
      </c>
      <c r="IU348">
        <v>4.01595507822366e-06</v>
      </c>
      <c r="IV348">
        <v>-0</v>
      </c>
      <c r="IW348">
        <v>2035</v>
      </c>
      <c r="IX348">
        <v>2</v>
      </c>
      <c r="IY348">
        <v>30</v>
      </c>
      <c r="IZ348">
        <v>187636.1</v>
      </c>
      <c r="JA348">
        <v>187636</v>
      </c>
      <c r="JB348">
        <v>0.948486</v>
      </c>
      <c r="JC348">
        <v>2.39624</v>
      </c>
      <c r="JD348">
        <v>1.4978</v>
      </c>
      <c r="JE348">
        <v>2.32666</v>
      </c>
      <c r="JF348">
        <v>1.54419</v>
      </c>
      <c r="JG348">
        <v>2.34497</v>
      </c>
      <c r="JH348">
        <v>36.0113</v>
      </c>
      <c r="JI348">
        <v>24.1663</v>
      </c>
      <c r="JJ348">
        <v>18</v>
      </c>
      <c r="JK348">
        <v>545.73</v>
      </c>
      <c r="JL348">
        <v>422.701</v>
      </c>
      <c r="JM348">
        <v>31.2462</v>
      </c>
      <c r="JN348">
        <v>28.6242</v>
      </c>
      <c r="JO348">
        <v>30.0002</v>
      </c>
      <c r="JP348">
        <v>28.4177</v>
      </c>
      <c r="JQ348">
        <v>28.4355</v>
      </c>
      <c r="JR348">
        <v>19.0312</v>
      </c>
      <c r="JS348">
        <v>29.3075</v>
      </c>
      <c r="JT348">
        <v>71.3516</v>
      </c>
      <c r="JU348">
        <v>31.245</v>
      </c>
      <c r="JV348">
        <v>420</v>
      </c>
      <c r="JW348">
        <v>22.6266</v>
      </c>
      <c r="JX348">
        <v>93.1219</v>
      </c>
      <c r="JY348">
        <v>98.6259</v>
      </c>
    </row>
    <row r="349" spans="1:285">
      <c r="A349">
        <v>333</v>
      </c>
      <c r="B349">
        <v>1758507874</v>
      </c>
      <c r="C349">
        <v>4631.90000009537</v>
      </c>
      <c r="D349" t="s">
        <v>1098</v>
      </c>
      <c r="E349" t="s">
        <v>1099</v>
      </c>
      <c r="F349">
        <v>5</v>
      </c>
      <c r="G349" t="s">
        <v>419</v>
      </c>
      <c r="H349" t="s">
        <v>1003</v>
      </c>
      <c r="I349" t="s">
        <v>421</v>
      </c>
      <c r="J349">
        <v>1758507871</v>
      </c>
      <c r="K349">
        <f>(L349)/1000</f>
        <v>0</v>
      </c>
      <c r="L349">
        <f>1000*DL349*AJ349*(DH349-DI349)/(100*DA349*(1000-AJ349*DH349))</f>
        <v>0</v>
      </c>
      <c r="M349">
        <f>DL349*AJ349*(DG349-DF349*(1000-AJ349*DI349)/(1000-AJ349*DH349))/(100*DA349)</f>
        <v>0</v>
      </c>
      <c r="N349">
        <f>DF349 - IF(AJ349&gt;1, M349*DA349*100.0/(AL349), 0)</f>
        <v>0</v>
      </c>
      <c r="O349">
        <f>((U349-K349/2)*N349-M349)/(U349+K349/2)</f>
        <v>0</v>
      </c>
      <c r="P349">
        <f>O349*(DM349+DN349)/1000.0</f>
        <v>0</v>
      </c>
      <c r="Q349">
        <f>(DF349 - IF(AJ349&gt;1, M349*DA349*100.0/(AL349), 0))*(DM349+DN349)/1000.0</f>
        <v>0</v>
      </c>
      <c r="R349">
        <f>2.0/((1/T349-1/S349)+SIGN(T349)*SQRT((1/T349-1/S349)*(1/T349-1/S349) + 4*DB349/((DB349+1)*(DB349+1))*(2*1/T349*1/S349-1/S349*1/S349)))</f>
        <v>0</v>
      </c>
      <c r="S349">
        <f>IF(LEFT(DC349,1)&lt;&gt;"0",IF(LEFT(DC349,1)="1",3.0,DD349),$D$5+$E$5*(DT349*DM349/($K$5*1000))+$F$5*(DT349*DM349/($K$5*1000))*MAX(MIN(DA349,$J$5),$I$5)*MAX(MIN(DA349,$J$5),$I$5)+$G$5*MAX(MIN(DA349,$J$5),$I$5)*(DT349*DM349/($K$5*1000))+$H$5*(DT349*DM349/($K$5*1000))*(DT349*DM349/($K$5*1000)))</f>
        <v>0</v>
      </c>
      <c r="T349">
        <f>K349*(1000-(1000*0.61365*exp(17.502*X349/(240.97+X349))/(DM349+DN349)+DH349)/2)/(1000*0.61365*exp(17.502*X349/(240.97+X349))/(DM349+DN349)-DH349)</f>
        <v>0</v>
      </c>
      <c r="U349">
        <f>1/((DB349+1)/(R349/1.6)+1/(S349/1.37)) + DB349/((DB349+1)/(R349/1.6) + DB349/(S349/1.37))</f>
        <v>0</v>
      </c>
      <c r="V349">
        <f>(CW349*CZ349)</f>
        <v>0</v>
      </c>
      <c r="W349">
        <f>(DO349+(V349+2*0.95*5.67E-8*(((DO349+$B$7)+273)^4-(DO349+273)^4)-44100*K349)/(1.84*29.3*S349+8*0.95*5.67E-8*(DO349+273)^3))</f>
        <v>0</v>
      </c>
      <c r="X349">
        <f>($C$7*DP349+$D$7*DQ349+$E$7*W349)</f>
        <v>0</v>
      </c>
      <c r="Y349">
        <f>0.61365*exp(17.502*X349/(240.97+X349))</f>
        <v>0</v>
      </c>
      <c r="Z349">
        <f>(AA349/AB349*100)</f>
        <v>0</v>
      </c>
      <c r="AA349">
        <f>DH349*(DM349+DN349)/1000</f>
        <v>0</v>
      </c>
      <c r="AB349">
        <f>0.61365*exp(17.502*DO349/(240.97+DO349))</f>
        <v>0</v>
      </c>
      <c r="AC349">
        <f>(Y349-DH349*(DM349+DN349)/1000)</f>
        <v>0</v>
      </c>
      <c r="AD349">
        <f>(-K349*44100)</f>
        <v>0</v>
      </c>
      <c r="AE349">
        <f>2*29.3*S349*0.92*(DO349-X349)</f>
        <v>0</v>
      </c>
      <c r="AF349">
        <f>2*0.95*5.67E-8*(((DO349+$B$7)+273)^4-(X349+273)^4)</f>
        <v>0</v>
      </c>
      <c r="AG349">
        <f>V349+AF349+AD349+AE349</f>
        <v>0</v>
      </c>
      <c r="AH349">
        <v>0</v>
      </c>
      <c r="AI349">
        <v>0</v>
      </c>
      <c r="AJ349">
        <f>IF(AH349*$H$13&gt;=AL349,1.0,(AL349/(AL349-AH349*$H$13)))</f>
        <v>0</v>
      </c>
      <c r="AK349">
        <f>(AJ349-1)*100</f>
        <v>0</v>
      </c>
      <c r="AL349">
        <f>MAX(0,($B$13+$C$13*DT349)/(1+$D$13*DT349)*DM349/(DO349+273)*$E$13)</f>
        <v>0</v>
      </c>
      <c r="AM349" t="s">
        <v>422</v>
      </c>
      <c r="AN349" t="s">
        <v>422</v>
      </c>
      <c r="AO349">
        <v>0</v>
      </c>
      <c r="AP349">
        <v>0</v>
      </c>
      <c r="AQ349">
        <f>1-AO349/AP349</f>
        <v>0</v>
      </c>
      <c r="AR349">
        <v>0</v>
      </c>
      <c r="AS349" t="s">
        <v>422</v>
      </c>
      <c r="AT349" t="s">
        <v>422</v>
      </c>
      <c r="AU349">
        <v>0</v>
      </c>
      <c r="AV349">
        <v>0</v>
      </c>
      <c r="AW349">
        <f>1-AU349/AV349</f>
        <v>0</v>
      </c>
      <c r="AX349">
        <v>0.5</v>
      </c>
      <c r="AY349">
        <f>CX349</f>
        <v>0</v>
      </c>
      <c r="AZ349">
        <f>M349</f>
        <v>0</v>
      </c>
      <c r="BA349">
        <f>AW349*AX349*AY349</f>
        <v>0</v>
      </c>
      <c r="BB349">
        <f>(AZ349-AR349)/AY349</f>
        <v>0</v>
      </c>
      <c r="BC349">
        <f>(AP349-AV349)/AV349</f>
        <v>0</v>
      </c>
      <c r="BD349">
        <f>AO349/(AQ349+AO349/AV349)</f>
        <v>0</v>
      </c>
      <c r="BE349" t="s">
        <v>422</v>
      </c>
      <c r="BF349">
        <v>0</v>
      </c>
      <c r="BG349">
        <f>IF(BF349&lt;&gt;0, BF349, BD349)</f>
        <v>0</v>
      </c>
      <c r="BH349">
        <f>1-BG349/AV349</f>
        <v>0</v>
      </c>
      <c r="BI349">
        <f>(AV349-AU349)/(AV349-BG349)</f>
        <v>0</v>
      </c>
      <c r="BJ349">
        <f>(AP349-AV349)/(AP349-BG349)</f>
        <v>0</v>
      </c>
      <c r="BK349">
        <f>(AV349-AU349)/(AV349-AO349)</f>
        <v>0</v>
      </c>
      <c r="BL349">
        <f>(AP349-AV349)/(AP349-AO349)</f>
        <v>0</v>
      </c>
      <c r="BM349">
        <f>(BI349*BG349/AU349)</f>
        <v>0</v>
      </c>
      <c r="BN349">
        <f>(1-BM349)</f>
        <v>0</v>
      </c>
      <c r="CW349">
        <f>$B$11*DU349+$C$11*DV349+$F$11*EG349*(1-EJ349)</f>
        <v>0</v>
      </c>
      <c r="CX349">
        <f>CW349*CY349</f>
        <v>0</v>
      </c>
      <c r="CY349">
        <f>($B$11*$D$9+$C$11*$D$9+$F$11*((ET349+EL349)/MAX(ET349+EL349+EU349, 0.1)*$I$9+EU349/MAX(ET349+EL349+EU349, 0.1)*$J$9))/($B$11+$C$11+$F$11)</f>
        <v>0</v>
      </c>
      <c r="CZ349">
        <f>($B$11*$K$9+$C$11*$K$9+$F$11*((ET349+EL349)/MAX(ET349+EL349+EU349, 0.1)*$P$9+EU349/MAX(ET349+EL349+EU349, 0.1)*$Q$9))/($B$11+$C$11+$F$11)</f>
        <v>0</v>
      </c>
      <c r="DA349">
        <v>1.1</v>
      </c>
      <c r="DB349">
        <v>0.5</v>
      </c>
      <c r="DC349" t="s">
        <v>423</v>
      </c>
      <c r="DD349">
        <v>2</v>
      </c>
      <c r="DE349">
        <v>1758507871</v>
      </c>
      <c r="DF349">
        <v>420.043666666667</v>
      </c>
      <c r="DG349">
        <v>420.026666666667</v>
      </c>
      <c r="DH349">
        <v>22.6132</v>
      </c>
      <c r="DI349">
        <v>22.6245</v>
      </c>
      <c r="DJ349">
        <v>414.346333333333</v>
      </c>
      <c r="DK349">
        <v>22.3016666666667</v>
      </c>
      <c r="DL349">
        <v>499.949666666667</v>
      </c>
      <c r="DM349">
        <v>89.8486333333333</v>
      </c>
      <c r="DN349">
        <v>0.0360486333333333</v>
      </c>
      <c r="DO349">
        <v>30.5632666666667</v>
      </c>
      <c r="DP349">
        <v>29.9924</v>
      </c>
      <c r="DQ349">
        <v>999.9</v>
      </c>
      <c r="DR349">
        <v>0</v>
      </c>
      <c r="DS349">
        <v>0</v>
      </c>
      <c r="DT349">
        <v>10006.04</v>
      </c>
      <c r="DU349">
        <v>0</v>
      </c>
      <c r="DV349">
        <v>0.709433</v>
      </c>
      <c r="DW349">
        <v>0.0171407</v>
      </c>
      <c r="DX349">
        <v>429.762</v>
      </c>
      <c r="DY349">
        <v>429.749333333333</v>
      </c>
      <c r="DZ349">
        <v>-0.0112768666666667</v>
      </c>
      <c r="EA349">
        <v>420.026666666667</v>
      </c>
      <c r="EB349">
        <v>22.6245</v>
      </c>
      <c r="EC349">
        <v>2.03176666666667</v>
      </c>
      <c r="ED349">
        <v>2.03278</v>
      </c>
      <c r="EE349">
        <v>17.6941</v>
      </c>
      <c r="EF349">
        <v>17.702</v>
      </c>
      <c r="EG349">
        <v>0.00500016</v>
      </c>
      <c r="EH349">
        <v>0</v>
      </c>
      <c r="EI349">
        <v>0</v>
      </c>
      <c r="EJ349">
        <v>0</v>
      </c>
      <c r="EK349">
        <v>150.1</v>
      </c>
      <c r="EL349">
        <v>0.00500016</v>
      </c>
      <c r="EM349">
        <v>-24</v>
      </c>
      <c r="EN349">
        <v>-1.96666666666667</v>
      </c>
      <c r="EO349">
        <v>37.812</v>
      </c>
      <c r="EP349">
        <v>42</v>
      </c>
      <c r="EQ349">
        <v>39.937</v>
      </c>
      <c r="ER349">
        <v>42.125</v>
      </c>
      <c r="ES349">
        <v>41.125</v>
      </c>
      <c r="ET349">
        <v>0</v>
      </c>
      <c r="EU349">
        <v>0</v>
      </c>
      <c r="EV349">
        <v>0</v>
      </c>
      <c r="EW349">
        <v>1758507876.2</v>
      </c>
      <c r="EX349">
        <v>0</v>
      </c>
      <c r="EY349">
        <v>152.4</v>
      </c>
      <c r="EZ349">
        <v>-8.84786332617852</v>
      </c>
      <c r="FA349">
        <v>-3.17948675075524</v>
      </c>
      <c r="FB349">
        <v>-25.2923076923077</v>
      </c>
      <c r="FC349">
        <v>15</v>
      </c>
      <c r="FD349">
        <v>0</v>
      </c>
      <c r="FE349" t="s">
        <v>424</v>
      </c>
      <c r="FF349">
        <v>1747249705.1</v>
      </c>
      <c r="FG349">
        <v>1747249711.1</v>
      </c>
      <c r="FH349">
        <v>0</v>
      </c>
      <c r="FI349">
        <v>0.871</v>
      </c>
      <c r="FJ349">
        <v>0.066</v>
      </c>
      <c r="FK349">
        <v>5.486</v>
      </c>
      <c r="FL349">
        <v>0.145</v>
      </c>
      <c r="FM349">
        <v>420</v>
      </c>
      <c r="FN349">
        <v>16</v>
      </c>
      <c r="FO349">
        <v>0.27</v>
      </c>
      <c r="FP349">
        <v>0.16</v>
      </c>
      <c r="FQ349">
        <v>0.046635395</v>
      </c>
      <c r="FR349">
        <v>-0.700622720300752</v>
      </c>
      <c r="FS349">
        <v>0.0838608092521022</v>
      </c>
      <c r="FT349">
        <v>0</v>
      </c>
      <c r="FU349">
        <v>152.638235294118</v>
      </c>
      <c r="FV349">
        <v>-11.3598166746932</v>
      </c>
      <c r="FW349">
        <v>4.5571543433751</v>
      </c>
      <c r="FX349">
        <v>-1</v>
      </c>
      <c r="FY349">
        <v>-0.014831635</v>
      </c>
      <c r="FZ349">
        <v>0.0287192887218045</v>
      </c>
      <c r="GA349">
        <v>0.0029707552400484</v>
      </c>
      <c r="GB349">
        <v>1</v>
      </c>
      <c r="GC349">
        <v>1</v>
      </c>
      <c r="GD349">
        <v>2</v>
      </c>
      <c r="GE349" t="s">
        <v>425</v>
      </c>
      <c r="GF349">
        <v>3.12583</v>
      </c>
      <c r="GG349">
        <v>2.6619</v>
      </c>
      <c r="GH349">
        <v>0.088274</v>
      </c>
      <c r="GI349">
        <v>0.0891477</v>
      </c>
      <c r="GJ349">
        <v>0.0967173</v>
      </c>
      <c r="GK349">
        <v>0.0971754</v>
      </c>
      <c r="GL349">
        <v>23491</v>
      </c>
      <c r="GM349">
        <v>22196.1</v>
      </c>
      <c r="GN349">
        <v>23043.6</v>
      </c>
      <c r="GO349">
        <v>23729.6</v>
      </c>
      <c r="GP349">
        <v>35481</v>
      </c>
      <c r="GQ349">
        <v>35462.7</v>
      </c>
      <c r="GR349">
        <v>41551.6</v>
      </c>
      <c r="GS349">
        <v>42318.8</v>
      </c>
      <c r="GT349">
        <v>1.89802</v>
      </c>
      <c r="GU349">
        <v>1.79422</v>
      </c>
      <c r="GV349">
        <v>0.103973</v>
      </c>
      <c r="GW349">
        <v>0</v>
      </c>
      <c r="GX349">
        <v>28.3124</v>
      </c>
      <c r="GY349">
        <v>999.9</v>
      </c>
      <c r="GZ349">
        <v>55.121</v>
      </c>
      <c r="HA349">
        <v>30.504</v>
      </c>
      <c r="HB349">
        <v>26.9018</v>
      </c>
      <c r="HC349">
        <v>54.4055</v>
      </c>
      <c r="HD349">
        <v>40.0401</v>
      </c>
      <c r="HE349">
        <v>1</v>
      </c>
      <c r="HF349">
        <v>0.0801423</v>
      </c>
      <c r="HG349">
        <v>-1.51409</v>
      </c>
      <c r="HH349">
        <v>20.2304</v>
      </c>
      <c r="HI349">
        <v>5.23316</v>
      </c>
      <c r="HJ349">
        <v>11.992</v>
      </c>
      <c r="HK349">
        <v>4.95575</v>
      </c>
      <c r="HL349">
        <v>3.304</v>
      </c>
      <c r="HM349">
        <v>999.9</v>
      </c>
      <c r="HN349">
        <v>9999</v>
      </c>
      <c r="HO349">
        <v>9999</v>
      </c>
      <c r="HP349">
        <v>9999</v>
      </c>
      <c r="HQ349">
        <v>1.86854</v>
      </c>
      <c r="HR349">
        <v>1.86424</v>
      </c>
      <c r="HS349">
        <v>1.8718</v>
      </c>
      <c r="HT349">
        <v>1.86272</v>
      </c>
      <c r="HU349">
        <v>1.86215</v>
      </c>
      <c r="HV349">
        <v>1.86858</v>
      </c>
      <c r="HW349">
        <v>1.85874</v>
      </c>
      <c r="HX349">
        <v>1.86508</v>
      </c>
      <c r="HY349">
        <v>5</v>
      </c>
      <c r="HZ349">
        <v>0</v>
      </c>
      <c r="IA349">
        <v>0</v>
      </c>
      <c r="IB349">
        <v>0</v>
      </c>
      <c r="IC349" t="s">
        <v>426</v>
      </c>
      <c r="ID349" t="s">
        <v>427</v>
      </c>
      <c r="IE349" t="s">
        <v>428</v>
      </c>
      <c r="IF349" t="s">
        <v>428</v>
      </c>
      <c r="IG349" t="s">
        <v>428</v>
      </c>
      <c r="IH349" t="s">
        <v>428</v>
      </c>
      <c r="II349">
        <v>0</v>
      </c>
      <c r="IJ349">
        <v>100</v>
      </c>
      <c r="IK349">
        <v>100</v>
      </c>
      <c r="IL349">
        <v>5.697</v>
      </c>
      <c r="IM349">
        <v>0.3115</v>
      </c>
      <c r="IN349">
        <v>4.24591870636989</v>
      </c>
      <c r="IO349">
        <v>0.00406324532283829</v>
      </c>
      <c r="IP349">
        <v>-1.45373754250553e-06</v>
      </c>
      <c r="IQ349">
        <v>2.45784242640463e-10</v>
      </c>
      <c r="IR349">
        <v>0.0444475935836347</v>
      </c>
      <c r="IS349">
        <v>0.00491888386651684</v>
      </c>
      <c r="IT349">
        <v>0.000226889049496401</v>
      </c>
      <c r="IU349">
        <v>4.01595507822366e-06</v>
      </c>
      <c r="IV349">
        <v>-0</v>
      </c>
      <c r="IW349">
        <v>2035</v>
      </c>
      <c r="IX349">
        <v>2</v>
      </c>
      <c r="IY349">
        <v>30</v>
      </c>
      <c r="IZ349">
        <v>187636.1</v>
      </c>
      <c r="JA349">
        <v>187636</v>
      </c>
      <c r="JB349">
        <v>0.948486</v>
      </c>
      <c r="JC349">
        <v>2.40234</v>
      </c>
      <c r="JD349">
        <v>1.4978</v>
      </c>
      <c r="JE349">
        <v>2.32666</v>
      </c>
      <c r="JF349">
        <v>1.54419</v>
      </c>
      <c r="JG349">
        <v>2.38159</v>
      </c>
      <c r="JH349">
        <v>36.0113</v>
      </c>
      <c r="JI349">
        <v>24.1663</v>
      </c>
      <c r="JJ349">
        <v>18</v>
      </c>
      <c r="JK349">
        <v>545.676</v>
      </c>
      <c r="JL349">
        <v>422.735</v>
      </c>
      <c r="JM349">
        <v>31.2486</v>
      </c>
      <c r="JN349">
        <v>28.6242</v>
      </c>
      <c r="JO349">
        <v>30.0002</v>
      </c>
      <c r="JP349">
        <v>28.4189</v>
      </c>
      <c r="JQ349">
        <v>28.4361</v>
      </c>
      <c r="JR349">
        <v>19.0332</v>
      </c>
      <c r="JS349">
        <v>29.3075</v>
      </c>
      <c r="JT349">
        <v>71.3516</v>
      </c>
      <c r="JU349">
        <v>31.2509</v>
      </c>
      <c r="JV349">
        <v>420</v>
      </c>
      <c r="JW349">
        <v>22.6266</v>
      </c>
      <c r="JX349">
        <v>93.1218</v>
      </c>
      <c r="JY349">
        <v>98.6249</v>
      </c>
    </row>
    <row r="350" spans="1:285">
      <c r="A350">
        <v>334</v>
      </c>
      <c r="B350">
        <v>1758507876</v>
      </c>
      <c r="C350">
        <v>4633.90000009537</v>
      </c>
      <c r="D350" t="s">
        <v>1100</v>
      </c>
      <c r="E350" t="s">
        <v>1101</v>
      </c>
      <c r="F350">
        <v>5</v>
      </c>
      <c r="G350" t="s">
        <v>419</v>
      </c>
      <c r="H350" t="s">
        <v>1003</v>
      </c>
      <c r="I350" t="s">
        <v>421</v>
      </c>
      <c r="J350">
        <v>1758507873</v>
      </c>
      <c r="K350">
        <f>(L350)/1000</f>
        <v>0</v>
      </c>
      <c r="L350">
        <f>1000*DL350*AJ350*(DH350-DI350)/(100*DA350*(1000-AJ350*DH350))</f>
        <v>0</v>
      </c>
      <c r="M350">
        <f>DL350*AJ350*(DG350-DF350*(1000-AJ350*DI350)/(1000-AJ350*DH350))/(100*DA350)</f>
        <v>0</v>
      </c>
      <c r="N350">
        <f>DF350 - IF(AJ350&gt;1, M350*DA350*100.0/(AL350), 0)</f>
        <v>0</v>
      </c>
      <c r="O350">
        <f>((U350-K350/2)*N350-M350)/(U350+K350/2)</f>
        <v>0</v>
      </c>
      <c r="P350">
        <f>O350*(DM350+DN350)/1000.0</f>
        <v>0</v>
      </c>
      <c r="Q350">
        <f>(DF350 - IF(AJ350&gt;1, M350*DA350*100.0/(AL350), 0))*(DM350+DN350)/1000.0</f>
        <v>0</v>
      </c>
      <c r="R350">
        <f>2.0/((1/T350-1/S350)+SIGN(T350)*SQRT((1/T350-1/S350)*(1/T350-1/S350) + 4*DB350/((DB350+1)*(DB350+1))*(2*1/T350*1/S350-1/S350*1/S350)))</f>
        <v>0</v>
      </c>
      <c r="S350">
        <f>IF(LEFT(DC350,1)&lt;&gt;"0",IF(LEFT(DC350,1)="1",3.0,DD350),$D$5+$E$5*(DT350*DM350/($K$5*1000))+$F$5*(DT350*DM350/($K$5*1000))*MAX(MIN(DA350,$J$5),$I$5)*MAX(MIN(DA350,$J$5),$I$5)+$G$5*MAX(MIN(DA350,$J$5),$I$5)*(DT350*DM350/($K$5*1000))+$H$5*(DT350*DM350/($K$5*1000))*(DT350*DM350/($K$5*1000)))</f>
        <v>0</v>
      </c>
      <c r="T350">
        <f>K350*(1000-(1000*0.61365*exp(17.502*X350/(240.97+X350))/(DM350+DN350)+DH350)/2)/(1000*0.61365*exp(17.502*X350/(240.97+X350))/(DM350+DN350)-DH350)</f>
        <v>0</v>
      </c>
      <c r="U350">
        <f>1/((DB350+1)/(R350/1.6)+1/(S350/1.37)) + DB350/((DB350+1)/(R350/1.6) + DB350/(S350/1.37))</f>
        <v>0</v>
      </c>
      <c r="V350">
        <f>(CW350*CZ350)</f>
        <v>0</v>
      </c>
      <c r="W350">
        <f>(DO350+(V350+2*0.95*5.67E-8*(((DO350+$B$7)+273)^4-(DO350+273)^4)-44100*K350)/(1.84*29.3*S350+8*0.95*5.67E-8*(DO350+273)^3))</f>
        <v>0</v>
      </c>
      <c r="X350">
        <f>($C$7*DP350+$D$7*DQ350+$E$7*W350)</f>
        <v>0</v>
      </c>
      <c r="Y350">
        <f>0.61365*exp(17.502*X350/(240.97+X350))</f>
        <v>0</v>
      </c>
      <c r="Z350">
        <f>(AA350/AB350*100)</f>
        <v>0</v>
      </c>
      <c r="AA350">
        <f>DH350*(DM350+DN350)/1000</f>
        <v>0</v>
      </c>
      <c r="AB350">
        <f>0.61365*exp(17.502*DO350/(240.97+DO350))</f>
        <v>0</v>
      </c>
      <c r="AC350">
        <f>(Y350-DH350*(DM350+DN350)/1000)</f>
        <v>0</v>
      </c>
      <c r="AD350">
        <f>(-K350*44100)</f>
        <v>0</v>
      </c>
      <c r="AE350">
        <f>2*29.3*S350*0.92*(DO350-X350)</f>
        <v>0</v>
      </c>
      <c r="AF350">
        <f>2*0.95*5.67E-8*(((DO350+$B$7)+273)^4-(X350+273)^4)</f>
        <v>0</v>
      </c>
      <c r="AG350">
        <f>V350+AF350+AD350+AE350</f>
        <v>0</v>
      </c>
      <c r="AH350">
        <v>0</v>
      </c>
      <c r="AI350">
        <v>0</v>
      </c>
      <c r="AJ350">
        <f>IF(AH350*$H$13&gt;=AL350,1.0,(AL350/(AL350-AH350*$H$13)))</f>
        <v>0</v>
      </c>
      <c r="AK350">
        <f>(AJ350-1)*100</f>
        <v>0</v>
      </c>
      <c r="AL350">
        <f>MAX(0,($B$13+$C$13*DT350)/(1+$D$13*DT350)*DM350/(DO350+273)*$E$13)</f>
        <v>0</v>
      </c>
      <c r="AM350" t="s">
        <v>422</v>
      </c>
      <c r="AN350" t="s">
        <v>422</v>
      </c>
      <c r="AO350">
        <v>0</v>
      </c>
      <c r="AP350">
        <v>0</v>
      </c>
      <c r="AQ350">
        <f>1-AO350/AP350</f>
        <v>0</v>
      </c>
      <c r="AR350">
        <v>0</v>
      </c>
      <c r="AS350" t="s">
        <v>422</v>
      </c>
      <c r="AT350" t="s">
        <v>422</v>
      </c>
      <c r="AU350">
        <v>0</v>
      </c>
      <c r="AV350">
        <v>0</v>
      </c>
      <c r="AW350">
        <f>1-AU350/AV350</f>
        <v>0</v>
      </c>
      <c r="AX350">
        <v>0.5</v>
      </c>
      <c r="AY350">
        <f>CX350</f>
        <v>0</v>
      </c>
      <c r="AZ350">
        <f>M350</f>
        <v>0</v>
      </c>
      <c r="BA350">
        <f>AW350*AX350*AY350</f>
        <v>0</v>
      </c>
      <c r="BB350">
        <f>(AZ350-AR350)/AY350</f>
        <v>0</v>
      </c>
      <c r="BC350">
        <f>(AP350-AV350)/AV350</f>
        <v>0</v>
      </c>
      <c r="BD350">
        <f>AO350/(AQ350+AO350/AV350)</f>
        <v>0</v>
      </c>
      <c r="BE350" t="s">
        <v>422</v>
      </c>
      <c r="BF350">
        <v>0</v>
      </c>
      <c r="BG350">
        <f>IF(BF350&lt;&gt;0, BF350, BD350)</f>
        <v>0</v>
      </c>
      <c r="BH350">
        <f>1-BG350/AV350</f>
        <v>0</v>
      </c>
      <c r="BI350">
        <f>(AV350-AU350)/(AV350-BG350)</f>
        <v>0</v>
      </c>
      <c r="BJ350">
        <f>(AP350-AV350)/(AP350-BG350)</f>
        <v>0</v>
      </c>
      <c r="BK350">
        <f>(AV350-AU350)/(AV350-AO350)</f>
        <v>0</v>
      </c>
      <c r="BL350">
        <f>(AP350-AV350)/(AP350-AO350)</f>
        <v>0</v>
      </c>
      <c r="BM350">
        <f>(BI350*BG350/AU350)</f>
        <v>0</v>
      </c>
      <c r="BN350">
        <f>(1-BM350)</f>
        <v>0</v>
      </c>
      <c r="CW350">
        <f>$B$11*DU350+$C$11*DV350+$F$11*EG350*(1-EJ350)</f>
        <v>0</v>
      </c>
      <c r="CX350">
        <f>CW350*CY350</f>
        <v>0</v>
      </c>
      <c r="CY350">
        <f>($B$11*$D$9+$C$11*$D$9+$F$11*((ET350+EL350)/MAX(ET350+EL350+EU350, 0.1)*$I$9+EU350/MAX(ET350+EL350+EU350, 0.1)*$J$9))/($B$11+$C$11+$F$11)</f>
        <v>0</v>
      </c>
      <c r="CZ350">
        <f>($B$11*$K$9+$C$11*$K$9+$F$11*((ET350+EL350)/MAX(ET350+EL350+EU350, 0.1)*$P$9+EU350/MAX(ET350+EL350+EU350, 0.1)*$Q$9))/($B$11+$C$11+$F$11)</f>
        <v>0</v>
      </c>
      <c r="DA350">
        <v>1.1</v>
      </c>
      <c r="DB350">
        <v>0.5</v>
      </c>
      <c r="DC350" t="s">
        <v>423</v>
      </c>
      <c r="DD350">
        <v>2</v>
      </c>
      <c r="DE350">
        <v>1758507873</v>
      </c>
      <c r="DF350">
        <v>420.066333333333</v>
      </c>
      <c r="DG350">
        <v>420.019333333333</v>
      </c>
      <c r="DH350">
        <v>22.6127666666667</v>
      </c>
      <c r="DI350">
        <v>22.6239333333333</v>
      </c>
      <c r="DJ350">
        <v>414.369</v>
      </c>
      <c r="DK350">
        <v>22.3012333333333</v>
      </c>
      <c r="DL350">
        <v>499.962333333333</v>
      </c>
      <c r="DM350">
        <v>89.8489</v>
      </c>
      <c r="DN350">
        <v>0.0361460333333333</v>
      </c>
      <c r="DO350">
        <v>30.5678666666667</v>
      </c>
      <c r="DP350">
        <v>30.0003666666667</v>
      </c>
      <c r="DQ350">
        <v>999.9</v>
      </c>
      <c r="DR350">
        <v>0</v>
      </c>
      <c r="DS350">
        <v>0</v>
      </c>
      <c r="DT350">
        <v>10001.25</v>
      </c>
      <c r="DU350">
        <v>0</v>
      </c>
      <c r="DV350">
        <v>0.71407</v>
      </c>
      <c r="DW350">
        <v>0.0470988</v>
      </c>
      <c r="DX350">
        <v>429.785</v>
      </c>
      <c r="DY350">
        <v>429.741666666667</v>
      </c>
      <c r="DZ350">
        <v>-0.0111491</v>
      </c>
      <c r="EA350">
        <v>420.019333333333</v>
      </c>
      <c r="EB350">
        <v>22.6239333333333</v>
      </c>
      <c r="EC350">
        <v>2.03173333333333</v>
      </c>
      <c r="ED350">
        <v>2.03273333333333</v>
      </c>
      <c r="EE350">
        <v>17.6938333333333</v>
      </c>
      <c r="EF350">
        <v>17.7016666666667</v>
      </c>
      <c r="EG350">
        <v>0.00500016</v>
      </c>
      <c r="EH350">
        <v>0</v>
      </c>
      <c r="EI350">
        <v>0</v>
      </c>
      <c r="EJ350">
        <v>0</v>
      </c>
      <c r="EK350">
        <v>147.333333333333</v>
      </c>
      <c r="EL350">
        <v>0.00500016</v>
      </c>
      <c r="EM350">
        <v>-24.8666666666667</v>
      </c>
      <c r="EN350">
        <v>-1.96666666666667</v>
      </c>
      <c r="EO350">
        <v>37.812</v>
      </c>
      <c r="EP350">
        <v>41.979</v>
      </c>
      <c r="EQ350">
        <v>39.958</v>
      </c>
      <c r="ER350">
        <v>42.125</v>
      </c>
      <c r="ES350">
        <v>41.125</v>
      </c>
      <c r="ET350">
        <v>0</v>
      </c>
      <c r="EU350">
        <v>0</v>
      </c>
      <c r="EV350">
        <v>0</v>
      </c>
      <c r="EW350">
        <v>1758507878</v>
      </c>
      <c r="EX350">
        <v>0</v>
      </c>
      <c r="EY350">
        <v>151.68</v>
      </c>
      <c r="EZ350">
        <v>-5.6384616367687</v>
      </c>
      <c r="FA350">
        <v>-6.77692254758194</v>
      </c>
      <c r="FB350">
        <v>-25.24</v>
      </c>
      <c r="FC350">
        <v>15</v>
      </c>
      <c r="FD350">
        <v>0</v>
      </c>
      <c r="FE350" t="s">
        <v>424</v>
      </c>
      <c r="FF350">
        <v>1747249705.1</v>
      </c>
      <c r="FG350">
        <v>1747249711.1</v>
      </c>
      <c r="FH350">
        <v>0</v>
      </c>
      <c r="FI350">
        <v>0.871</v>
      </c>
      <c r="FJ350">
        <v>0.066</v>
      </c>
      <c r="FK350">
        <v>5.486</v>
      </c>
      <c r="FL350">
        <v>0.145</v>
      </c>
      <c r="FM350">
        <v>420</v>
      </c>
      <c r="FN350">
        <v>16</v>
      </c>
      <c r="FO350">
        <v>0.27</v>
      </c>
      <c r="FP350">
        <v>0.16</v>
      </c>
      <c r="FQ350">
        <v>0.034480275</v>
      </c>
      <c r="FR350">
        <v>-0.474359914285715</v>
      </c>
      <c r="FS350">
        <v>0.0739203960758252</v>
      </c>
      <c r="FT350">
        <v>1</v>
      </c>
      <c r="FU350">
        <v>152.932352941176</v>
      </c>
      <c r="FV350">
        <v>-12.2276547179428</v>
      </c>
      <c r="FW350">
        <v>4.31125207609899</v>
      </c>
      <c r="FX350">
        <v>-1</v>
      </c>
      <c r="FY350">
        <v>-0.014152235</v>
      </c>
      <c r="FZ350">
        <v>0.0291278481203008</v>
      </c>
      <c r="GA350">
        <v>0.00299343108393612</v>
      </c>
      <c r="GB350">
        <v>1</v>
      </c>
      <c r="GC350">
        <v>2</v>
      </c>
      <c r="GD350">
        <v>2</v>
      </c>
      <c r="GE350" t="s">
        <v>443</v>
      </c>
      <c r="GF350">
        <v>3.12588</v>
      </c>
      <c r="GG350">
        <v>2.66181</v>
      </c>
      <c r="GH350">
        <v>0.088277</v>
      </c>
      <c r="GI350">
        <v>0.0891367</v>
      </c>
      <c r="GJ350">
        <v>0.0967134</v>
      </c>
      <c r="GK350">
        <v>0.0971733</v>
      </c>
      <c r="GL350">
        <v>23490.8</v>
      </c>
      <c r="GM350">
        <v>22196.2</v>
      </c>
      <c r="GN350">
        <v>23043.5</v>
      </c>
      <c r="GO350">
        <v>23729.4</v>
      </c>
      <c r="GP350">
        <v>35480.9</v>
      </c>
      <c r="GQ350">
        <v>35462.6</v>
      </c>
      <c r="GR350">
        <v>41551.4</v>
      </c>
      <c r="GS350">
        <v>42318.6</v>
      </c>
      <c r="GT350">
        <v>1.89797</v>
      </c>
      <c r="GU350">
        <v>1.7942</v>
      </c>
      <c r="GV350">
        <v>0.104293</v>
      </c>
      <c r="GW350">
        <v>0</v>
      </c>
      <c r="GX350">
        <v>28.3148</v>
      </c>
      <c r="GY350">
        <v>999.9</v>
      </c>
      <c r="GZ350">
        <v>55.121</v>
      </c>
      <c r="HA350">
        <v>30.504</v>
      </c>
      <c r="HB350">
        <v>26.9037</v>
      </c>
      <c r="HC350">
        <v>54.5955</v>
      </c>
      <c r="HD350">
        <v>39.9519</v>
      </c>
      <c r="HE350">
        <v>1</v>
      </c>
      <c r="HF350">
        <v>0.0801016</v>
      </c>
      <c r="HG350">
        <v>-1.51689</v>
      </c>
      <c r="HH350">
        <v>20.2303</v>
      </c>
      <c r="HI350">
        <v>5.23301</v>
      </c>
      <c r="HJ350">
        <v>11.992</v>
      </c>
      <c r="HK350">
        <v>4.9557</v>
      </c>
      <c r="HL350">
        <v>3.304</v>
      </c>
      <c r="HM350">
        <v>999.9</v>
      </c>
      <c r="HN350">
        <v>9999</v>
      </c>
      <c r="HO350">
        <v>9999</v>
      </c>
      <c r="HP350">
        <v>9999</v>
      </c>
      <c r="HQ350">
        <v>1.86857</v>
      </c>
      <c r="HR350">
        <v>1.86423</v>
      </c>
      <c r="HS350">
        <v>1.8718</v>
      </c>
      <c r="HT350">
        <v>1.86273</v>
      </c>
      <c r="HU350">
        <v>1.86216</v>
      </c>
      <c r="HV350">
        <v>1.86858</v>
      </c>
      <c r="HW350">
        <v>1.8587</v>
      </c>
      <c r="HX350">
        <v>1.86508</v>
      </c>
      <c r="HY350">
        <v>5</v>
      </c>
      <c r="HZ350">
        <v>0</v>
      </c>
      <c r="IA350">
        <v>0</v>
      </c>
      <c r="IB350">
        <v>0</v>
      </c>
      <c r="IC350" t="s">
        <v>426</v>
      </c>
      <c r="ID350" t="s">
        <v>427</v>
      </c>
      <c r="IE350" t="s">
        <v>428</v>
      </c>
      <c r="IF350" t="s">
        <v>428</v>
      </c>
      <c r="IG350" t="s">
        <v>428</v>
      </c>
      <c r="IH350" t="s">
        <v>428</v>
      </c>
      <c r="II350">
        <v>0</v>
      </c>
      <c r="IJ350">
        <v>100</v>
      </c>
      <c r="IK350">
        <v>100</v>
      </c>
      <c r="IL350">
        <v>5.697</v>
      </c>
      <c r="IM350">
        <v>0.3114</v>
      </c>
      <c r="IN350">
        <v>4.24591870636989</v>
      </c>
      <c r="IO350">
        <v>0.00406324532283829</v>
      </c>
      <c r="IP350">
        <v>-1.45373754250553e-06</v>
      </c>
      <c r="IQ350">
        <v>2.45784242640463e-10</v>
      </c>
      <c r="IR350">
        <v>0.0444475935836347</v>
      </c>
      <c r="IS350">
        <v>0.00491888386651684</v>
      </c>
      <c r="IT350">
        <v>0.000226889049496401</v>
      </c>
      <c r="IU350">
        <v>4.01595507822366e-06</v>
      </c>
      <c r="IV350">
        <v>-0</v>
      </c>
      <c r="IW350">
        <v>2035</v>
      </c>
      <c r="IX350">
        <v>2</v>
      </c>
      <c r="IY350">
        <v>30</v>
      </c>
      <c r="IZ350">
        <v>187636.2</v>
      </c>
      <c r="JA350">
        <v>187636.1</v>
      </c>
      <c r="JB350">
        <v>0.948486</v>
      </c>
      <c r="JC350">
        <v>2.41089</v>
      </c>
      <c r="JD350">
        <v>1.49902</v>
      </c>
      <c r="JE350">
        <v>2.32666</v>
      </c>
      <c r="JF350">
        <v>1.54419</v>
      </c>
      <c r="JG350">
        <v>2.27051</v>
      </c>
      <c r="JH350">
        <v>36.0347</v>
      </c>
      <c r="JI350">
        <v>24.1488</v>
      </c>
      <c r="JJ350">
        <v>18</v>
      </c>
      <c r="JK350">
        <v>545.648</v>
      </c>
      <c r="JL350">
        <v>422.729</v>
      </c>
      <c r="JM350">
        <v>31.2504</v>
      </c>
      <c r="JN350">
        <v>28.6243</v>
      </c>
      <c r="JO350">
        <v>30.0002</v>
      </c>
      <c r="JP350">
        <v>28.4194</v>
      </c>
      <c r="JQ350">
        <v>28.4373</v>
      </c>
      <c r="JR350">
        <v>19.0342</v>
      </c>
      <c r="JS350">
        <v>29.3075</v>
      </c>
      <c r="JT350">
        <v>71.3516</v>
      </c>
      <c r="JU350">
        <v>31.2509</v>
      </c>
      <c r="JV350">
        <v>420</v>
      </c>
      <c r="JW350">
        <v>22.6266</v>
      </c>
      <c r="JX350">
        <v>93.1213</v>
      </c>
      <c r="JY350">
        <v>98.6244</v>
      </c>
    </row>
    <row r="351" spans="1:285">
      <c r="A351">
        <v>335</v>
      </c>
      <c r="B351">
        <v>1758507878</v>
      </c>
      <c r="C351">
        <v>4635.90000009537</v>
      </c>
      <c r="D351" t="s">
        <v>1102</v>
      </c>
      <c r="E351" t="s">
        <v>1103</v>
      </c>
      <c r="F351">
        <v>5</v>
      </c>
      <c r="G351" t="s">
        <v>419</v>
      </c>
      <c r="H351" t="s">
        <v>1003</v>
      </c>
      <c r="I351" t="s">
        <v>421</v>
      </c>
      <c r="J351">
        <v>1758507875</v>
      </c>
      <c r="K351">
        <f>(L351)/1000</f>
        <v>0</v>
      </c>
      <c r="L351">
        <f>1000*DL351*AJ351*(DH351-DI351)/(100*DA351*(1000-AJ351*DH351))</f>
        <v>0</v>
      </c>
      <c r="M351">
        <f>DL351*AJ351*(DG351-DF351*(1000-AJ351*DI351)/(1000-AJ351*DH351))/(100*DA351)</f>
        <v>0</v>
      </c>
      <c r="N351">
        <f>DF351 - IF(AJ351&gt;1, M351*DA351*100.0/(AL351), 0)</f>
        <v>0</v>
      </c>
      <c r="O351">
        <f>((U351-K351/2)*N351-M351)/(U351+K351/2)</f>
        <v>0</v>
      </c>
      <c r="P351">
        <f>O351*(DM351+DN351)/1000.0</f>
        <v>0</v>
      </c>
      <c r="Q351">
        <f>(DF351 - IF(AJ351&gt;1, M351*DA351*100.0/(AL351), 0))*(DM351+DN351)/1000.0</f>
        <v>0</v>
      </c>
      <c r="R351">
        <f>2.0/((1/T351-1/S351)+SIGN(T351)*SQRT((1/T351-1/S351)*(1/T351-1/S351) + 4*DB351/((DB351+1)*(DB351+1))*(2*1/T351*1/S351-1/S351*1/S351)))</f>
        <v>0</v>
      </c>
      <c r="S351">
        <f>IF(LEFT(DC351,1)&lt;&gt;"0",IF(LEFT(DC351,1)="1",3.0,DD351),$D$5+$E$5*(DT351*DM351/($K$5*1000))+$F$5*(DT351*DM351/($K$5*1000))*MAX(MIN(DA351,$J$5),$I$5)*MAX(MIN(DA351,$J$5),$I$5)+$G$5*MAX(MIN(DA351,$J$5),$I$5)*(DT351*DM351/($K$5*1000))+$H$5*(DT351*DM351/($K$5*1000))*(DT351*DM351/($K$5*1000)))</f>
        <v>0</v>
      </c>
      <c r="T351">
        <f>K351*(1000-(1000*0.61365*exp(17.502*X351/(240.97+X351))/(DM351+DN351)+DH351)/2)/(1000*0.61365*exp(17.502*X351/(240.97+X351))/(DM351+DN351)-DH351)</f>
        <v>0</v>
      </c>
      <c r="U351">
        <f>1/((DB351+1)/(R351/1.6)+1/(S351/1.37)) + DB351/((DB351+1)/(R351/1.6) + DB351/(S351/1.37))</f>
        <v>0</v>
      </c>
      <c r="V351">
        <f>(CW351*CZ351)</f>
        <v>0</v>
      </c>
      <c r="W351">
        <f>(DO351+(V351+2*0.95*5.67E-8*(((DO351+$B$7)+273)^4-(DO351+273)^4)-44100*K351)/(1.84*29.3*S351+8*0.95*5.67E-8*(DO351+273)^3))</f>
        <v>0</v>
      </c>
      <c r="X351">
        <f>($C$7*DP351+$D$7*DQ351+$E$7*W351)</f>
        <v>0</v>
      </c>
      <c r="Y351">
        <f>0.61365*exp(17.502*X351/(240.97+X351))</f>
        <v>0</v>
      </c>
      <c r="Z351">
        <f>(AA351/AB351*100)</f>
        <v>0</v>
      </c>
      <c r="AA351">
        <f>DH351*(DM351+DN351)/1000</f>
        <v>0</v>
      </c>
      <c r="AB351">
        <f>0.61365*exp(17.502*DO351/(240.97+DO351))</f>
        <v>0</v>
      </c>
      <c r="AC351">
        <f>(Y351-DH351*(DM351+DN351)/1000)</f>
        <v>0</v>
      </c>
      <c r="AD351">
        <f>(-K351*44100)</f>
        <v>0</v>
      </c>
      <c r="AE351">
        <f>2*29.3*S351*0.92*(DO351-X351)</f>
        <v>0</v>
      </c>
      <c r="AF351">
        <f>2*0.95*5.67E-8*(((DO351+$B$7)+273)^4-(X351+273)^4)</f>
        <v>0</v>
      </c>
      <c r="AG351">
        <f>V351+AF351+AD351+AE351</f>
        <v>0</v>
      </c>
      <c r="AH351">
        <v>0</v>
      </c>
      <c r="AI351">
        <v>0</v>
      </c>
      <c r="AJ351">
        <f>IF(AH351*$H$13&gt;=AL351,1.0,(AL351/(AL351-AH351*$H$13)))</f>
        <v>0</v>
      </c>
      <c r="AK351">
        <f>(AJ351-1)*100</f>
        <v>0</v>
      </c>
      <c r="AL351">
        <f>MAX(0,($B$13+$C$13*DT351)/(1+$D$13*DT351)*DM351/(DO351+273)*$E$13)</f>
        <v>0</v>
      </c>
      <c r="AM351" t="s">
        <v>422</v>
      </c>
      <c r="AN351" t="s">
        <v>422</v>
      </c>
      <c r="AO351">
        <v>0</v>
      </c>
      <c r="AP351">
        <v>0</v>
      </c>
      <c r="AQ351">
        <f>1-AO351/AP351</f>
        <v>0</v>
      </c>
      <c r="AR351">
        <v>0</v>
      </c>
      <c r="AS351" t="s">
        <v>422</v>
      </c>
      <c r="AT351" t="s">
        <v>422</v>
      </c>
      <c r="AU351">
        <v>0</v>
      </c>
      <c r="AV351">
        <v>0</v>
      </c>
      <c r="AW351">
        <f>1-AU351/AV351</f>
        <v>0</v>
      </c>
      <c r="AX351">
        <v>0.5</v>
      </c>
      <c r="AY351">
        <f>CX351</f>
        <v>0</v>
      </c>
      <c r="AZ351">
        <f>M351</f>
        <v>0</v>
      </c>
      <c r="BA351">
        <f>AW351*AX351*AY351</f>
        <v>0</v>
      </c>
      <c r="BB351">
        <f>(AZ351-AR351)/AY351</f>
        <v>0</v>
      </c>
      <c r="BC351">
        <f>(AP351-AV351)/AV351</f>
        <v>0</v>
      </c>
      <c r="BD351">
        <f>AO351/(AQ351+AO351/AV351)</f>
        <v>0</v>
      </c>
      <c r="BE351" t="s">
        <v>422</v>
      </c>
      <c r="BF351">
        <v>0</v>
      </c>
      <c r="BG351">
        <f>IF(BF351&lt;&gt;0, BF351, BD351)</f>
        <v>0</v>
      </c>
      <c r="BH351">
        <f>1-BG351/AV351</f>
        <v>0</v>
      </c>
      <c r="BI351">
        <f>(AV351-AU351)/(AV351-BG351)</f>
        <v>0</v>
      </c>
      <c r="BJ351">
        <f>(AP351-AV351)/(AP351-BG351)</f>
        <v>0</v>
      </c>
      <c r="BK351">
        <f>(AV351-AU351)/(AV351-AO351)</f>
        <v>0</v>
      </c>
      <c r="BL351">
        <f>(AP351-AV351)/(AP351-AO351)</f>
        <v>0</v>
      </c>
      <c r="BM351">
        <f>(BI351*BG351/AU351)</f>
        <v>0</v>
      </c>
      <c r="BN351">
        <f>(1-BM351)</f>
        <v>0</v>
      </c>
      <c r="CW351">
        <f>$B$11*DU351+$C$11*DV351+$F$11*EG351*(1-EJ351)</f>
        <v>0</v>
      </c>
      <c r="CX351">
        <f>CW351*CY351</f>
        <v>0</v>
      </c>
      <c r="CY351">
        <f>($B$11*$D$9+$C$11*$D$9+$F$11*((ET351+EL351)/MAX(ET351+EL351+EU351, 0.1)*$I$9+EU351/MAX(ET351+EL351+EU351, 0.1)*$J$9))/($B$11+$C$11+$F$11)</f>
        <v>0</v>
      </c>
      <c r="CZ351">
        <f>($B$11*$K$9+$C$11*$K$9+$F$11*((ET351+EL351)/MAX(ET351+EL351+EU351, 0.1)*$P$9+EU351/MAX(ET351+EL351+EU351, 0.1)*$Q$9))/($B$11+$C$11+$F$11)</f>
        <v>0</v>
      </c>
      <c r="DA351">
        <v>1.1</v>
      </c>
      <c r="DB351">
        <v>0.5</v>
      </c>
      <c r="DC351" t="s">
        <v>423</v>
      </c>
      <c r="DD351">
        <v>2</v>
      </c>
      <c r="DE351">
        <v>1758507875</v>
      </c>
      <c r="DF351">
        <v>420.053666666667</v>
      </c>
      <c r="DG351">
        <v>419.990666666667</v>
      </c>
      <c r="DH351">
        <v>22.612</v>
      </c>
      <c r="DI351">
        <v>22.6234666666667</v>
      </c>
      <c r="DJ351">
        <v>414.356666666667</v>
      </c>
      <c r="DK351">
        <v>22.3005</v>
      </c>
      <c r="DL351">
        <v>499.999666666667</v>
      </c>
      <c r="DM351">
        <v>89.8492666666667</v>
      </c>
      <c r="DN351">
        <v>0.036422</v>
      </c>
      <c r="DO351">
        <v>30.5708</v>
      </c>
      <c r="DP351">
        <v>30.0088</v>
      </c>
      <c r="DQ351">
        <v>999.9</v>
      </c>
      <c r="DR351">
        <v>0</v>
      </c>
      <c r="DS351">
        <v>0</v>
      </c>
      <c r="DT351">
        <v>9971.65666666667</v>
      </c>
      <c r="DU351">
        <v>0</v>
      </c>
      <c r="DV351">
        <v>0.71407</v>
      </c>
      <c r="DW351">
        <v>0.0632527666666667</v>
      </c>
      <c r="DX351">
        <v>429.772</v>
      </c>
      <c r="DY351">
        <v>429.712333333333</v>
      </c>
      <c r="DZ351">
        <v>-0.0114409</v>
      </c>
      <c r="EA351">
        <v>419.990666666667</v>
      </c>
      <c r="EB351">
        <v>22.6234666666667</v>
      </c>
      <c r="EC351">
        <v>2.03167333333333</v>
      </c>
      <c r="ED351">
        <v>2.0327</v>
      </c>
      <c r="EE351">
        <v>17.6933666666667</v>
      </c>
      <c r="EF351">
        <v>17.7014</v>
      </c>
      <c r="EG351">
        <v>0.00500016</v>
      </c>
      <c r="EH351">
        <v>0</v>
      </c>
      <c r="EI351">
        <v>0</v>
      </c>
      <c r="EJ351">
        <v>0</v>
      </c>
      <c r="EK351">
        <v>149.566666666667</v>
      </c>
      <c r="EL351">
        <v>0.00500016</v>
      </c>
      <c r="EM351">
        <v>-26.2</v>
      </c>
      <c r="EN351">
        <v>-1.96666666666667</v>
      </c>
      <c r="EO351">
        <v>37.812</v>
      </c>
      <c r="EP351">
        <v>41.979</v>
      </c>
      <c r="EQ351">
        <v>39.979</v>
      </c>
      <c r="ER351">
        <v>42.125</v>
      </c>
      <c r="ES351">
        <v>41.125</v>
      </c>
      <c r="ET351">
        <v>0</v>
      </c>
      <c r="EU351">
        <v>0</v>
      </c>
      <c r="EV351">
        <v>0</v>
      </c>
      <c r="EW351">
        <v>1758507880.4</v>
      </c>
      <c r="EX351">
        <v>0</v>
      </c>
      <c r="EY351">
        <v>151.668</v>
      </c>
      <c r="EZ351">
        <v>1.92307674419272</v>
      </c>
      <c r="FA351">
        <v>-18.4153840938734</v>
      </c>
      <c r="FB351">
        <v>-25.528</v>
      </c>
      <c r="FC351">
        <v>15</v>
      </c>
      <c r="FD351">
        <v>0</v>
      </c>
      <c r="FE351" t="s">
        <v>424</v>
      </c>
      <c r="FF351">
        <v>1747249705.1</v>
      </c>
      <c r="FG351">
        <v>1747249711.1</v>
      </c>
      <c r="FH351">
        <v>0</v>
      </c>
      <c r="FI351">
        <v>0.871</v>
      </c>
      <c r="FJ351">
        <v>0.066</v>
      </c>
      <c r="FK351">
        <v>5.486</v>
      </c>
      <c r="FL351">
        <v>0.145</v>
      </c>
      <c r="FM351">
        <v>420</v>
      </c>
      <c r="FN351">
        <v>16</v>
      </c>
      <c r="FO351">
        <v>0.27</v>
      </c>
      <c r="FP351">
        <v>0.16</v>
      </c>
      <c r="FQ351">
        <v>0.026080305</v>
      </c>
      <c r="FR351">
        <v>-0.0714417699248121</v>
      </c>
      <c r="FS351">
        <v>0.060361538935712</v>
      </c>
      <c r="FT351">
        <v>1</v>
      </c>
      <c r="FU351">
        <v>152.229411764706</v>
      </c>
      <c r="FV351">
        <v>-8.31779986459642</v>
      </c>
      <c r="FW351">
        <v>4.08868808326272</v>
      </c>
      <c r="FX351">
        <v>-1</v>
      </c>
      <c r="FY351">
        <v>-0.01340751</v>
      </c>
      <c r="FZ351">
        <v>0.0214619368421053</v>
      </c>
      <c r="GA351">
        <v>0.00240211566476304</v>
      </c>
      <c r="GB351">
        <v>1</v>
      </c>
      <c r="GC351">
        <v>2</v>
      </c>
      <c r="GD351">
        <v>2</v>
      </c>
      <c r="GE351" t="s">
        <v>443</v>
      </c>
      <c r="GF351">
        <v>3.12577</v>
      </c>
      <c r="GG351">
        <v>2.66174</v>
      </c>
      <c r="GH351">
        <v>0.0882709</v>
      </c>
      <c r="GI351">
        <v>0.0891396</v>
      </c>
      <c r="GJ351">
        <v>0.0967166</v>
      </c>
      <c r="GK351">
        <v>0.0971719</v>
      </c>
      <c r="GL351">
        <v>23490.8</v>
      </c>
      <c r="GM351">
        <v>22196.3</v>
      </c>
      <c r="GN351">
        <v>23043.3</v>
      </c>
      <c r="GO351">
        <v>23729.6</v>
      </c>
      <c r="GP351">
        <v>35480.4</v>
      </c>
      <c r="GQ351">
        <v>35463</v>
      </c>
      <c r="GR351">
        <v>41550.9</v>
      </c>
      <c r="GS351">
        <v>42319</v>
      </c>
      <c r="GT351">
        <v>1.89783</v>
      </c>
      <c r="GU351">
        <v>1.79427</v>
      </c>
      <c r="GV351">
        <v>0.104196</v>
      </c>
      <c r="GW351">
        <v>0</v>
      </c>
      <c r="GX351">
        <v>28.3167</v>
      </c>
      <c r="GY351">
        <v>999.9</v>
      </c>
      <c r="GZ351">
        <v>55.121</v>
      </c>
      <c r="HA351">
        <v>30.494</v>
      </c>
      <c r="HB351">
        <v>26.8874</v>
      </c>
      <c r="HC351">
        <v>54.5455</v>
      </c>
      <c r="HD351">
        <v>40.1162</v>
      </c>
      <c r="HE351">
        <v>1</v>
      </c>
      <c r="HF351">
        <v>0.0801575</v>
      </c>
      <c r="HG351">
        <v>-1.51183</v>
      </c>
      <c r="HH351">
        <v>20.2304</v>
      </c>
      <c r="HI351">
        <v>5.23316</v>
      </c>
      <c r="HJ351">
        <v>11.992</v>
      </c>
      <c r="HK351">
        <v>4.95575</v>
      </c>
      <c r="HL351">
        <v>3.304</v>
      </c>
      <c r="HM351">
        <v>999.9</v>
      </c>
      <c r="HN351">
        <v>9999</v>
      </c>
      <c r="HO351">
        <v>9999</v>
      </c>
      <c r="HP351">
        <v>9999</v>
      </c>
      <c r="HQ351">
        <v>1.86857</v>
      </c>
      <c r="HR351">
        <v>1.86425</v>
      </c>
      <c r="HS351">
        <v>1.8718</v>
      </c>
      <c r="HT351">
        <v>1.86274</v>
      </c>
      <c r="HU351">
        <v>1.86217</v>
      </c>
      <c r="HV351">
        <v>1.86858</v>
      </c>
      <c r="HW351">
        <v>1.8587</v>
      </c>
      <c r="HX351">
        <v>1.86508</v>
      </c>
      <c r="HY351">
        <v>5</v>
      </c>
      <c r="HZ351">
        <v>0</v>
      </c>
      <c r="IA351">
        <v>0</v>
      </c>
      <c r="IB351">
        <v>0</v>
      </c>
      <c r="IC351" t="s">
        <v>426</v>
      </c>
      <c r="ID351" t="s">
        <v>427</v>
      </c>
      <c r="IE351" t="s">
        <v>428</v>
      </c>
      <c r="IF351" t="s">
        <v>428</v>
      </c>
      <c r="IG351" t="s">
        <v>428</v>
      </c>
      <c r="IH351" t="s">
        <v>428</v>
      </c>
      <c r="II351">
        <v>0</v>
      </c>
      <c r="IJ351">
        <v>100</v>
      </c>
      <c r="IK351">
        <v>100</v>
      </c>
      <c r="IL351">
        <v>5.697</v>
      </c>
      <c r="IM351">
        <v>0.3116</v>
      </c>
      <c r="IN351">
        <v>4.24591870636989</v>
      </c>
      <c r="IO351">
        <v>0.00406324532283829</v>
      </c>
      <c r="IP351">
        <v>-1.45373754250553e-06</v>
      </c>
      <c r="IQ351">
        <v>2.45784242640463e-10</v>
      </c>
      <c r="IR351">
        <v>0.0444475935836347</v>
      </c>
      <c r="IS351">
        <v>0.00491888386651684</v>
      </c>
      <c r="IT351">
        <v>0.000226889049496401</v>
      </c>
      <c r="IU351">
        <v>4.01595507822366e-06</v>
      </c>
      <c r="IV351">
        <v>-0</v>
      </c>
      <c r="IW351">
        <v>2035</v>
      </c>
      <c r="IX351">
        <v>2</v>
      </c>
      <c r="IY351">
        <v>30</v>
      </c>
      <c r="IZ351">
        <v>187636.2</v>
      </c>
      <c r="JA351">
        <v>187636.1</v>
      </c>
      <c r="JB351">
        <v>0.948486</v>
      </c>
      <c r="JC351">
        <v>2.39868</v>
      </c>
      <c r="JD351">
        <v>1.49902</v>
      </c>
      <c r="JE351">
        <v>2.32666</v>
      </c>
      <c r="JF351">
        <v>1.54419</v>
      </c>
      <c r="JG351">
        <v>2.28882</v>
      </c>
      <c r="JH351">
        <v>36.0113</v>
      </c>
      <c r="JI351">
        <v>24.1575</v>
      </c>
      <c r="JJ351">
        <v>18</v>
      </c>
      <c r="JK351">
        <v>545.55</v>
      </c>
      <c r="JL351">
        <v>422.777</v>
      </c>
      <c r="JM351">
        <v>31.2526</v>
      </c>
      <c r="JN351">
        <v>28.6255</v>
      </c>
      <c r="JO351">
        <v>30.0002</v>
      </c>
      <c r="JP351">
        <v>28.4194</v>
      </c>
      <c r="JQ351">
        <v>28.4379</v>
      </c>
      <c r="JR351">
        <v>19.0338</v>
      </c>
      <c r="JS351">
        <v>29.3075</v>
      </c>
      <c r="JT351">
        <v>71.3516</v>
      </c>
      <c r="JU351">
        <v>31.2288</v>
      </c>
      <c r="JV351">
        <v>420</v>
      </c>
      <c r="JW351">
        <v>22.6266</v>
      </c>
      <c r="JX351">
        <v>93.1203</v>
      </c>
      <c r="JY351">
        <v>98.6253</v>
      </c>
    </row>
    <row r="352" spans="1:285">
      <c r="A352">
        <v>336</v>
      </c>
      <c r="B352">
        <v>1758507880</v>
      </c>
      <c r="C352">
        <v>4637.90000009537</v>
      </c>
      <c r="D352" t="s">
        <v>1104</v>
      </c>
      <c r="E352" t="s">
        <v>1105</v>
      </c>
      <c r="F352">
        <v>5</v>
      </c>
      <c r="G352" t="s">
        <v>419</v>
      </c>
      <c r="H352" t="s">
        <v>1003</v>
      </c>
      <c r="I352" t="s">
        <v>421</v>
      </c>
      <c r="J352">
        <v>1758507877</v>
      </c>
      <c r="K352">
        <f>(L352)/1000</f>
        <v>0</v>
      </c>
      <c r="L352">
        <f>1000*DL352*AJ352*(DH352-DI352)/(100*DA352*(1000-AJ352*DH352))</f>
        <v>0</v>
      </c>
      <c r="M352">
        <f>DL352*AJ352*(DG352-DF352*(1000-AJ352*DI352)/(1000-AJ352*DH352))/(100*DA352)</f>
        <v>0</v>
      </c>
      <c r="N352">
        <f>DF352 - IF(AJ352&gt;1, M352*DA352*100.0/(AL352), 0)</f>
        <v>0</v>
      </c>
      <c r="O352">
        <f>((U352-K352/2)*N352-M352)/(U352+K352/2)</f>
        <v>0</v>
      </c>
      <c r="P352">
        <f>O352*(DM352+DN352)/1000.0</f>
        <v>0</v>
      </c>
      <c r="Q352">
        <f>(DF352 - IF(AJ352&gt;1, M352*DA352*100.0/(AL352), 0))*(DM352+DN352)/1000.0</f>
        <v>0</v>
      </c>
      <c r="R352">
        <f>2.0/((1/T352-1/S352)+SIGN(T352)*SQRT((1/T352-1/S352)*(1/T352-1/S352) + 4*DB352/((DB352+1)*(DB352+1))*(2*1/T352*1/S352-1/S352*1/S352)))</f>
        <v>0</v>
      </c>
      <c r="S352">
        <f>IF(LEFT(DC352,1)&lt;&gt;"0",IF(LEFT(DC352,1)="1",3.0,DD352),$D$5+$E$5*(DT352*DM352/($K$5*1000))+$F$5*(DT352*DM352/($K$5*1000))*MAX(MIN(DA352,$J$5),$I$5)*MAX(MIN(DA352,$J$5),$I$5)+$G$5*MAX(MIN(DA352,$J$5),$I$5)*(DT352*DM352/($K$5*1000))+$H$5*(DT352*DM352/($K$5*1000))*(DT352*DM352/($K$5*1000)))</f>
        <v>0</v>
      </c>
      <c r="T352">
        <f>K352*(1000-(1000*0.61365*exp(17.502*X352/(240.97+X352))/(DM352+DN352)+DH352)/2)/(1000*0.61365*exp(17.502*X352/(240.97+X352))/(DM352+DN352)-DH352)</f>
        <v>0</v>
      </c>
      <c r="U352">
        <f>1/((DB352+1)/(R352/1.6)+1/(S352/1.37)) + DB352/((DB352+1)/(R352/1.6) + DB352/(S352/1.37))</f>
        <v>0</v>
      </c>
      <c r="V352">
        <f>(CW352*CZ352)</f>
        <v>0</v>
      </c>
      <c r="W352">
        <f>(DO352+(V352+2*0.95*5.67E-8*(((DO352+$B$7)+273)^4-(DO352+273)^4)-44100*K352)/(1.84*29.3*S352+8*0.95*5.67E-8*(DO352+273)^3))</f>
        <v>0</v>
      </c>
      <c r="X352">
        <f>($C$7*DP352+$D$7*DQ352+$E$7*W352)</f>
        <v>0</v>
      </c>
      <c r="Y352">
        <f>0.61365*exp(17.502*X352/(240.97+X352))</f>
        <v>0</v>
      </c>
      <c r="Z352">
        <f>(AA352/AB352*100)</f>
        <v>0</v>
      </c>
      <c r="AA352">
        <f>DH352*(DM352+DN352)/1000</f>
        <v>0</v>
      </c>
      <c r="AB352">
        <f>0.61365*exp(17.502*DO352/(240.97+DO352))</f>
        <v>0</v>
      </c>
      <c r="AC352">
        <f>(Y352-DH352*(DM352+DN352)/1000)</f>
        <v>0</v>
      </c>
      <c r="AD352">
        <f>(-K352*44100)</f>
        <v>0</v>
      </c>
      <c r="AE352">
        <f>2*29.3*S352*0.92*(DO352-X352)</f>
        <v>0</v>
      </c>
      <c r="AF352">
        <f>2*0.95*5.67E-8*(((DO352+$B$7)+273)^4-(X352+273)^4)</f>
        <v>0</v>
      </c>
      <c r="AG352">
        <f>V352+AF352+AD352+AE352</f>
        <v>0</v>
      </c>
      <c r="AH352">
        <v>0</v>
      </c>
      <c r="AI352">
        <v>0</v>
      </c>
      <c r="AJ352">
        <f>IF(AH352*$H$13&gt;=AL352,1.0,(AL352/(AL352-AH352*$H$13)))</f>
        <v>0</v>
      </c>
      <c r="AK352">
        <f>(AJ352-1)*100</f>
        <v>0</v>
      </c>
      <c r="AL352">
        <f>MAX(0,($B$13+$C$13*DT352)/(1+$D$13*DT352)*DM352/(DO352+273)*$E$13)</f>
        <v>0</v>
      </c>
      <c r="AM352" t="s">
        <v>422</v>
      </c>
      <c r="AN352" t="s">
        <v>422</v>
      </c>
      <c r="AO352">
        <v>0</v>
      </c>
      <c r="AP352">
        <v>0</v>
      </c>
      <c r="AQ352">
        <f>1-AO352/AP352</f>
        <v>0</v>
      </c>
      <c r="AR352">
        <v>0</v>
      </c>
      <c r="AS352" t="s">
        <v>422</v>
      </c>
      <c r="AT352" t="s">
        <v>422</v>
      </c>
      <c r="AU352">
        <v>0</v>
      </c>
      <c r="AV352">
        <v>0</v>
      </c>
      <c r="AW352">
        <f>1-AU352/AV352</f>
        <v>0</v>
      </c>
      <c r="AX352">
        <v>0.5</v>
      </c>
      <c r="AY352">
        <f>CX352</f>
        <v>0</v>
      </c>
      <c r="AZ352">
        <f>M352</f>
        <v>0</v>
      </c>
      <c r="BA352">
        <f>AW352*AX352*AY352</f>
        <v>0</v>
      </c>
      <c r="BB352">
        <f>(AZ352-AR352)/AY352</f>
        <v>0</v>
      </c>
      <c r="BC352">
        <f>(AP352-AV352)/AV352</f>
        <v>0</v>
      </c>
      <c r="BD352">
        <f>AO352/(AQ352+AO352/AV352)</f>
        <v>0</v>
      </c>
      <c r="BE352" t="s">
        <v>422</v>
      </c>
      <c r="BF352">
        <v>0</v>
      </c>
      <c r="BG352">
        <f>IF(BF352&lt;&gt;0, BF352, BD352)</f>
        <v>0</v>
      </c>
      <c r="BH352">
        <f>1-BG352/AV352</f>
        <v>0</v>
      </c>
      <c r="BI352">
        <f>(AV352-AU352)/(AV352-BG352)</f>
        <v>0</v>
      </c>
      <c r="BJ352">
        <f>(AP352-AV352)/(AP352-BG352)</f>
        <v>0</v>
      </c>
      <c r="BK352">
        <f>(AV352-AU352)/(AV352-AO352)</f>
        <v>0</v>
      </c>
      <c r="BL352">
        <f>(AP352-AV352)/(AP352-AO352)</f>
        <v>0</v>
      </c>
      <c r="BM352">
        <f>(BI352*BG352/AU352)</f>
        <v>0</v>
      </c>
      <c r="BN352">
        <f>(1-BM352)</f>
        <v>0</v>
      </c>
      <c r="CW352">
        <f>$B$11*DU352+$C$11*DV352+$F$11*EG352*(1-EJ352)</f>
        <v>0</v>
      </c>
      <c r="CX352">
        <f>CW352*CY352</f>
        <v>0</v>
      </c>
      <c r="CY352">
        <f>($B$11*$D$9+$C$11*$D$9+$F$11*((ET352+EL352)/MAX(ET352+EL352+EU352, 0.1)*$I$9+EU352/MAX(ET352+EL352+EU352, 0.1)*$J$9))/($B$11+$C$11+$F$11)</f>
        <v>0</v>
      </c>
      <c r="CZ352">
        <f>($B$11*$K$9+$C$11*$K$9+$F$11*((ET352+EL352)/MAX(ET352+EL352+EU352, 0.1)*$P$9+EU352/MAX(ET352+EL352+EU352, 0.1)*$Q$9))/($B$11+$C$11+$F$11)</f>
        <v>0</v>
      </c>
      <c r="DA352">
        <v>1.1</v>
      </c>
      <c r="DB352">
        <v>0.5</v>
      </c>
      <c r="DC352" t="s">
        <v>423</v>
      </c>
      <c r="DD352">
        <v>2</v>
      </c>
      <c r="DE352">
        <v>1758507877</v>
      </c>
      <c r="DF352">
        <v>420.021333333333</v>
      </c>
      <c r="DG352">
        <v>419.956666666667</v>
      </c>
      <c r="DH352">
        <v>22.6116333333333</v>
      </c>
      <c r="DI352">
        <v>22.623</v>
      </c>
      <c r="DJ352">
        <v>414.324333333333</v>
      </c>
      <c r="DK352">
        <v>22.3001333333333</v>
      </c>
      <c r="DL352">
        <v>499.986333333333</v>
      </c>
      <c r="DM352">
        <v>89.8493</v>
      </c>
      <c r="DN352">
        <v>0.0365385333333333</v>
      </c>
      <c r="DO352">
        <v>30.5717333333333</v>
      </c>
      <c r="DP352">
        <v>30.0138</v>
      </c>
      <c r="DQ352">
        <v>999.9</v>
      </c>
      <c r="DR352">
        <v>0</v>
      </c>
      <c r="DS352">
        <v>0</v>
      </c>
      <c r="DT352">
        <v>9960.20666666667</v>
      </c>
      <c r="DU352">
        <v>0</v>
      </c>
      <c r="DV352">
        <v>0.71407</v>
      </c>
      <c r="DW352">
        <v>0.0648600333333333</v>
      </c>
      <c r="DX352">
        <v>429.738666666667</v>
      </c>
      <c r="DY352">
        <v>429.677333333333</v>
      </c>
      <c r="DZ352">
        <v>-0.0113728666666667</v>
      </c>
      <c r="EA352">
        <v>419.956666666667</v>
      </c>
      <c r="EB352">
        <v>22.623</v>
      </c>
      <c r="EC352">
        <v>2.03164</v>
      </c>
      <c r="ED352">
        <v>2.03266</v>
      </c>
      <c r="EE352">
        <v>17.6931333333333</v>
      </c>
      <c r="EF352">
        <v>17.7011</v>
      </c>
      <c r="EG352">
        <v>0.00500016</v>
      </c>
      <c r="EH352">
        <v>0</v>
      </c>
      <c r="EI352">
        <v>0</v>
      </c>
      <c r="EJ352">
        <v>0</v>
      </c>
      <c r="EK352">
        <v>147.166666666667</v>
      </c>
      <c r="EL352">
        <v>0.00500016</v>
      </c>
      <c r="EM352">
        <v>-24.6</v>
      </c>
      <c r="EN352">
        <v>-1.4</v>
      </c>
      <c r="EO352">
        <v>37.812</v>
      </c>
      <c r="EP352">
        <v>41.979</v>
      </c>
      <c r="EQ352">
        <v>40</v>
      </c>
      <c r="ER352">
        <v>42.125</v>
      </c>
      <c r="ES352">
        <v>41.125</v>
      </c>
      <c r="ET352">
        <v>0</v>
      </c>
      <c r="EU352">
        <v>0</v>
      </c>
      <c r="EV352">
        <v>0</v>
      </c>
      <c r="EW352">
        <v>1758507882.2</v>
      </c>
      <c r="EX352">
        <v>0</v>
      </c>
      <c r="EY352">
        <v>151.696153846154</v>
      </c>
      <c r="EZ352">
        <v>4.60512808750897</v>
      </c>
      <c r="FA352">
        <v>-24.0034184238556</v>
      </c>
      <c r="FB352">
        <v>-25.85</v>
      </c>
      <c r="FC352">
        <v>15</v>
      </c>
      <c r="FD352">
        <v>0</v>
      </c>
      <c r="FE352" t="s">
        <v>424</v>
      </c>
      <c r="FF352">
        <v>1747249705.1</v>
      </c>
      <c r="FG352">
        <v>1747249711.1</v>
      </c>
      <c r="FH352">
        <v>0</v>
      </c>
      <c r="FI352">
        <v>0.871</v>
      </c>
      <c r="FJ352">
        <v>0.066</v>
      </c>
      <c r="FK352">
        <v>5.486</v>
      </c>
      <c r="FL352">
        <v>0.145</v>
      </c>
      <c r="FM352">
        <v>420</v>
      </c>
      <c r="FN352">
        <v>16</v>
      </c>
      <c r="FO352">
        <v>0.27</v>
      </c>
      <c r="FP352">
        <v>0.16</v>
      </c>
      <c r="FQ352">
        <v>0.0233383</v>
      </c>
      <c r="FR352">
        <v>0.130096827067669</v>
      </c>
      <c r="FS352">
        <v>0.0577686705160418</v>
      </c>
      <c r="FT352">
        <v>1</v>
      </c>
      <c r="FU352">
        <v>152.097058823529</v>
      </c>
      <c r="FV352">
        <v>-4.9243698177257</v>
      </c>
      <c r="FW352">
        <v>4.12057144053344</v>
      </c>
      <c r="FX352">
        <v>-1</v>
      </c>
      <c r="FY352">
        <v>-0.012706465</v>
      </c>
      <c r="FZ352">
        <v>0.0149399142857143</v>
      </c>
      <c r="GA352">
        <v>0.00179558086096812</v>
      </c>
      <c r="GB352">
        <v>1</v>
      </c>
      <c r="GC352">
        <v>2</v>
      </c>
      <c r="GD352">
        <v>2</v>
      </c>
      <c r="GE352" t="s">
        <v>443</v>
      </c>
      <c r="GF352">
        <v>3.1257</v>
      </c>
      <c r="GG352">
        <v>2.66195</v>
      </c>
      <c r="GH352">
        <v>0.0882747</v>
      </c>
      <c r="GI352">
        <v>0.0891439</v>
      </c>
      <c r="GJ352">
        <v>0.0967179</v>
      </c>
      <c r="GK352">
        <v>0.0971725</v>
      </c>
      <c r="GL352">
        <v>23490.6</v>
      </c>
      <c r="GM352">
        <v>22196.2</v>
      </c>
      <c r="GN352">
        <v>23043.3</v>
      </c>
      <c r="GO352">
        <v>23729.7</v>
      </c>
      <c r="GP352">
        <v>35480.3</v>
      </c>
      <c r="GQ352">
        <v>35463</v>
      </c>
      <c r="GR352">
        <v>41550.8</v>
      </c>
      <c r="GS352">
        <v>42319</v>
      </c>
      <c r="GT352">
        <v>1.8977</v>
      </c>
      <c r="GU352">
        <v>1.79443</v>
      </c>
      <c r="GV352">
        <v>0.10363</v>
      </c>
      <c r="GW352">
        <v>0</v>
      </c>
      <c r="GX352">
        <v>28.3185</v>
      </c>
      <c r="GY352">
        <v>999.9</v>
      </c>
      <c r="GZ352">
        <v>55.121</v>
      </c>
      <c r="HA352">
        <v>30.494</v>
      </c>
      <c r="HB352">
        <v>26.8892</v>
      </c>
      <c r="HC352">
        <v>54.0455</v>
      </c>
      <c r="HD352">
        <v>40.1683</v>
      </c>
      <c r="HE352">
        <v>1</v>
      </c>
      <c r="HF352">
        <v>0.0802439</v>
      </c>
      <c r="HG352">
        <v>-1.4482</v>
      </c>
      <c r="HH352">
        <v>20.2309</v>
      </c>
      <c r="HI352">
        <v>5.23301</v>
      </c>
      <c r="HJ352">
        <v>11.992</v>
      </c>
      <c r="HK352">
        <v>4.95585</v>
      </c>
      <c r="HL352">
        <v>3.304</v>
      </c>
      <c r="HM352">
        <v>999.9</v>
      </c>
      <c r="HN352">
        <v>9999</v>
      </c>
      <c r="HO352">
        <v>9999</v>
      </c>
      <c r="HP352">
        <v>9999</v>
      </c>
      <c r="HQ352">
        <v>1.86855</v>
      </c>
      <c r="HR352">
        <v>1.86428</v>
      </c>
      <c r="HS352">
        <v>1.8718</v>
      </c>
      <c r="HT352">
        <v>1.86274</v>
      </c>
      <c r="HU352">
        <v>1.86216</v>
      </c>
      <c r="HV352">
        <v>1.86858</v>
      </c>
      <c r="HW352">
        <v>1.8587</v>
      </c>
      <c r="HX352">
        <v>1.86508</v>
      </c>
      <c r="HY352">
        <v>5</v>
      </c>
      <c r="HZ352">
        <v>0</v>
      </c>
      <c r="IA352">
        <v>0</v>
      </c>
      <c r="IB352">
        <v>0</v>
      </c>
      <c r="IC352" t="s">
        <v>426</v>
      </c>
      <c r="ID352" t="s">
        <v>427</v>
      </c>
      <c r="IE352" t="s">
        <v>428</v>
      </c>
      <c r="IF352" t="s">
        <v>428</v>
      </c>
      <c r="IG352" t="s">
        <v>428</v>
      </c>
      <c r="IH352" t="s">
        <v>428</v>
      </c>
      <c r="II352">
        <v>0</v>
      </c>
      <c r="IJ352">
        <v>100</v>
      </c>
      <c r="IK352">
        <v>100</v>
      </c>
      <c r="IL352">
        <v>5.698</v>
      </c>
      <c r="IM352">
        <v>0.3115</v>
      </c>
      <c r="IN352">
        <v>4.24591870636989</v>
      </c>
      <c r="IO352">
        <v>0.00406324532283829</v>
      </c>
      <c r="IP352">
        <v>-1.45373754250553e-06</v>
      </c>
      <c r="IQ352">
        <v>2.45784242640463e-10</v>
      </c>
      <c r="IR352">
        <v>0.0444475935836347</v>
      </c>
      <c r="IS352">
        <v>0.00491888386651684</v>
      </c>
      <c r="IT352">
        <v>0.000226889049496401</v>
      </c>
      <c r="IU352">
        <v>4.01595507822366e-06</v>
      </c>
      <c r="IV352">
        <v>-0</v>
      </c>
      <c r="IW352">
        <v>2035</v>
      </c>
      <c r="IX352">
        <v>2</v>
      </c>
      <c r="IY352">
        <v>30</v>
      </c>
      <c r="IZ352">
        <v>187636.2</v>
      </c>
      <c r="JA352">
        <v>187636.1</v>
      </c>
      <c r="JB352">
        <v>0.948486</v>
      </c>
      <c r="JC352">
        <v>2.3938</v>
      </c>
      <c r="JD352">
        <v>1.4978</v>
      </c>
      <c r="JE352">
        <v>2.32666</v>
      </c>
      <c r="JF352">
        <v>1.54419</v>
      </c>
      <c r="JG352">
        <v>2.3584</v>
      </c>
      <c r="JH352">
        <v>36.0113</v>
      </c>
      <c r="JI352">
        <v>24.1663</v>
      </c>
      <c r="JJ352">
        <v>18</v>
      </c>
      <c r="JK352">
        <v>545.469</v>
      </c>
      <c r="JL352">
        <v>422.865</v>
      </c>
      <c r="JM352">
        <v>31.2527</v>
      </c>
      <c r="JN352">
        <v>28.6266</v>
      </c>
      <c r="JO352">
        <v>30.0002</v>
      </c>
      <c r="JP352">
        <v>28.4194</v>
      </c>
      <c r="JQ352">
        <v>28.4379</v>
      </c>
      <c r="JR352">
        <v>19.0335</v>
      </c>
      <c r="JS352">
        <v>29.3075</v>
      </c>
      <c r="JT352">
        <v>71.3516</v>
      </c>
      <c r="JU352">
        <v>31.2288</v>
      </c>
      <c r="JV352">
        <v>420</v>
      </c>
      <c r="JW352">
        <v>22.6266</v>
      </c>
      <c r="JX352">
        <v>93.1201</v>
      </c>
      <c r="JY352">
        <v>98.6255</v>
      </c>
    </row>
    <row r="353" spans="1:285">
      <c r="A353">
        <v>337</v>
      </c>
      <c r="B353">
        <v>1758507882</v>
      </c>
      <c r="C353">
        <v>4639.90000009537</v>
      </c>
      <c r="D353" t="s">
        <v>1106</v>
      </c>
      <c r="E353" t="s">
        <v>1107</v>
      </c>
      <c r="F353">
        <v>5</v>
      </c>
      <c r="G353" t="s">
        <v>419</v>
      </c>
      <c r="H353" t="s">
        <v>1003</v>
      </c>
      <c r="I353" t="s">
        <v>421</v>
      </c>
      <c r="J353">
        <v>1758507879</v>
      </c>
      <c r="K353">
        <f>(L353)/1000</f>
        <v>0</v>
      </c>
      <c r="L353">
        <f>1000*DL353*AJ353*(DH353-DI353)/(100*DA353*(1000-AJ353*DH353))</f>
        <v>0</v>
      </c>
      <c r="M353">
        <f>DL353*AJ353*(DG353-DF353*(1000-AJ353*DI353)/(1000-AJ353*DH353))/(100*DA353)</f>
        <v>0</v>
      </c>
      <c r="N353">
        <f>DF353 - IF(AJ353&gt;1, M353*DA353*100.0/(AL353), 0)</f>
        <v>0</v>
      </c>
      <c r="O353">
        <f>((U353-K353/2)*N353-M353)/(U353+K353/2)</f>
        <v>0</v>
      </c>
      <c r="P353">
        <f>O353*(DM353+DN353)/1000.0</f>
        <v>0</v>
      </c>
      <c r="Q353">
        <f>(DF353 - IF(AJ353&gt;1, M353*DA353*100.0/(AL353), 0))*(DM353+DN353)/1000.0</f>
        <v>0</v>
      </c>
      <c r="R353">
        <f>2.0/((1/T353-1/S353)+SIGN(T353)*SQRT((1/T353-1/S353)*(1/T353-1/S353) + 4*DB353/((DB353+1)*(DB353+1))*(2*1/T353*1/S353-1/S353*1/S353)))</f>
        <v>0</v>
      </c>
      <c r="S353">
        <f>IF(LEFT(DC353,1)&lt;&gt;"0",IF(LEFT(DC353,1)="1",3.0,DD353),$D$5+$E$5*(DT353*DM353/($K$5*1000))+$F$5*(DT353*DM353/($K$5*1000))*MAX(MIN(DA353,$J$5),$I$5)*MAX(MIN(DA353,$J$5),$I$5)+$G$5*MAX(MIN(DA353,$J$5),$I$5)*(DT353*DM353/($K$5*1000))+$H$5*(DT353*DM353/($K$5*1000))*(DT353*DM353/($K$5*1000)))</f>
        <v>0</v>
      </c>
      <c r="T353">
        <f>K353*(1000-(1000*0.61365*exp(17.502*X353/(240.97+X353))/(DM353+DN353)+DH353)/2)/(1000*0.61365*exp(17.502*X353/(240.97+X353))/(DM353+DN353)-DH353)</f>
        <v>0</v>
      </c>
      <c r="U353">
        <f>1/((DB353+1)/(R353/1.6)+1/(S353/1.37)) + DB353/((DB353+1)/(R353/1.6) + DB353/(S353/1.37))</f>
        <v>0</v>
      </c>
      <c r="V353">
        <f>(CW353*CZ353)</f>
        <v>0</v>
      </c>
      <c r="W353">
        <f>(DO353+(V353+2*0.95*5.67E-8*(((DO353+$B$7)+273)^4-(DO353+273)^4)-44100*K353)/(1.84*29.3*S353+8*0.95*5.67E-8*(DO353+273)^3))</f>
        <v>0</v>
      </c>
      <c r="X353">
        <f>($C$7*DP353+$D$7*DQ353+$E$7*W353)</f>
        <v>0</v>
      </c>
      <c r="Y353">
        <f>0.61365*exp(17.502*X353/(240.97+X353))</f>
        <v>0</v>
      </c>
      <c r="Z353">
        <f>(AA353/AB353*100)</f>
        <v>0</v>
      </c>
      <c r="AA353">
        <f>DH353*(DM353+DN353)/1000</f>
        <v>0</v>
      </c>
      <c r="AB353">
        <f>0.61365*exp(17.502*DO353/(240.97+DO353))</f>
        <v>0</v>
      </c>
      <c r="AC353">
        <f>(Y353-DH353*(DM353+DN353)/1000)</f>
        <v>0</v>
      </c>
      <c r="AD353">
        <f>(-K353*44100)</f>
        <v>0</v>
      </c>
      <c r="AE353">
        <f>2*29.3*S353*0.92*(DO353-X353)</f>
        <v>0</v>
      </c>
      <c r="AF353">
        <f>2*0.95*5.67E-8*(((DO353+$B$7)+273)^4-(X353+273)^4)</f>
        <v>0</v>
      </c>
      <c r="AG353">
        <f>V353+AF353+AD353+AE353</f>
        <v>0</v>
      </c>
      <c r="AH353">
        <v>0</v>
      </c>
      <c r="AI353">
        <v>0</v>
      </c>
      <c r="AJ353">
        <f>IF(AH353*$H$13&gt;=AL353,1.0,(AL353/(AL353-AH353*$H$13)))</f>
        <v>0</v>
      </c>
      <c r="AK353">
        <f>(AJ353-1)*100</f>
        <v>0</v>
      </c>
      <c r="AL353">
        <f>MAX(0,($B$13+$C$13*DT353)/(1+$D$13*DT353)*DM353/(DO353+273)*$E$13)</f>
        <v>0</v>
      </c>
      <c r="AM353" t="s">
        <v>422</v>
      </c>
      <c r="AN353" t="s">
        <v>422</v>
      </c>
      <c r="AO353">
        <v>0</v>
      </c>
      <c r="AP353">
        <v>0</v>
      </c>
      <c r="AQ353">
        <f>1-AO353/AP353</f>
        <v>0</v>
      </c>
      <c r="AR353">
        <v>0</v>
      </c>
      <c r="AS353" t="s">
        <v>422</v>
      </c>
      <c r="AT353" t="s">
        <v>422</v>
      </c>
      <c r="AU353">
        <v>0</v>
      </c>
      <c r="AV353">
        <v>0</v>
      </c>
      <c r="AW353">
        <f>1-AU353/AV353</f>
        <v>0</v>
      </c>
      <c r="AX353">
        <v>0.5</v>
      </c>
      <c r="AY353">
        <f>CX353</f>
        <v>0</v>
      </c>
      <c r="AZ353">
        <f>M353</f>
        <v>0</v>
      </c>
      <c r="BA353">
        <f>AW353*AX353*AY353</f>
        <v>0</v>
      </c>
      <c r="BB353">
        <f>(AZ353-AR353)/AY353</f>
        <v>0</v>
      </c>
      <c r="BC353">
        <f>(AP353-AV353)/AV353</f>
        <v>0</v>
      </c>
      <c r="BD353">
        <f>AO353/(AQ353+AO353/AV353)</f>
        <v>0</v>
      </c>
      <c r="BE353" t="s">
        <v>422</v>
      </c>
      <c r="BF353">
        <v>0</v>
      </c>
      <c r="BG353">
        <f>IF(BF353&lt;&gt;0, BF353, BD353)</f>
        <v>0</v>
      </c>
      <c r="BH353">
        <f>1-BG353/AV353</f>
        <v>0</v>
      </c>
      <c r="BI353">
        <f>(AV353-AU353)/(AV353-BG353)</f>
        <v>0</v>
      </c>
      <c r="BJ353">
        <f>(AP353-AV353)/(AP353-BG353)</f>
        <v>0</v>
      </c>
      <c r="BK353">
        <f>(AV353-AU353)/(AV353-AO353)</f>
        <v>0</v>
      </c>
      <c r="BL353">
        <f>(AP353-AV353)/(AP353-AO353)</f>
        <v>0</v>
      </c>
      <c r="BM353">
        <f>(BI353*BG353/AU353)</f>
        <v>0</v>
      </c>
      <c r="BN353">
        <f>(1-BM353)</f>
        <v>0</v>
      </c>
      <c r="CW353">
        <f>$B$11*DU353+$C$11*DV353+$F$11*EG353*(1-EJ353)</f>
        <v>0</v>
      </c>
      <c r="CX353">
        <f>CW353*CY353</f>
        <v>0</v>
      </c>
      <c r="CY353">
        <f>($B$11*$D$9+$C$11*$D$9+$F$11*((ET353+EL353)/MAX(ET353+EL353+EU353, 0.1)*$I$9+EU353/MAX(ET353+EL353+EU353, 0.1)*$J$9))/($B$11+$C$11+$F$11)</f>
        <v>0</v>
      </c>
      <c r="CZ353">
        <f>($B$11*$K$9+$C$11*$K$9+$F$11*((ET353+EL353)/MAX(ET353+EL353+EU353, 0.1)*$P$9+EU353/MAX(ET353+EL353+EU353, 0.1)*$Q$9))/($B$11+$C$11+$F$11)</f>
        <v>0</v>
      </c>
      <c r="DA353">
        <v>1.1</v>
      </c>
      <c r="DB353">
        <v>0.5</v>
      </c>
      <c r="DC353" t="s">
        <v>423</v>
      </c>
      <c r="DD353">
        <v>2</v>
      </c>
      <c r="DE353">
        <v>1758507879</v>
      </c>
      <c r="DF353">
        <v>420.012</v>
      </c>
      <c r="DG353">
        <v>419.944333333333</v>
      </c>
      <c r="DH353">
        <v>22.6121333333333</v>
      </c>
      <c r="DI353">
        <v>22.6226</v>
      </c>
      <c r="DJ353">
        <v>414.314666666667</v>
      </c>
      <c r="DK353">
        <v>22.3006333333333</v>
      </c>
      <c r="DL353">
        <v>499.966</v>
      </c>
      <c r="DM353">
        <v>89.8488666666667</v>
      </c>
      <c r="DN353">
        <v>0.0363777</v>
      </c>
      <c r="DO353">
        <v>30.5717333333333</v>
      </c>
      <c r="DP353">
        <v>30.0122333333333</v>
      </c>
      <c r="DQ353">
        <v>999.9</v>
      </c>
      <c r="DR353">
        <v>0</v>
      </c>
      <c r="DS353">
        <v>0</v>
      </c>
      <c r="DT353">
        <v>9979.59</v>
      </c>
      <c r="DU353">
        <v>0</v>
      </c>
      <c r="DV353">
        <v>0.71407</v>
      </c>
      <c r="DW353">
        <v>0.0677388666666667</v>
      </c>
      <c r="DX353">
        <v>429.729333333333</v>
      </c>
      <c r="DY353">
        <v>429.664666666667</v>
      </c>
      <c r="DZ353">
        <v>-0.0104611433333333</v>
      </c>
      <c r="EA353">
        <v>419.944333333333</v>
      </c>
      <c r="EB353">
        <v>22.6226</v>
      </c>
      <c r="EC353">
        <v>2.03167333333333</v>
      </c>
      <c r="ED353">
        <v>2.03261333333333</v>
      </c>
      <c r="EE353">
        <v>17.6934</v>
      </c>
      <c r="EF353">
        <v>17.7007333333333</v>
      </c>
      <c r="EG353">
        <v>0.00500016</v>
      </c>
      <c r="EH353">
        <v>0</v>
      </c>
      <c r="EI353">
        <v>0</v>
      </c>
      <c r="EJ353">
        <v>0</v>
      </c>
      <c r="EK353">
        <v>150.5</v>
      </c>
      <c r="EL353">
        <v>0.00500016</v>
      </c>
      <c r="EM353">
        <v>-21.2333333333333</v>
      </c>
      <c r="EN353">
        <v>-1.5</v>
      </c>
      <c r="EO353">
        <v>37.812</v>
      </c>
      <c r="EP353">
        <v>42</v>
      </c>
      <c r="EQ353">
        <v>40</v>
      </c>
      <c r="ER353">
        <v>42.125</v>
      </c>
      <c r="ES353">
        <v>41.125</v>
      </c>
      <c r="ET353">
        <v>0</v>
      </c>
      <c r="EU353">
        <v>0</v>
      </c>
      <c r="EV353">
        <v>0</v>
      </c>
      <c r="EW353">
        <v>1758507884</v>
      </c>
      <c r="EX353">
        <v>0</v>
      </c>
      <c r="EY353">
        <v>151.328</v>
      </c>
      <c r="EZ353">
        <v>1.99999995598384</v>
      </c>
      <c r="FA353">
        <v>-6.38461495061833</v>
      </c>
      <c r="FB353">
        <v>-25.432</v>
      </c>
      <c r="FC353">
        <v>15</v>
      </c>
      <c r="FD353">
        <v>0</v>
      </c>
      <c r="FE353" t="s">
        <v>424</v>
      </c>
      <c r="FF353">
        <v>1747249705.1</v>
      </c>
      <c r="FG353">
        <v>1747249711.1</v>
      </c>
      <c r="FH353">
        <v>0</v>
      </c>
      <c r="FI353">
        <v>0.871</v>
      </c>
      <c r="FJ353">
        <v>0.066</v>
      </c>
      <c r="FK353">
        <v>5.486</v>
      </c>
      <c r="FL353">
        <v>0.145</v>
      </c>
      <c r="FM353">
        <v>420</v>
      </c>
      <c r="FN353">
        <v>16</v>
      </c>
      <c r="FO353">
        <v>0.27</v>
      </c>
      <c r="FP353">
        <v>0.16</v>
      </c>
      <c r="FQ353">
        <v>0.02160795</v>
      </c>
      <c r="FR353">
        <v>0.290808487218045</v>
      </c>
      <c r="FS353">
        <v>0.0564256537975636</v>
      </c>
      <c r="FT353">
        <v>1</v>
      </c>
      <c r="FU353">
        <v>152.126470588235</v>
      </c>
      <c r="FV353">
        <v>-4.9671505732179</v>
      </c>
      <c r="FW353">
        <v>4.33008007150047</v>
      </c>
      <c r="FX353">
        <v>-1</v>
      </c>
      <c r="FY353">
        <v>-0.01222667</v>
      </c>
      <c r="FZ353">
        <v>0.0138102406015038</v>
      </c>
      <c r="GA353">
        <v>0.00171340769436232</v>
      </c>
      <c r="GB353">
        <v>1</v>
      </c>
      <c r="GC353">
        <v>2</v>
      </c>
      <c r="GD353">
        <v>2</v>
      </c>
      <c r="GE353" t="s">
        <v>443</v>
      </c>
      <c r="GF353">
        <v>3.1259</v>
      </c>
      <c r="GG353">
        <v>2.66184</v>
      </c>
      <c r="GH353">
        <v>0.0882693</v>
      </c>
      <c r="GI353">
        <v>0.0891377</v>
      </c>
      <c r="GJ353">
        <v>0.0967146</v>
      </c>
      <c r="GK353">
        <v>0.0971719</v>
      </c>
      <c r="GL353">
        <v>23490.6</v>
      </c>
      <c r="GM353">
        <v>22196.3</v>
      </c>
      <c r="GN353">
        <v>23043.1</v>
      </c>
      <c r="GO353">
        <v>23729.6</v>
      </c>
      <c r="GP353">
        <v>35480.4</v>
      </c>
      <c r="GQ353">
        <v>35462.9</v>
      </c>
      <c r="GR353">
        <v>41550.8</v>
      </c>
      <c r="GS353">
        <v>42318.9</v>
      </c>
      <c r="GT353">
        <v>1.89775</v>
      </c>
      <c r="GU353">
        <v>1.79412</v>
      </c>
      <c r="GV353">
        <v>0.103585</v>
      </c>
      <c r="GW353">
        <v>0</v>
      </c>
      <c r="GX353">
        <v>28.3209</v>
      </c>
      <c r="GY353">
        <v>999.9</v>
      </c>
      <c r="GZ353">
        <v>55.121</v>
      </c>
      <c r="HA353">
        <v>30.504</v>
      </c>
      <c r="HB353">
        <v>26.9033</v>
      </c>
      <c r="HC353">
        <v>54.3855</v>
      </c>
      <c r="HD353">
        <v>40</v>
      </c>
      <c r="HE353">
        <v>1</v>
      </c>
      <c r="HF353">
        <v>0.0801753</v>
      </c>
      <c r="HG353">
        <v>-1.40107</v>
      </c>
      <c r="HH353">
        <v>20.2314</v>
      </c>
      <c r="HI353">
        <v>5.23256</v>
      </c>
      <c r="HJ353">
        <v>11.992</v>
      </c>
      <c r="HK353">
        <v>4.95575</v>
      </c>
      <c r="HL353">
        <v>3.304</v>
      </c>
      <c r="HM353">
        <v>999.9</v>
      </c>
      <c r="HN353">
        <v>9999</v>
      </c>
      <c r="HO353">
        <v>9999</v>
      </c>
      <c r="HP353">
        <v>9999</v>
      </c>
      <c r="HQ353">
        <v>1.86855</v>
      </c>
      <c r="HR353">
        <v>1.86426</v>
      </c>
      <c r="HS353">
        <v>1.8718</v>
      </c>
      <c r="HT353">
        <v>1.86274</v>
      </c>
      <c r="HU353">
        <v>1.86216</v>
      </c>
      <c r="HV353">
        <v>1.86859</v>
      </c>
      <c r="HW353">
        <v>1.8587</v>
      </c>
      <c r="HX353">
        <v>1.86508</v>
      </c>
      <c r="HY353">
        <v>5</v>
      </c>
      <c r="HZ353">
        <v>0</v>
      </c>
      <c r="IA353">
        <v>0</v>
      </c>
      <c r="IB353">
        <v>0</v>
      </c>
      <c r="IC353" t="s">
        <v>426</v>
      </c>
      <c r="ID353" t="s">
        <v>427</v>
      </c>
      <c r="IE353" t="s">
        <v>428</v>
      </c>
      <c r="IF353" t="s">
        <v>428</v>
      </c>
      <c r="IG353" t="s">
        <v>428</v>
      </c>
      <c r="IH353" t="s">
        <v>428</v>
      </c>
      <c r="II353">
        <v>0</v>
      </c>
      <c r="IJ353">
        <v>100</v>
      </c>
      <c r="IK353">
        <v>100</v>
      </c>
      <c r="IL353">
        <v>5.697</v>
      </c>
      <c r="IM353">
        <v>0.3116</v>
      </c>
      <c r="IN353">
        <v>4.24591870636989</v>
      </c>
      <c r="IO353">
        <v>0.00406324532283829</v>
      </c>
      <c r="IP353">
        <v>-1.45373754250553e-06</v>
      </c>
      <c r="IQ353">
        <v>2.45784242640463e-10</v>
      </c>
      <c r="IR353">
        <v>0.0444475935836347</v>
      </c>
      <c r="IS353">
        <v>0.00491888386651684</v>
      </c>
      <c r="IT353">
        <v>0.000226889049496401</v>
      </c>
      <c r="IU353">
        <v>4.01595507822366e-06</v>
      </c>
      <c r="IV353">
        <v>-0</v>
      </c>
      <c r="IW353">
        <v>2035</v>
      </c>
      <c r="IX353">
        <v>2</v>
      </c>
      <c r="IY353">
        <v>30</v>
      </c>
      <c r="IZ353">
        <v>187636.3</v>
      </c>
      <c r="JA353">
        <v>187636.2</v>
      </c>
      <c r="JB353">
        <v>0.948486</v>
      </c>
      <c r="JC353">
        <v>2.40601</v>
      </c>
      <c r="JD353">
        <v>1.4978</v>
      </c>
      <c r="JE353">
        <v>2.32666</v>
      </c>
      <c r="JF353">
        <v>1.54419</v>
      </c>
      <c r="JG353">
        <v>2.38159</v>
      </c>
      <c r="JH353">
        <v>36.0113</v>
      </c>
      <c r="JI353">
        <v>24.1575</v>
      </c>
      <c r="JJ353">
        <v>18</v>
      </c>
      <c r="JK353">
        <v>545.502</v>
      </c>
      <c r="JL353">
        <v>422.69</v>
      </c>
      <c r="JM353">
        <v>31.2459</v>
      </c>
      <c r="JN353">
        <v>28.6266</v>
      </c>
      <c r="JO353">
        <v>30.0001</v>
      </c>
      <c r="JP353">
        <v>28.4195</v>
      </c>
      <c r="JQ353">
        <v>28.4379</v>
      </c>
      <c r="JR353">
        <v>19.0355</v>
      </c>
      <c r="JS353">
        <v>29.3075</v>
      </c>
      <c r="JT353">
        <v>71.3516</v>
      </c>
      <c r="JU353">
        <v>31.2288</v>
      </c>
      <c r="JV353">
        <v>420</v>
      </c>
      <c r="JW353">
        <v>22.6266</v>
      </c>
      <c r="JX353">
        <v>93.12</v>
      </c>
      <c r="JY353">
        <v>98.6252</v>
      </c>
    </row>
    <row r="354" spans="1:285">
      <c r="A354">
        <v>338</v>
      </c>
      <c r="B354">
        <v>1758507884</v>
      </c>
      <c r="C354">
        <v>4641.90000009537</v>
      </c>
      <c r="D354" t="s">
        <v>1108</v>
      </c>
      <c r="E354" t="s">
        <v>1109</v>
      </c>
      <c r="F354">
        <v>5</v>
      </c>
      <c r="G354" t="s">
        <v>419</v>
      </c>
      <c r="H354" t="s">
        <v>1003</v>
      </c>
      <c r="I354" t="s">
        <v>421</v>
      </c>
      <c r="J354">
        <v>1758507881</v>
      </c>
      <c r="K354">
        <f>(L354)/1000</f>
        <v>0</v>
      </c>
      <c r="L354">
        <f>1000*DL354*AJ354*(DH354-DI354)/(100*DA354*(1000-AJ354*DH354))</f>
        <v>0</v>
      </c>
      <c r="M354">
        <f>DL354*AJ354*(DG354-DF354*(1000-AJ354*DI354)/(1000-AJ354*DH354))/(100*DA354)</f>
        <v>0</v>
      </c>
      <c r="N354">
        <f>DF354 - IF(AJ354&gt;1, M354*DA354*100.0/(AL354), 0)</f>
        <v>0</v>
      </c>
      <c r="O354">
        <f>((U354-K354/2)*N354-M354)/(U354+K354/2)</f>
        <v>0</v>
      </c>
      <c r="P354">
        <f>O354*(DM354+DN354)/1000.0</f>
        <v>0</v>
      </c>
      <c r="Q354">
        <f>(DF354 - IF(AJ354&gt;1, M354*DA354*100.0/(AL354), 0))*(DM354+DN354)/1000.0</f>
        <v>0</v>
      </c>
      <c r="R354">
        <f>2.0/((1/T354-1/S354)+SIGN(T354)*SQRT((1/T354-1/S354)*(1/T354-1/S354) + 4*DB354/((DB354+1)*(DB354+1))*(2*1/T354*1/S354-1/S354*1/S354)))</f>
        <v>0</v>
      </c>
      <c r="S354">
        <f>IF(LEFT(DC354,1)&lt;&gt;"0",IF(LEFT(DC354,1)="1",3.0,DD354),$D$5+$E$5*(DT354*DM354/($K$5*1000))+$F$5*(DT354*DM354/($K$5*1000))*MAX(MIN(DA354,$J$5),$I$5)*MAX(MIN(DA354,$J$5),$I$5)+$G$5*MAX(MIN(DA354,$J$5),$I$5)*(DT354*DM354/($K$5*1000))+$H$5*(DT354*DM354/($K$5*1000))*(DT354*DM354/($K$5*1000)))</f>
        <v>0</v>
      </c>
      <c r="T354">
        <f>K354*(1000-(1000*0.61365*exp(17.502*X354/(240.97+X354))/(DM354+DN354)+DH354)/2)/(1000*0.61365*exp(17.502*X354/(240.97+X354))/(DM354+DN354)-DH354)</f>
        <v>0</v>
      </c>
      <c r="U354">
        <f>1/((DB354+1)/(R354/1.6)+1/(S354/1.37)) + DB354/((DB354+1)/(R354/1.6) + DB354/(S354/1.37))</f>
        <v>0</v>
      </c>
      <c r="V354">
        <f>(CW354*CZ354)</f>
        <v>0</v>
      </c>
      <c r="W354">
        <f>(DO354+(V354+2*0.95*5.67E-8*(((DO354+$B$7)+273)^4-(DO354+273)^4)-44100*K354)/(1.84*29.3*S354+8*0.95*5.67E-8*(DO354+273)^3))</f>
        <v>0</v>
      </c>
      <c r="X354">
        <f>($C$7*DP354+$D$7*DQ354+$E$7*W354)</f>
        <v>0</v>
      </c>
      <c r="Y354">
        <f>0.61365*exp(17.502*X354/(240.97+X354))</f>
        <v>0</v>
      </c>
      <c r="Z354">
        <f>(AA354/AB354*100)</f>
        <v>0</v>
      </c>
      <c r="AA354">
        <f>DH354*(DM354+DN354)/1000</f>
        <v>0</v>
      </c>
      <c r="AB354">
        <f>0.61365*exp(17.502*DO354/(240.97+DO354))</f>
        <v>0</v>
      </c>
      <c r="AC354">
        <f>(Y354-DH354*(DM354+DN354)/1000)</f>
        <v>0</v>
      </c>
      <c r="AD354">
        <f>(-K354*44100)</f>
        <v>0</v>
      </c>
      <c r="AE354">
        <f>2*29.3*S354*0.92*(DO354-X354)</f>
        <v>0</v>
      </c>
      <c r="AF354">
        <f>2*0.95*5.67E-8*(((DO354+$B$7)+273)^4-(X354+273)^4)</f>
        <v>0</v>
      </c>
      <c r="AG354">
        <f>V354+AF354+AD354+AE354</f>
        <v>0</v>
      </c>
      <c r="AH354">
        <v>0</v>
      </c>
      <c r="AI354">
        <v>0</v>
      </c>
      <c r="AJ354">
        <f>IF(AH354*$H$13&gt;=AL354,1.0,(AL354/(AL354-AH354*$H$13)))</f>
        <v>0</v>
      </c>
      <c r="AK354">
        <f>(AJ354-1)*100</f>
        <v>0</v>
      </c>
      <c r="AL354">
        <f>MAX(0,($B$13+$C$13*DT354)/(1+$D$13*DT354)*DM354/(DO354+273)*$E$13)</f>
        <v>0</v>
      </c>
      <c r="AM354" t="s">
        <v>422</v>
      </c>
      <c r="AN354" t="s">
        <v>422</v>
      </c>
      <c r="AO354">
        <v>0</v>
      </c>
      <c r="AP354">
        <v>0</v>
      </c>
      <c r="AQ354">
        <f>1-AO354/AP354</f>
        <v>0</v>
      </c>
      <c r="AR354">
        <v>0</v>
      </c>
      <c r="AS354" t="s">
        <v>422</v>
      </c>
      <c r="AT354" t="s">
        <v>422</v>
      </c>
      <c r="AU354">
        <v>0</v>
      </c>
      <c r="AV354">
        <v>0</v>
      </c>
      <c r="AW354">
        <f>1-AU354/AV354</f>
        <v>0</v>
      </c>
      <c r="AX354">
        <v>0.5</v>
      </c>
      <c r="AY354">
        <f>CX354</f>
        <v>0</v>
      </c>
      <c r="AZ354">
        <f>M354</f>
        <v>0</v>
      </c>
      <c r="BA354">
        <f>AW354*AX354*AY354</f>
        <v>0</v>
      </c>
      <c r="BB354">
        <f>(AZ354-AR354)/AY354</f>
        <v>0</v>
      </c>
      <c r="BC354">
        <f>(AP354-AV354)/AV354</f>
        <v>0</v>
      </c>
      <c r="BD354">
        <f>AO354/(AQ354+AO354/AV354)</f>
        <v>0</v>
      </c>
      <c r="BE354" t="s">
        <v>422</v>
      </c>
      <c r="BF354">
        <v>0</v>
      </c>
      <c r="BG354">
        <f>IF(BF354&lt;&gt;0, BF354, BD354)</f>
        <v>0</v>
      </c>
      <c r="BH354">
        <f>1-BG354/AV354</f>
        <v>0</v>
      </c>
      <c r="BI354">
        <f>(AV354-AU354)/(AV354-BG354)</f>
        <v>0</v>
      </c>
      <c r="BJ354">
        <f>(AP354-AV354)/(AP354-BG354)</f>
        <v>0</v>
      </c>
      <c r="BK354">
        <f>(AV354-AU354)/(AV354-AO354)</f>
        <v>0</v>
      </c>
      <c r="BL354">
        <f>(AP354-AV354)/(AP354-AO354)</f>
        <v>0</v>
      </c>
      <c r="BM354">
        <f>(BI354*BG354/AU354)</f>
        <v>0</v>
      </c>
      <c r="BN354">
        <f>(1-BM354)</f>
        <v>0</v>
      </c>
      <c r="CW354">
        <f>$B$11*DU354+$C$11*DV354+$F$11*EG354*(1-EJ354)</f>
        <v>0</v>
      </c>
      <c r="CX354">
        <f>CW354*CY354</f>
        <v>0</v>
      </c>
      <c r="CY354">
        <f>($B$11*$D$9+$C$11*$D$9+$F$11*((ET354+EL354)/MAX(ET354+EL354+EU354, 0.1)*$I$9+EU354/MAX(ET354+EL354+EU354, 0.1)*$J$9))/($B$11+$C$11+$F$11)</f>
        <v>0</v>
      </c>
      <c r="CZ354">
        <f>($B$11*$K$9+$C$11*$K$9+$F$11*((ET354+EL354)/MAX(ET354+EL354+EU354, 0.1)*$P$9+EU354/MAX(ET354+EL354+EU354, 0.1)*$Q$9))/($B$11+$C$11+$F$11)</f>
        <v>0</v>
      </c>
      <c r="DA354">
        <v>1.1</v>
      </c>
      <c r="DB354">
        <v>0.5</v>
      </c>
      <c r="DC354" t="s">
        <v>423</v>
      </c>
      <c r="DD354">
        <v>2</v>
      </c>
      <c r="DE354">
        <v>1758507881</v>
      </c>
      <c r="DF354">
        <v>420.010666666667</v>
      </c>
      <c r="DG354">
        <v>419.961333333333</v>
      </c>
      <c r="DH354">
        <v>22.6123333333333</v>
      </c>
      <c r="DI354">
        <v>22.6224666666667</v>
      </c>
      <c r="DJ354">
        <v>414.313333333333</v>
      </c>
      <c r="DK354">
        <v>22.3008333333333</v>
      </c>
      <c r="DL354">
        <v>499.994333333333</v>
      </c>
      <c r="DM354">
        <v>89.8479333333333</v>
      </c>
      <c r="DN354">
        <v>0.0361791333333333</v>
      </c>
      <c r="DO354">
        <v>30.5728</v>
      </c>
      <c r="DP354">
        <v>30.0091666666667</v>
      </c>
      <c r="DQ354">
        <v>999.9</v>
      </c>
      <c r="DR354">
        <v>0</v>
      </c>
      <c r="DS354">
        <v>0</v>
      </c>
      <c r="DT354">
        <v>10005.4166666667</v>
      </c>
      <c r="DU354">
        <v>0</v>
      </c>
      <c r="DV354">
        <v>0.71407</v>
      </c>
      <c r="DW354">
        <v>0.0492350333333333</v>
      </c>
      <c r="DX354">
        <v>429.728</v>
      </c>
      <c r="DY354">
        <v>429.682</v>
      </c>
      <c r="DZ354">
        <v>-0.0101203766666667</v>
      </c>
      <c r="EA354">
        <v>419.961333333333</v>
      </c>
      <c r="EB354">
        <v>22.6224666666667</v>
      </c>
      <c r="EC354">
        <v>2.03167333333333</v>
      </c>
      <c r="ED354">
        <v>2.03258333333333</v>
      </c>
      <c r="EE354">
        <v>17.6933666666667</v>
      </c>
      <c r="EF354">
        <v>17.7005</v>
      </c>
      <c r="EG354">
        <v>0.00500016</v>
      </c>
      <c r="EH354">
        <v>0</v>
      </c>
      <c r="EI354">
        <v>0</v>
      </c>
      <c r="EJ354">
        <v>0</v>
      </c>
      <c r="EK354">
        <v>150.833333333333</v>
      </c>
      <c r="EL354">
        <v>0.00500016</v>
      </c>
      <c r="EM354">
        <v>-19.9</v>
      </c>
      <c r="EN354">
        <v>-0.733333333333333</v>
      </c>
      <c r="EO354">
        <v>37.812</v>
      </c>
      <c r="EP354">
        <v>42</v>
      </c>
      <c r="EQ354">
        <v>40</v>
      </c>
      <c r="ER354">
        <v>42.125</v>
      </c>
      <c r="ES354">
        <v>41.125</v>
      </c>
      <c r="ET354">
        <v>0</v>
      </c>
      <c r="EU354">
        <v>0</v>
      </c>
      <c r="EV354">
        <v>0</v>
      </c>
      <c r="EW354">
        <v>1758507886.4</v>
      </c>
      <c r="EX354">
        <v>0</v>
      </c>
      <c r="EY354">
        <v>150.92</v>
      </c>
      <c r="EZ354">
        <v>-14.0846156093258</v>
      </c>
      <c r="FA354">
        <v>14.2615388758318</v>
      </c>
      <c r="FB354">
        <v>-25.592</v>
      </c>
      <c r="FC354">
        <v>15</v>
      </c>
      <c r="FD354">
        <v>0</v>
      </c>
      <c r="FE354" t="s">
        <v>424</v>
      </c>
      <c r="FF354">
        <v>1747249705.1</v>
      </c>
      <c r="FG354">
        <v>1747249711.1</v>
      </c>
      <c r="FH354">
        <v>0</v>
      </c>
      <c r="FI354">
        <v>0.871</v>
      </c>
      <c r="FJ354">
        <v>0.066</v>
      </c>
      <c r="FK354">
        <v>5.486</v>
      </c>
      <c r="FL354">
        <v>0.145</v>
      </c>
      <c r="FM354">
        <v>420</v>
      </c>
      <c r="FN354">
        <v>16</v>
      </c>
      <c r="FO354">
        <v>0.27</v>
      </c>
      <c r="FP354">
        <v>0.16</v>
      </c>
      <c r="FQ354">
        <v>0.023039225</v>
      </c>
      <c r="FR354">
        <v>0.458348756390977</v>
      </c>
      <c r="FS354">
        <v>0.0576317344028607</v>
      </c>
      <c r="FT354">
        <v>1</v>
      </c>
      <c r="FU354">
        <v>151.497058823529</v>
      </c>
      <c r="FV354">
        <v>-1.41634837596718</v>
      </c>
      <c r="FW354">
        <v>4.38255131805246</v>
      </c>
      <c r="FX354">
        <v>-1</v>
      </c>
      <c r="FY354">
        <v>-0.0116942315</v>
      </c>
      <c r="FZ354">
        <v>0.00969861157894737</v>
      </c>
      <c r="GA354">
        <v>0.00136526986400226</v>
      </c>
      <c r="GB354">
        <v>1</v>
      </c>
      <c r="GC354">
        <v>2</v>
      </c>
      <c r="GD354">
        <v>2</v>
      </c>
      <c r="GE354" t="s">
        <v>443</v>
      </c>
      <c r="GF354">
        <v>3.12595</v>
      </c>
      <c r="GG354">
        <v>2.66172</v>
      </c>
      <c r="GH354">
        <v>0.0882647</v>
      </c>
      <c r="GI354">
        <v>0.0891368</v>
      </c>
      <c r="GJ354">
        <v>0.0967136</v>
      </c>
      <c r="GK354">
        <v>0.0971694</v>
      </c>
      <c r="GL354">
        <v>23490.7</v>
      </c>
      <c r="GM354">
        <v>22196.2</v>
      </c>
      <c r="GN354">
        <v>23043.1</v>
      </c>
      <c r="GO354">
        <v>23729.4</v>
      </c>
      <c r="GP354">
        <v>35480.4</v>
      </c>
      <c r="GQ354">
        <v>35462.7</v>
      </c>
      <c r="GR354">
        <v>41550.8</v>
      </c>
      <c r="GS354">
        <v>42318.5</v>
      </c>
      <c r="GT354">
        <v>1.89797</v>
      </c>
      <c r="GU354">
        <v>1.79405</v>
      </c>
      <c r="GV354">
        <v>0.103533</v>
      </c>
      <c r="GW354">
        <v>0</v>
      </c>
      <c r="GX354">
        <v>28.3239</v>
      </c>
      <c r="GY354">
        <v>999.9</v>
      </c>
      <c r="GZ354">
        <v>55.121</v>
      </c>
      <c r="HA354">
        <v>30.504</v>
      </c>
      <c r="HB354">
        <v>26.9032</v>
      </c>
      <c r="HC354">
        <v>54.3655</v>
      </c>
      <c r="HD354">
        <v>39.9519</v>
      </c>
      <c r="HE354">
        <v>1</v>
      </c>
      <c r="HF354">
        <v>0.0801448</v>
      </c>
      <c r="HG354">
        <v>-1.41163</v>
      </c>
      <c r="HH354">
        <v>20.2312</v>
      </c>
      <c r="HI354">
        <v>5.23286</v>
      </c>
      <c r="HJ354">
        <v>11.992</v>
      </c>
      <c r="HK354">
        <v>4.9557</v>
      </c>
      <c r="HL354">
        <v>3.304</v>
      </c>
      <c r="HM354">
        <v>999.9</v>
      </c>
      <c r="HN354">
        <v>9999</v>
      </c>
      <c r="HO354">
        <v>9999</v>
      </c>
      <c r="HP354">
        <v>9999</v>
      </c>
      <c r="HQ354">
        <v>1.86856</v>
      </c>
      <c r="HR354">
        <v>1.86423</v>
      </c>
      <c r="HS354">
        <v>1.8718</v>
      </c>
      <c r="HT354">
        <v>1.86276</v>
      </c>
      <c r="HU354">
        <v>1.86215</v>
      </c>
      <c r="HV354">
        <v>1.86859</v>
      </c>
      <c r="HW354">
        <v>1.8587</v>
      </c>
      <c r="HX354">
        <v>1.86508</v>
      </c>
      <c r="HY354">
        <v>5</v>
      </c>
      <c r="HZ354">
        <v>0</v>
      </c>
      <c r="IA354">
        <v>0</v>
      </c>
      <c r="IB354">
        <v>0</v>
      </c>
      <c r="IC354" t="s">
        <v>426</v>
      </c>
      <c r="ID354" t="s">
        <v>427</v>
      </c>
      <c r="IE354" t="s">
        <v>428</v>
      </c>
      <c r="IF354" t="s">
        <v>428</v>
      </c>
      <c r="IG354" t="s">
        <v>428</v>
      </c>
      <c r="IH354" t="s">
        <v>428</v>
      </c>
      <c r="II354">
        <v>0</v>
      </c>
      <c r="IJ354">
        <v>100</v>
      </c>
      <c r="IK354">
        <v>100</v>
      </c>
      <c r="IL354">
        <v>5.697</v>
      </c>
      <c r="IM354">
        <v>0.3115</v>
      </c>
      <c r="IN354">
        <v>4.24591870636989</v>
      </c>
      <c r="IO354">
        <v>0.00406324532283829</v>
      </c>
      <c r="IP354">
        <v>-1.45373754250553e-06</v>
      </c>
      <c r="IQ354">
        <v>2.45784242640463e-10</v>
      </c>
      <c r="IR354">
        <v>0.0444475935836347</v>
      </c>
      <c r="IS354">
        <v>0.00491888386651684</v>
      </c>
      <c r="IT354">
        <v>0.000226889049496401</v>
      </c>
      <c r="IU354">
        <v>4.01595507822366e-06</v>
      </c>
      <c r="IV354">
        <v>-0</v>
      </c>
      <c r="IW354">
        <v>2035</v>
      </c>
      <c r="IX354">
        <v>2</v>
      </c>
      <c r="IY354">
        <v>30</v>
      </c>
      <c r="IZ354">
        <v>187636.3</v>
      </c>
      <c r="JA354">
        <v>187636.2</v>
      </c>
      <c r="JB354">
        <v>0.948486</v>
      </c>
      <c r="JC354">
        <v>2.41577</v>
      </c>
      <c r="JD354">
        <v>1.49902</v>
      </c>
      <c r="JE354">
        <v>2.32666</v>
      </c>
      <c r="JF354">
        <v>1.54419</v>
      </c>
      <c r="JG354">
        <v>2.24976</v>
      </c>
      <c r="JH354">
        <v>36.0113</v>
      </c>
      <c r="JI354">
        <v>24.1488</v>
      </c>
      <c r="JJ354">
        <v>18</v>
      </c>
      <c r="JK354">
        <v>545.658</v>
      </c>
      <c r="JL354">
        <v>422.646</v>
      </c>
      <c r="JM354">
        <v>31.2363</v>
      </c>
      <c r="JN354">
        <v>28.6266</v>
      </c>
      <c r="JO354">
        <v>30.0001</v>
      </c>
      <c r="JP354">
        <v>28.4206</v>
      </c>
      <c r="JQ354">
        <v>28.4379</v>
      </c>
      <c r="JR354">
        <v>19.0361</v>
      </c>
      <c r="JS354">
        <v>29.3075</v>
      </c>
      <c r="JT354">
        <v>71.3516</v>
      </c>
      <c r="JU354">
        <v>31.2201</v>
      </c>
      <c r="JV354">
        <v>420</v>
      </c>
      <c r="JW354">
        <v>22.6266</v>
      </c>
      <c r="JX354">
        <v>93.1198</v>
      </c>
      <c r="JY354">
        <v>98.6244</v>
      </c>
    </row>
    <row r="355" spans="1:285">
      <c r="A355">
        <v>339</v>
      </c>
      <c r="B355">
        <v>1758507886</v>
      </c>
      <c r="C355">
        <v>4643.90000009537</v>
      </c>
      <c r="D355" t="s">
        <v>1110</v>
      </c>
      <c r="E355" t="s">
        <v>1111</v>
      </c>
      <c r="F355">
        <v>5</v>
      </c>
      <c r="G355" t="s">
        <v>419</v>
      </c>
      <c r="H355" t="s">
        <v>1003</v>
      </c>
      <c r="I355" t="s">
        <v>421</v>
      </c>
      <c r="J355">
        <v>1758507883</v>
      </c>
      <c r="K355">
        <f>(L355)/1000</f>
        <v>0</v>
      </c>
      <c r="L355">
        <f>1000*DL355*AJ355*(DH355-DI355)/(100*DA355*(1000-AJ355*DH355))</f>
        <v>0</v>
      </c>
      <c r="M355">
        <f>DL355*AJ355*(DG355-DF355*(1000-AJ355*DI355)/(1000-AJ355*DH355))/(100*DA355)</f>
        <v>0</v>
      </c>
      <c r="N355">
        <f>DF355 - IF(AJ355&gt;1, M355*DA355*100.0/(AL355), 0)</f>
        <v>0</v>
      </c>
      <c r="O355">
        <f>((U355-K355/2)*N355-M355)/(U355+K355/2)</f>
        <v>0</v>
      </c>
      <c r="P355">
        <f>O355*(DM355+DN355)/1000.0</f>
        <v>0</v>
      </c>
      <c r="Q355">
        <f>(DF355 - IF(AJ355&gt;1, M355*DA355*100.0/(AL355), 0))*(DM355+DN355)/1000.0</f>
        <v>0</v>
      </c>
      <c r="R355">
        <f>2.0/((1/T355-1/S355)+SIGN(T355)*SQRT((1/T355-1/S355)*(1/T355-1/S355) + 4*DB355/((DB355+1)*(DB355+1))*(2*1/T355*1/S355-1/S355*1/S355)))</f>
        <v>0</v>
      </c>
      <c r="S355">
        <f>IF(LEFT(DC355,1)&lt;&gt;"0",IF(LEFT(DC355,1)="1",3.0,DD355),$D$5+$E$5*(DT355*DM355/($K$5*1000))+$F$5*(DT355*DM355/($K$5*1000))*MAX(MIN(DA355,$J$5),$I$5)*MAX(MIN(DA355,$J$5),$I$5)+$G$5*MAX(MIN(DA355,$J$5),$I$5)*(DT355*DM355/($K$5*1000))+$H$5*(DT355*DM355/($K$5*1000))*(DT355*DM355/($K$5*1000)))</f>
        <v>0</v>
      </c>
      <c r="T355">
        <f>K355*(1000-(1000*0.61365*exp(17.502*X355/(240.97+X355))/(DM355+DN355)+DH355)/2)/(1000*0.61365*exp(17.502*X355/(240.97+X355))/(DM355+DN355)-DH355)</f>
        <v>0</v>
      </c>
      <c r="U355">
        <f>1/((DB355+1)/(R355/1.6)+1/(S355/1.37)) + DB355/((DB355+1)/(R355/1.6) + DB355/(S355/1.37))</f>
        <v>0</v>
      </c>
      <c r="V355">
        <f>(CW355*CZ355)</f>
        <v>0</v>
      </c>
      <c r="W355">
        <f>(DO355+(V355+2*0.95*5.67E-8*(((DO355+$B$7)+273)^4-(DO355+273)^4)-44100*K355)/(1.84*29.3*S355+8*0.95*5.67E-8*(DO355+273)^3))</f>
        <v>0</v>
      </c>
      <c r="X355">
        <f>($C$7*DP355+$D$7*DQ355+$E$7*W355)</f>
        <v>0</v>
      </c>
      <c r="Y355">
        <f>0.61365*exp(17.502*X355/(240.97+X355))</f>
        <v>0</v>
      </c>
      <c r="Z355">
        <f>(AA355/AB355*100)</f>
        <v>0</v>
      </c>
      <c r="AA355">
        <f>DH355*(DM355+DN355)/1000</f>
        <v>0</v>
      </c>
      <c r="AB355">
        <f>0.61365*exp(17.502*DO355/(240.97+DO355))</f>
        <v>0</v>
      </c>
      <c r="AC355">
        <f>(Y355-DH355*(DM355+DN355)/1000)</f>
        <v>0</v>
      </c>
      <c r="AD355">
        <f>(-K355*44100)</f>
        <v>0</v>
      </c>
      <c r="AE355">
        <f>2*29.3*S355*0.92*(DO355-X355)</f>
        <v>0</v>
      </c>
      <c r="AF355">
        <f>2*0.95*5.67E-8*(((DO355+$B$7)+273)^4-(X355+273)^4)</f>
        <v>0</v>
      </c>
      <c r="AG355">
        <f>V355+AF355+AD355+AE355</f>
        <v>0</v>
      </c>
      <c r="AH355">
        <v>0</v>
      </c>
      <c r="AI355">
        <v>0</v>
      </c>
      <c r="AJ355">
        <f>IF(AH355*$H$13&gt;=AL355,1.0,(AL355/(AL355-AH355*$H$13)))</f>
        <v>0</v>
      </c>
      <c r="AK355">
        <f>(AJ355-1)*100</f>
        <v>0</v>
      </c>
      <c r="AL355">
        <f>MAX(0,($B$13+$C$13*DT355)/(1+$D$13*DT355)*DM355/(DO355+273)*$E$13)</f>
        <v>0</v>
      </c>
      <c r="AM355" t="s">
        <v>422</v>
      </c>
      <c r="AN355" t="s">
        <v>422</v>
      </c>
      <c r="AO355">
        <v>0</v>
      </c>
      <c r="AP355">
        <v>0</v>
      </c>
      <c r="AQ355">
        <f>1-AO355/AP355</f>
        <v>0</v>
      </c>
      <c r="AR355">
        <v>0</v>
      </c>
      <c r="AS355" t="s">
        <v>422</v>
      </c>
      <c r="AT355" t="s">
        <v>422</v>
      </c>
      <c r="AU355">
        <v>0</v>
      </c>
      <c r="AV355">
        <v>0</v>
      </c>
      <c r="AW355">
        <f>1-AU355/AV355</f>
        <v>0</v>
      </c>
      <c r="AX355">
        <v>0.5</v>
      </c>
      <c r="AY355">
        <f>CX355</f>
        <v>0</v>
      </c>
      <c r="AZ355">
        <f>M355</f>
        <v>0</v>
      </c>
      <c r="BA355">
        <f>AW355*AX355*AY355</f>
        <v>0</v>
      </c>
      <c r="BB355">
        <f>(AZ355-AR355)/AY355</f>
        <v>0</v>
      </c>
      <c r="BC355">
        <f>(AP355-AV355)/AV355</f>
        <v>0</v>
      </c>
      <c r="BD355">
        <f>AO355/(AQ355+AO355/AV355)</f>
        <v>0</v>
      </c>
      <c r="BE355" t="s">
        <v>422</v>
      </c>
      <c r="BF355">
        <v>0</v>
      </c>
      <c r="BG355">
        <f>IF(BF355&lt;&gt;0, BF355, BD355)</f>
        <v>0</v>
      </c>
      <c r="BH355">
        <f>1-BG355/AV355</f>
        <v>0</v>
      </c>
      <c r="BI355">
        <f>(AV355-AU355)/(AV355-BG355)</f>
        <v>0</v>
      </c>
      <c r="BJ355">
        <f>(AP355-AV355)/(AP355-BG355)</f>
        <v>0</v>
      </c>
      <c r="BK355">
        <f>(AV355-AU355)/(AV355-AO355)</f>
        <v>0</v>
      </c>
      <c r="BL355">
        <f>(AP355-AV355)/(AP355-AO355)</f>
        <v>0</v>
      </c>
      <c r="BM355">
        <f>(BI355*BG355/AU355)</f>
        <v>0</v>
      </c>
      <c r="BN355">
        <f>(1-BM355)</f>
        <v>0</v>
      </c>
      <c r="CW355">
        <f>$B$11*DU355+$C$11*DV355+$F$11*EG355*(1-EJ355)</f>
        <v>0</v>
      </c>
      <c r="CX355">
        <f>CW355*CY355</f>
        <v>0</v>
      </c>
      <c r="CY355">
        <f>($B$11*$D$9+$C$11*$D$9+$F$11*((ET355+EL355)/MAX(ET355+EL355+EU355, 0.1)*$I$9+EU355/MAX(ET355+EL355+EU355, 0.1)*$J$9))/($B$11+$C$11+$F$11)</f>
        <v>0</v>
      </c>
      <c r="CZ355">
        <f>($B$11*$K$9+$C$11*$K$9+$F$11*((ET355+EL355)/MAX(ET355+EL355+EU355, 0.1)*$P$9+EU355/MAX(ET355+EL355+EU355, 0.1)*$Q$9))/($B$11+$C$11+$F$11)</f>
        <v>0</v>
      </c>
      <c r="DA355">
        <v>1.1</v>
      </c>
      <c r="DB355">
        <v>0.5</v>
      </c>
      <c r="DC355" t="s">
        <v>423</v>
      </c>
      <c r="DD355">
        <v>2</v>
      </c>
      <c r="DE355">
        <v>1758507883</v>
      </c>
      <c r="DF355">
        <v>420.043</v>
      </c>
      <c r="DG355">
        <v>419.982333333333</v>
      </c>
      <c r="DH355">
        <v>22.6107</v>
      </c>
      <c r="DI355">
        <v>22.6227</v>
      </c>
      <c r="DJ355">
        <v>414.345666666667</v>
      </c>
      <c r="DK355">
        <v>22.2992333333333</v>
      </c>
      <c r="DL355">
        <v>500.04</v>
      </c>
      <c r="DM355">
        <v>89.8474333333333</v>
      </c>
      <c r="DN355">
        <v>0.0362510666666667</v>
      </c>
      <c r="DO355">
        <v>30.5740666666667</v>
      </c>
      <c r="DP355">
        <v>30.0089</v>
      </c>
      <c r="DQ355">
        <v>999.9</v>
      </c>
      <c r="DR355">
        <v>0</v>
      </c>
      <c r="DS355">
        <v>0</v>
      </c>
      <c r="DT355">
        <v>9994.37333333333</v>
      </c>
      <c r="DU355">
        <v>0</v>
      </c>
      <c r="DV355">
        <v>0.71407</v>
      </c>
      <c r="DW355">
        <v>0.0605570666666667</v>
      </c>
      <c r="DX355">
        <v>429.760333333333</v>
      </c>
      <c r="DY355">
        <v>429.703666666667</v>
      </c>
      <c r="DZ355">
        <v>-0.0119692433333333</v>
      </c>
      <c r="EA355">
        <v>419.982333333333</v>
      </c>
      <c r="EB355">
        <v>22.6227</v>
      </c>
      <c r="EC355">
        <v>2.03151333333333</v>
      </c>
      <c r="ED355">
        <v>2.03259</v>
      </c>
      <c r="EE355">
        <v>17.6921</v>
      </c>
      <c r="EF355">
        <v>17.7005333333333</v>
      </c>
      <c r="EG355">
        <v>0.00500016</v>
      </c>
      <c r="EH355">
        <v>0</v>
      </c>
      <c r="EI355">
        <v>0</v>
      </c>
      <c r="EJ355">
        <v>0</v>
      </c>
      <c r="EK355">
        <v>152.933333333333</v>
      </c>
      <c r="EL355">
        <v>0.00500016</v>
      </c>
      <c r="EM355">
        <v>-17.4</v>
      </c>
      <c r="EN355">
        <v>-0.533333333333333</v>
      </c>
      <c r="EO355">
        <v>37.812</v>
      </c>
      <c r="EP355">
        <v>42</v>
      </c>
      <c r="EQ355">
        <v>40</v>
      </c>
      <c r="ER355">
        <v>42.125</v>
      </c>
      <c r="ES355">
        <v>41.125</v>
      </c>
      <c r="ET355">
        <v>0</v>
      </c>
      <c r="EU355">
        <v>0</v>
      </c>
      <c r="EV355">
        <v>0</v>
      </c>
      <c r="EW355">
        <v>1758507888.2</v>
      </c>
      <c r="EX355">
        <v>0</v>
      </c>
      <c r="EY355">
        <v>150.65</v>
      </c>
      <c r="EZ355">
        <v>-3.37435910963177</v>
      </c>
      <c r="FA355">
        <v>21.0735047409526</v>
      </c>
      <c r="FB355">
        <v>-25.4538461538462</v>
      </c>
      <c r="FC355">
        <v>15</v>
      </c>
      <c r="FD355">
        <v>0</v>
      </c>
      <c r="FE355" t="s">
        <v>424</v>
      </c>
      <c r="FF355">
        <v>1747249705.1</v>
      </c>
      <c r="FG355">
        <v>1747249711.1</v>
      </c>
      <c r="FH355">
        <v>0</v>
      </c>
      <c r="FI355">
        <v>0.871</v>
      </c>
      <c r="FJ355">
        <v>0.066</v>
      </c>
      <c r="FK355">
        <v>5.486</v>
      </c>
      <c r="FL355">
        <v>0.145</v>
      </c>
      <c r="FM355">
        <v>420</v>
      </c>
      <c r="FN355">
        <v>16</v>
      </c>
      <c r="FO355">
        <v>0.27</v>
      </c>
      <c r="FP355">
        <v>0.16</v>
      </c>
      <c r="FQ355">
        <v>0.02550047</v>
      </c>
      <c r="FR355">
        <v>0.437495377443609</v>
      </c>
      <c r="FS355">
        <v>0.056249239544745</v>
      </c>
      <c r="FT355">
        <v>1</v>
      </c>
      <c r="FU355">
        <v>151.108823529412</v>
      </c>
      <c r="FV355">
        <v>-8.11764714750683</v>
      </c>
      <c r="FW355">
        <v>4.95345201361748</v>
      </c>
      <c r="FX355">
        <v>-1</v>
      </c>
      <c r="FY355">
        <v>-0.0112862515</v>
      </c>
      <c r="FZ355">
        <v>0.00442203654135338</v>
      </c>
      <c r="GA355">
        <v>0.000801822979149856</v>
      </c>
      <c r="GB355">
        <v>1</v>
      </c>
      <c r="GC355">
        <v>2</v>
      </c>
      <c r="GD355">
        <v>2</v>
      </c>
      <c r="GE355" t="s">
        <v>443</v>
      </c>
      <c r="GF355">
        <v>3.12572</v>
      </c>
      <c r="GG355">
        <v>2.66209</v>
      </c>
      <c r="GH355">
        <v>0.0882829</v>
      </c>
      <c r="GI355">
        <v>0.0891465</v>
      </c>
      <c r="GJ355">
        <v>0.0967001</v>
      </c>
      <c r="GK355">
        <v>0.0971699</v>
      </c>
      <c r="GL355">
        <v>23490.6</v>
      </c>
      <c r="GM355">
        <v>22195.9</v>
      </c>
      <c r="GN355">
        <v>23043.4</v>
      </c>
      <c r="GO355">
        <v>23729.4</v>
      </c>
      <c r="GP355">
        <v>35480.6</v>
      </c>
      <c r="GQ355">
        <v>35462.6</v>
      </c>
      <c r="GR355">
        <v>41550.4</v>
      </c>
      <c r="GS355">
        <v>42318.4</v>
      </c>
      <c r="GT355">
        <v>1.89772</v>
      </c>
      <c r="GU355">
        <v>1.79433</v>
      </c>
      <c r="GV355">
        <v>0.103764</v>
      </c>
      <c r="GW355">
        <v>0</v>
      </c>
      <c r="GX355">
        <v>28.3269</v>
      </c>
      <c r="GY355">
        <v>999.9</v>
      </c>
      <c r="GZ355">
        <v>55.121</v>
      </c>
      <c r="HA355">
        <v>30.504</v>
      </c>
      <c r="HB355">
        <v>26.9033</v>
      </c>
      <c r="HC355">
        <v>54.6455</v>
      </c>
      <c r="HD355">
        <v>40.1122</v>
      </c>
      <c r="HE355">
        <v>1</v>
      </c>
      <c r="HF355">
        <v>0.0801753</v>
      </c>
      <c r="HG355">
        <v>-1.41086</v>
      </c>
      <c r="HH355">
        <v>20.2311</v>
      </c>
      <c r="HI355">
        <v>5.23301</v>
      </c>
      <c r="HJ355">
        <v>11.992</v>
      </c>
      <c r="HK355">
        <v>4.95575</v>
      </c>
      <c r="HL355">
        <v>3.304</v>
      </c>
      <c r="HM355">
        <v>999.9</v>
      </c>
      <c r="HN355">
        <v>9999</v>
      </c>
      <c r="HO355">
        <v>9999</v>
      </c>
      <c r="HP355">
        <v>9999</v>
      </c>
      <c r="HQ355">
        <v>1.86857</v>
      </c>
      <c r="HR355">
        <v>1.86423</v>
      </c>
      <c r="HS355">
        <v>1.8718</v>
      </c>
      <c r="HT355">
        <v>1.86276</v>
      </c>
      <c r="HU355">
        <v>1.86216</v>
      </c>
      <c r="HV355">
        <v>1.86859</v>
      </c>
      <c r="HW355">
        <v>1.85871</v>
      </c>
      <c r="HX355">
        <v>1.86508</v>
      </c>
      <c r="HY355">
        <v>5</v>
      </c>
      <c r="HZ355">
        <v>0</v>
      </c>
      <c r="IA355">
        <v>0</v>
      </c>
      <c r="IB355">
        <v>0</v>
      </c>
      <c r="IC355" t="s">
        <v>426</v>
      </c>
      <c r="ID355" t="s">
        <v>427</v>
      </c>
      <c r="IE355" t="s">
        <v>428</v>
      </c>
      <c r="IF355" t="s">
        <v>428</v>
      </c>
      <c r="IG355" t="s">
        <v>428</v>
      </c>
      <c r="IH355" t="s">
        <v>428</v>
      </c>
      <c r="II355">
        <v>0</v>
      </c>
      <c r="IJ355">
        <v>100</v>
      </c>
      <c r="IK355">
        <v>100</v>
      </c>
      <c r="IL355">
        <v>5.698</v>
      </c>
      <c r="IM355">
        <v>0.3114</v>
      </c>
      <c r="IN355">
        <v>4.24591870636989</v>
      </c>
      <c r="IO355">
        <v>0.00406324532283829</v>
      </c>
      <c r="IP355">
        <v>-1.45373754250553e-06</v>
      </c>
      <c r="IQ355">
        <v>2.45784242640463e-10</v>
      </c>
      <c r="IR355">
        <v>0.0444475935836347</v>
      </c>
      <c r="IS355">
        <v>0.00491888386651684</v>
      </c>
      <c r="IT355">
        <v>0.000226889049496401</v>
      </c>
      <c r="IU355">
        <v>4.01595507822366e-06</v>
      </c>
      <c r="IV355">
        <v>-0</v>
      </c>
      <c r="IW355">
        <v>2035</v>
      </c>
      <c r="IX355">
        <v>2</v>
      </c>
      <c r="IY355">
        <v>30</v>
      </c>
      <c r="IZ355">
        <v>187636.3</v>
      </c>
      <c r="JA355">
        <v>187636.2</v>
      </c>
      <c r="JB355">
        <v>0.948486</v>
      </c>
      <c r="JC355">
        <v>2.40112</v>
      </c>
      <c r="JD355">
        <v>1.49902</v>
      </c>
      <c r="JE355">
        <v>2.32666</v>
      </c>
      <c r="JF355">
        <v>1.54419</v>
      </c>
      <c r="JG355">
        <v>2.30347</v>
      </c>
      <c r="JH355">
        <v>36.0113</v>
      </c>
      <c r="JI355">
        <v>24.1575</v>
      </c>
      <c r="JJ355">
        <v>18</v>
      </c>
      <c r="JK355">
        <v>545.505</v>
      </c>
      <c r="JL355">
        <v>422.815</v>
      </c>
      <c r="JM355">
        <v>31.2289</v>
      </c>
      <c r="JN355">
        <v>28.6266</v>
      </c>
      <c r="JO355">
        <v>30.0001</v>
      </c>
      <c r="JP355">
        <v>28.4217</v>
      </c>
      <c r="JQ355">
        <v>28.4391</v>
      </c>
      <c r="JR355">
        <v>19.0337</v>
      </c>
      <c r="JS355">
        <v>29.3075</v>
      </c>
      <c r="JT355">
        <v>71.3516</v>
      </c>
      <c r="JU355">
        <v>31.2201</v>
      </c>
      <c r="JV355">
        <v>420</v>
      </c>
      <c r="JW355">
        <v>22.6266</v>
      </c>
      <c r="JX355">
        <v>93.1197</v>
      </c>
      <c r="JY355">
        <v>98.6241</v>
      </c>
    </row>
    <row r="356" spans="1:285">
      <c r="A356">
        <v>340</v>
      </c>
      <c r="B356">
        <v>1758507888</v>
      </c>
      <c r="C356">
        <v>4645.90000009537</v>
      </c>
      <c r="D356" t="s">
        <v>1112</v>
      </c>
      <c r="E356" t="s">
        <v>1113</v>
      </c>
      <c r="F356">
        <v>5</v>
      </c>
      <c r="G356" t="s">
        <v>419</v>
      </c>
      <c r="H356" t="s">
        <v>1003</v>
      </c>
      <c r="I356" t="s">
        <v>421</v>
      </c>
      <c r="J356">
        <v>1758507885</v>
      </c>
      <c r="K356">
        <f>(L356)/1000</f>
        <v>0</v>
      </c>
      <c r="L356">
        <f>1000*DL356*AJ356*(DH356-DI356)/(100*DA356*(1000-AJ356*DH356))</f>
        <v>0</v>
      </c>
      <c r="M356">
        <f>DL356*AJ356*(DG356-DF356*(1000-AJ356*DI356)/(1000-AJ356*DH356))/(100*DA356)</f>
        <v>0</v>
      </c>
      <c r="N356">
        <f>DF356 - IF(AJ356&gt;1, M356*DA356*100.0/(AL356), 0)</f>
        <v>0</v>
      </c>
      <c r="O356">
        <f>((U356-K356/2)*N356-M356)/(U356+K356/2)</f>
        <v>0</v>
      </c>
      <c r="P356">
        <f>O356*(DM356+DN356)/1000.0</f>
        <v>0</v>
      </c>
      <c r="Q356">
        <f>(DF356 - IF(AJ356&gt;1, M356*DA356*100.0/(AL356), 0))*(DM356+DN356)/1000.0</f>
        <v>0</v>
      </c>
      <c r="R356">
        <f>2.0/((1/T356-1/S356)+SIGN(T356)*SQRT((1/T356-1/S356)*(1/T356-1/S356) + 4*DB356/((DB356+1)*(DB356+1))*(2*1/T356*1/S356-1/S356*1/S356)))</f>
        <v>0</v>
      </c>
      <c r="S356">
        <f>IF(LEFT(DC356,1)&lt;&gt;"0",IF(LEFT(DC356,1)="1",3.0,DD356),$D$5+$E$5*(DT356*DM356/($K$5*1000))+$F$5*(DT356*DM356/($K$5*1000))*MAX(MIN(DA356,$J$5),$I$5)*MAX(MIN(DA356,$J$5),$I$5)+$G$5*MAX(MIN(DA356,$J$5),$I$5)*(DT356*DM356/($K$5*1000))+$H$5*(DT356*DM356/($K$5*1000))*(DT356*DM356/($K$5*1000)))</f>
        <v>0</v>
      </c>
      <c r="T356">
        <f>K356*(1000-(1000*0.61365*exp(17.502*X356/(240.97+X356))/(DM356+DN356)+DH356)/2)/(1000*0.61365*exp(17.502*X356/(240.97+X356))/(DM356+DN356)-DH356)</f>
        <v>0</v>
      </c>
      <c r="U356">
        <f>1/((DB356+1)/(R356/1.6)+1/(S356/1.37)) + DB356/((DB356+1)/(R356/1.6) + DB356/(S356/1.37))</f>
        <v>0</v>
      </c>
      <c r="V356">
        <f>(CW356*CZ356)</f>
        <v>0</v>
      </c>
      <c r="W356">
        <f>(DO356+(V356+2*0.95*5.67E-8*(((DO356+$B$7)+273)^4-(DO356+273)^4)-44100*K356)/(1.84*29.3*S356+8*0.95*5.67E-8*(DO356+273)^3))</f>
        <v>0</v>
      </c>
      <c r="X356">
        <f>($C$7*DP356+$D$7*DQ356+$E$7*W356)</f>
        <v>0</v>
      </c>
      <c r="Y356">
        <f>0.61365*exp(17.502*X356/(240.97+X356))</f>
        <v>0</v>
      </c>
      <c r="Z356">
        <f>(AA356/AB356*100)</f>
        <v>0</v>
      </c>
      <c r="AA356">
        <f>DH356*(DM356+DN356)/1000</f>
        <v>0</v>
      </c>
      <c r="AB356">
        <f>0.61365*exp(17.502*DO356/(240.97+DO356))</f>
        <v>0</v>
      </c>
      <c r="AC356">
        <f>(Y356-DH356*(DM356+DN356)/1000)</f>
        <v>0</v>
      </c>
      <c r="AD356">
        <f>(-K356*44100)</f>
        <v>0</v>
      </c>
      <c r="AE356">
        <f>2*29.3*S356*0.92*(DO356-X356)</f>
        <v>0</v>
      </c>
      <c r="AF356">
        <f>2*0.95*5.67E-8*(((DO356+$B$7)+273)^4-(X356+273)^4)</f>
        <v>0</v>
      </c>
      <c r="AG356">
        <f>V356+AF356+AD356+AE356</f>
        <v>0</v>
      </c>
      <c r="AH356">
        <v>0</v>
      </c>
      <c r="AI356">
        <v>0</v>
      </c>
      <c r="AJ356">
        <f>IF(AH356*$H$13&gt;=AL356,1.0,(AL356/(AL356-AH356*$H$13)))</f>
        <v>0</v>
      </c>
      <c r="AK356">
        <f>(AJ356-1)*100</f>
        <v>0</v>
      </c>
      <c r="AL356">
        <f>MAX(0,($B$13+$C$13*DT356)/(1+$D$13*DT356)*DM356/(DO356+273)*$E$13)</f>
        <v>0</v>
      </c>
      <c r="AM356" t="s">
        <v>422</v>
      </c>
      <c r="AN356" t="s">
        <v>422</v>
      </c>
      <c r="AO356">
        <v>0</v>
      </c>
      <c r="AP356">
        <v>0</v>
      </c>
      <c r="AQ356">
        <f>1-AO356/AP356</f>
        <v>0</v>
      </c>
      <c r="AR356">
        <v>0</v>
      </c>
      <c r="AS356" t="s">
        <v>422</v>
      </c>
      <c r="AT356" t="s">
        <v>422</v>
      </c>
      <c r="AU356">
        <v>0</v>
      </c>
      <c r="AV356">
        <v>0</v>
      </c>
      <c r="AW356">
        <f>1-AU356/AV356</f>
        <v>0</v>
      </c>
      <c r="AX356">
        <v>0.5</v>
      </c>
      <c r="AY356">
        <f>CX356</f>
        <v>0</v>
      </c>
      <c r="AZ356">
        <f>M356</f>
        <v>0</v>
      </c>
      <c r="BA356">
        <f>AW356*AX356*AY356</f>
        <v>0</v>
      </c>
      <c r="BB356">
        <f>(AZ356-AR356)/AY356</f>
        <v>0</v>
      </c>
      <c r="BC356">
        <f>(AP356-AV356)/AV356</f>
        <v>0</v>
      </c>
      <c r="BD356">
        <f>AO356/(AQ356+AO356/AV356)</f>
        <v>0</v>
      </c>
      <c r="BE356" t="s">
        <v>422</v>
      </c>
      <c r="BF356">
        <v>0</v>
      </c>
      <c r="BG356">
        <f>IF(BF356&lt;&gt;0, BF356, BD356)</f>
        <v>0</v>
      </c>
      <c r="BH356">
        <f>1-BG356/AV356</f>
        <v>0</v>
      </c>
      <c r="BI356">
        <f>(AV356-AU356)/(AV356-BG356)</f>
        <v>0</v>
      </c>
      <c r="BJ356">
        <f>(AP356-AV356)/(AP356-BG356)</f>
        <v>0</v>
      </c>
      <c r="BK356">
        <f>(AV356-AU356)/(AV356-AO356)</f>
        <v>0</v>
      </c>
      <c r="BL356">
        <f>(AP356-AV356)/(AP356-AO356)</f>
        <v>0</v>
      </c>
      <c r="BM356">
        <f>(BI356*BG356/AU356)</f>
        <v>0</v>
      </c>
      <c r="BN356">
        <f>(1-BM356)</f>
        <v>0</v>
      </c>
      <c r="CW356">
        <f>$B$11*DU356+$C$11*DV356+$F$11*EG356*(1-EJ356)</f>
        <v>0</v>
      </c>
      <c r="CX356">
        <f>CW356*CY356</f>
        <v>0</v>
      </c>
      <c r="CY356">
        <f>($B$11*$D$9+$C$11*$D$9+$F$11*((ET356+EL356)/MAX(ET356+EL356+EU356, 0.1)*$I$9+EU356/MAX(ET356+EL356+EU356, 0.1)*$J$9))/($B$11+$C$11+$F$11)</f>
        <v>0</v>
      </c>
      <c r="CZ356">
        <f>($B$11*$K$9+$C$11*$K$9+$F$11*((ET356+EL356)/MAX(ET356+EL356+EU356, 0.1)*$P$9+EU356/MAX(ET356+EL356+EU356, 0.1)*$Q$9))/($B$11+$C$11+$F$11)</f>
        <v>0</v>
      </c>
      <c r="DA356">
        <v>1.1</v>
      </c>
      <c r="DB356">
        <v>0.5</v>
      </c>
      <c r="DC356" t="s">
        <v>423</v>
      </c>
      <c r="DD356">
        <v>2</v>
      </c>
      <c r="DE356">
        <v>1758507885</v>
      </c>
      <c r="DF356">
        <v>420.083666666667</v>
      </c>
      <c r="DG356">
        <v>420.012666666667</v>
      </c>
      <c r="DH356">
        <v>22.6085</v>
      </c>
      <c r="DI356">
        <v>22.6229333333333</v>
      </c>
      <c r="DJ356">
        <v>414.386333333333</v>
      </c>
      <c r="DK356">
        <v>22.2970666666667</v>
      </c>
      <c r="DL356">
        <v>499.993666666667</v>
      </c>
      <c r="DM356">
        <v>89.8474666666667</v>
      </c>
      <c r="DN356">
        <v>0.0364874</v>
      </c>
      <c r="DO356">
        <v>30.5752333333333</v>
      </c>
      <c r="DP356">
        <v>30.0138666666667</v>
      </c>
      <c r="DQ356">
        <v>999.9</v>
      </c>
      <c r="DR356">
        <v>0</v>
      </c>
      <c r="DS356">
        <v>0</v>
      </c>
      <c r="DT356">
        <v>9979.99</v>
      </c>
      <c r="DU356">
        <v>0</v>
      </c>
      <c r="DV356">
        <v>0.709433</v>
      </c>
      <c r="DW356">
        <v>0.0710043666666667</v>
      </c>
      <c r="DX356">
        <v>429.801</v>
      </c>
      <c r="DY356">
        <v>429.734666666667</v>
      </c>
      <c r="DZ356">
        <v>-0.0144208333333333</v>
      </c>
      <c r="EA356">
        <v>420.012666666667</v>
      </c>
      <c r="EB356">
        <v>22.6229333333333</v>
      </c>
      <c r="EC356">
        <v>2.03131666666667</v>
      </c>
      <c r="ED356">
        <v>2.03261333333333</v>
      </c>
      <c r="EE356">
        <v>17.6905666666667</v>
      </c>
      <c r="EF356">
        <v>17.7007</v>
      </c>
      <c r="EG356">
        <v>0.00500016</v>
      </c>
      <c r="EH356">
        <v>0</v>
      </c>
      <c r="EI356">
        <v>0</v>
      </c>
      <c r="EJ356">
        <v>0</v>
      </c>
      <c r="EK356">
        <v>149.566666666667</v>
      </c>
      <c r="EL356">
        <v>0.00500016</v>
      </c>
      <c r="EM356">
        <v>-20.0666666666667</v>
      </c>
      <c r="EN356">
        <v>-1.2</v>
      </c>
      <c r="EO356">
        <v>37.812</v>
      </c>
      <c r="EP356">
        <v>41.979</v>
      </c>
      <c r="EQ356">
        <v>39.979</v>
      </c>
      <c r="ER356">
        <v>42.125</v>
      </c>
      <c r="ES356">
        <v>41.125</v>
      </c>
      <c r="ET356">
        <v>0</v>
      </c>
      <c r="EU356">
        <v>0</v>
      </c>
      <c r="EV356">
        <v>0</v>
      </c>
      <c r="EW356">
        <v>1758507890</v>
      </c>
      <c r="EX356">
        <v>0</v>
      </c>
      <c r="EY356">
        <v>150.756</v>
      </c>
      <c r="EZ356">
        <v>-15.8923079047688</v>
      </c>
      <c r="FA356">
        <v>23.9384619023909</v>
      </c>
      <c r="FB356">
        <v>-25.256</v>
      </c>
      <c r="FC356">
        <v>15</v>
      </c>
      <c r="FD356">
        <v>0</v>
      </c>
      <c r="FE356" t="s">
        <v>424</v>
      </c>
      <c r="FF356">
        <v>1747249705.1</v>
      </c>
      <c r="FG356">
        <v>1747249711.1</v>
      </c>
      <c r="FH356">
        <v>0</v>
      </c>
      <c r="FI356">
        <v>0.871</v>
      </c>
      <c r="FJ356">
        <v>0.066</v>
      </c>
      <c r="FK356">
        <v>5.486</v>
      </c>
      <c r="FL356">
        <v>0.145</v>
      </c>
      <c r="FM356">
        <v>420</v>
      </c>
      <c r="FN356">
        <v>16</v>
      </c>
      <c r="FO356">
        <v>0.27</v>
      </c>
      <c r="FP356">
        <v>0.16</v>
      </c>
      <c r="FQ356">
        <v>0.04144591</v>
      </c>
      <c r="FR356">
        <v>0.366018243609023</v>
      </c>
      <c r="FS356">
        <v>0.0502794827179626</v>
      </c>
      <c r="FT356">
        <v>1</v>
      </c>
      <c r="FU356">
        <v>151.017647058824</v>
      </c>
      <c r="FV356">
        <v>-5.30175716475263</v>
      </c>
      <c r="FW356">
        <v>4.93537474518729</v>
      </c>
      <c r="FX356">
        <v>-1</v>
      </c>
      <c r="FY356">
        <v>-0.0116648615</v>
      </c>
      <c r="FZ356">
        <v>-0.00359671894736842</v>
      </c>
      <c r="GA356">
        <v>0.00152322728703327</v>
      </c>
      <c r="GB356">
        <v>1</v>
      </c>
      <c r="GC356">
        <v>2</v>
      </c>
      <c r="GD356">
        <v>2</v>
      </c>
      <c r="GE356" t="s">
        <v>443</v>
      </c>
      <c r="GF356">
        <v>3.12564</v>
      </c>
      <c r="GG356">
        <v>2.66243</v>
      </c>
      <c r="GH356">
        <v>0.0882818</v>
      </c>
      <c r="GI356">
        <v>0.089154</v>
      </c>
      <c r="GJ356">
        <v>0.0966959</v>
      </c>
      <c r="GK356">
        <v>0.0971706</v>
      </c>
      <c r="GL356">
        <v>23490.6</v>
      </c>
      <c r="GM356">
        <v>22195.7</v>
      </c>
      <c r="GN356">
        <v>23043.4</v>
      </c>
      <c r="GO356">
        <v>23729.4</v>
      </c>
      <c r="GP356">
        <v>35480.9</v>
      </c>
      <c r="GQ356">
        <v>35462.6</v>
      </c>
      <c r="GR356">
        <v>41550.5</v>
      </c>
      <c r="GS356">
        <v>42318.5</v>
      </c>
      <c r="GT356">
        <v>1.89745</v>
      </c>
      <c r="GU356">
        <v>1.79433</v>
      </c>
      <c r="GV356">
        <v>0.104107</v>
      </c>
      <c r="GW356">
        <v>0</v>
      </c>
      <c r="GX356">
        <v>28.3293</v>
      </c>
      <c r="GY356">
        <v>999.9</v>
      </c>
      <c r="GZ356">
        <v>55.121</v>
      </c>
      <c r="HA356">
        <v>30.504</v>
      </c>
      <c r="HB356">
        <v>26.9047</v>
      </c>
      <c r="HC356">
        <v>54.0855</v>
      </c>
      <c r="HD356">
        <v>40.1683</v>
      </c>
      <c r="HE356">
        <v>1</v>
      </c>
      <c r="HF356">
        <v>0.0801448</v>
      </c>
      <c r="HG356">
        <v>-1.4198</v>
      </c>
      <c r="HH356">
        <v>20.2311</v>
      </c>
      <c r="HI356">
        <v>5.23286</v>
      </c>
      <c r="HJ356">
        <v>11.992</v>
      </c>
      <c r="HK356">
        <v>4.95575</v>
      </c>
      <c r="HL356">
        <v>3.304</v>
      </c>
      <c r="HM356">
        <v>999.9</v>
      </c>
      <c r="HN356">
        <v>9999</v>
      </c>
      <c r="HO356">
        <v>9999</v>
      </c>
      <c r="HP356">
        <v>9999</v>
      </c>
      <c r="HQ356">
        <v>1.86857</v>
      </c>
      <c r="HR356">
        <v>1.86423</v>
      </c>
      <c r="HS356">
        <v>1.8718</v>
      </c>
      <c r="HT356">
        <v>1.86275</v>
      </c>
      <c r="HU356">
        <v>1.86215</v>
      </c>
      <c r="HV356">
        <v>1.86859</v>
      </c>
      <c r="HW356">
        <v>1.85872</v>
      </c>
      <c r="HX356">
        <v>1.86508</v>
      </c>
      <c r="HY356">
        <v>5</v>
      </c>
      <c r="HZ356">
        <v>0</v>
      </c>
      <c r="IA356">
        <v>0</v>
      </c>
      <c r="IB356">
        <v>0</v>
      </c>
      <c r="IC356" t="s">
        <v>426</v>
      </c>
      <c r="ID356" t="s">
        <v>427</v>
      </c>
      <c r="IE356" t="s">
        <v>428</v>
      </c>
      <c r="IF356" t="s">
        <v>428</v>
      </c>
      <c r="IG356" t="s">
        <v>428</v>
      </c>
      <c r="IH356" t="s">
        <v>428</v>
      </c>
      <c r="II356">
        <v>0</v>
      </c>
      <c r="IJ356">
        <v>100</v>
      </c>
      <c r="IK356">
        <v>100</v>
      </c>
      <c r="IL356">
        <v>5.698</v>
      </c>
      <c r="IM356">
        <v>0.3114</v>
      </c>
      <c r="IN356">
        <v>4.24591870636989</v>
      </c>
      <c r="IO356">
        <v>0.00406324532283829</v>
      </c>
      <c r="IP356">
        <v>-1.45373754250553e-06</v>
      </c>
      <c r="IQ356">
        <v>2.45784242640463e-10</v>
      </c>
      <c r="IR356">
        <v>0.0444475935836347</v>
      </c>
      <c r="IS356">
        <v>0.00491888386651684</v>
      </c>
      <c r="IT356">
        <v>0.000226889049496401</v>
      </c>
      <c r="IU356">
        <v>4.01595507822366e-06</v>
      </c>
      <c r="IV356">
        <v>-0</v>
      </c>
      <c r="IW356">
        <v>2035</v>
      </c>
      <c r="IX356">
        <v>2</v>
      </c>
      <c r="IY356">
        <v>30</v>
      </c>
      <c r="IZ356">
        <v>187636.4</v>
      </c>
      <c r="JA356">
        <v>187636.3</v>
      </c>
      <c r="JB356">
        <v>0.948486</v>
      </c>
      <c r="JC356">
        <v>2.39868</v>
      </c>
      <c r="JD356">
        <v>1.4978</v>
      </c>
      <c r="JE356">
        <v>2.32666</v>
      </c>
      <c r="JF356">
        <v>1.54419</v>
      </c>
      <c r="JG356">
        <v>2.35229</v>
      </c>
      <c r="JH356">
        <v>36.0113</v>
      </c>
      <c r="JI356">
        <v>24.1663</v>
      </c>
      <c r="JJ356">
        <v>18</v>
      </c>
      <c r="JK356">
        <v>545.326</v>
      </c>
      <c r="JL356">
        <v>422.823</v>
      </c>
      <c r="JM356">
        <v>31.2227</v>
      </c>
      <c r="JN356">
        <v>28.6266</v>
      </c>
      <c r="JO356">
        <v>30.0001</v>
      </c>
      <c r="JP356">
        <v>28.4217</v>
      </c>
      <c r="JQ356">
        <v>28.4403</v>
      </c>
      <c r="JR356">
        <v>19.033</v>
      </c>
      <c r="JS356">
        <v>29.3075</v>
      </c>
      <c r="JT356">
        <v>71.3516</v>
      </c>
      <c r="JU356">
        <v>31.2019</v>
      </c>
      <c r="JV356">
        <v>420</v>
      </c>
      <c r="JW356">
        <v>22.6266</v>
      </c>
      <c r="JX356">
        <v>93.1199</v>
      </c>
      <c r="JY356">
        <v>98.6243</v>
      </c>
    </row>
    <row r="357" spans="1:285">
      <c r="A357">
        <v>341</v>
      </c>
      <c r="B357">
        <v>1758507891</v>
      </c>
      <c r="C357">
        <v>4648.90000009537</v>
      </c>
      <c r="D357" t="s">
        <v>1114</v>
      </c>
      <c r="E357" t="s">
        <v>1115</v>
      </c>
      <c r="F357">
        <v>5</v>
      </c>
      <c r="G357" t="s">
        <v>419</v>
      </c>
      <c r="H357" t="s">
        <v>1003</v>
      </c>
      <c r="I357" t="s">
        <v>421</v>
      </c>
      <c r="J357">
        <v>1758507887.75</v>
      </c>
      <c r="K357">
        <f>(L357)/1000</f>
        <v>0</v>
      </c>
      <c r="L357">
        <f>1000*DL357*AJ357*(DH357-DI357)/(100*DA357*(1000-AJ357*DH357))</f>
        <v>0</v>
      </c>
      <c r="M357">
        <f>DL357*AJ357*(DG357-DF357*(1000-AJ357*DI357)/(1000-AJ357*DH357))/(100*DA357)</f>
        <v>0</v>
      </c>
      <c r="N357">
        <f>DF357 - IF(AJ357&gt;1, M357*DA357*100.0/(AL357), 0)</f>
        <v>0</v>
      </c>
      <c r="O357">
        <f>((U357-K357/2)*N357-M357)/(U357+K357/2)</f>
        <v>0</v>
      </c>
      <c r="P357">
        <f>O357*(DM357+DN357)/1000.0</f>
        <v>0</v>
      </c>
      <c r="Q357">
        <f>(DF357 - IF(AJ357&gt;1, M357*DA357*100.0/(AL357), 0))*(DM357+DN357)/1000.0</f>
        <v>0</v>
      </c>
      <c r="R357">
        <f>2.0/((1/T357-1/S357)+SIGN(T357)*SQRT((1/T357-1/S357)*(1/T357-1/S357) + 4*DB357/((DB357+1)*(DB357+1))*(2*1/T357*1/S357-1/S357*1/S357)))</f>
        <v>0</v>
      </c>
      <c r="S357">
        <f>IF(LEFT(DC357,1)&lt;&gt;"0",IF(LEFT(DC357,1)="1",3.0,DD357),$D$5+$E$5*(DT357*DM357/($K$5*1000))+$F$5*(DT357*DM357/($K$5*1000))*MAX(MIN(DA357,$J$5),$I$5)*MAX(MIN(DA357,$J$5),$I$5)+$G$5*MAX(MIN(DA357,$J$5),$I$5)*(DT357*DM357/($K$5*1000))+$H$5*(DT357*DM357/($K$5*1000))*(DT357*DM357/($K$5*1000)))</f>
        <v>0</v>
      </c>
      <c r="T357">
        <f>K357*(1000-(1000*0.61365*exp(17.502*X357/(240.97+X357))/(DM357+DN357)+DH357)/2)/(1000*0.61365*exp(17.502*X357/(240.97+X357))/(DM357+DN357)-DH357)</f>
        <v>0</v>
      </c>
      <c r="U357">
        <f>1/((DB357+1)/(R357/1.6)+1/(S357/1.37)) + DB357/((DB357+1)/(R357/1.6) + DB357/(S357/1.37))</f>
        <v>0</v>
      </c>
      <c r="V357">
        <f>(CW357*CZ357)</f>
        <v>0</v>
      </c>
      <c r="W357">
        <f>(DO357+(V357+2*0.95*5.67E-8*(((DO357+$B$7)+273)^4-(DO357+273)^4)-44100*K357)/(1.84*29.3*S357+8*0.95*5.67E-8*(DO357+273)^3))</f>
        <v>0</v>
      </c>
      <c r="X357">
        <f>($C$7*DP357+$D$7*DQ357+$E$7*W357)</f>
        <v>0</v>
      </c>
      <c r="Y357">
        <f>0.61365*exp(17.502*X357/(240.97+X357))</f>
        <v>0</v>
      </c>
      <c r="Z357">
        <f>(AA357/AB357*100)</f>
        <v>0</v>
      </c>
      <c r="AA357">
        <f>DH357*(DM357+DN357)/1000</f>
        <v>0</v>
      </c>
      <c r="AB357">
        <f>0.61365*exp(17.502*DO357/(240.97+DO357))</f>
        <v>0</v>
      </c>
      <c r="AC357">
        <f>(Y357-DH357*(DM357+DN357)/1000)</f>
        <v>0</v>
      </c>
      <c r="AD357">
        <f>(-K357*44100)</f>
        <v>0</v>
      </c>
      <c r="AE357">
        <f>2*29.3*S357*0.92*(DO357-X357)</f>
        <v>0</v>
      </c>
      <c r="AF357">
        <f>2*0.95*5.67E-8*(((DO357+$B$7)+273)^4-(X357+273)^4)</f>
        <v>0</v>
      </c>
      <c r="AG357">
        <f>V357+AF357+AD357+AE357</f>
        <v>0</v>
      </c>
      <c r="AH357">
        <v>0</v>
      </c>
      <c r="AI357">
        <v>0</v>
      </c>
      <c r="AJ357">
        <f>IF(AH357*$H$13&gt;=AL357,1.0,(AL357/(AL357-AH357*$H$13)))</f>
        <v>0</v>
      </c>
      <c r="AK357">
        <f>(AJ357-1)*100</f>
        <v>0</v>
      </c>
      <c r="AL357">
        <f>MAX(0,($B$13+$C$13*DT357)/(1+$D$13*DT357)*DM357/(DO357+273)*$E$13)</f>
        <v>0</v>
      </c>
      <c r="AM357" t="s">
        <v>422</v>
      </c>
      <c r="AN357" t="s">
        <v>422</v>
      </c>
      <c r="AO357">
        <v>0</v>
      </c>
      <c r="AP357">
        <v>0</v>
      </c>
      <c r="AQ357">
        <f>1-AO357/AP357</f>
        <v>0</v>
      </c>
      <c r="AR357">
        <v>0</v>
      </c>
      <c r="AS357" t="s">
        <v>422</v>
      </c>
      <c r="AT357" t="s">
        <v>422</v>
      </c>
      <c r="AU357">
        <v>0</v>
      </c>
      <c r="AV357">
        <v>0</v>
      </c>
      <c r="AW357">
        <f>1-AU357/AV357</f>
        <v>0</v>
      </c>
      <c r="AX357">
        <v>0.5</v>
      </c>
      <c r="AY357">
        <f>CX357</f>
        <v>0</v>
      </c>
      <c r="AZ357">
        <f>M357</f>
        <v>0</v>
      </c>
      <c r="BA357">
        <f>AW357*AX357*AY357</f>
        <v>0</v>
      </c>
      <c r="BB357">
        <f>(AZ357-AR357)/AY357</f>
        <v>0</v>
      </c>
      <c r="BC357">
        <f>(AP357-AV357)/AV357</f>
        <v>0</v>
      </c>
      <c r="BD357">
        <f>AO357/(AQ357+AO357/AV357)</f>
        <v>0</v>
      </c>
      <c r="BE357" t="s">
        <v>422</v>
      </c>
      <c r="BF357">
        <v>0</v>
      </c>
      <c r="BG357">
        <f>IF(BF357&lt;&gt;0, BF357, BD357)</f>
        <v>0</v>
      </c>
      <c r="BH357">
        <f>1-BG357/AV357</f>
        <v>0</v>
      </c>
      <c r="BI357">
        <f>(AV357-AU357)/(AV357-BG357)</f>
        <v>0</v>
      </c>
      <c r="BJ357">
        <f>(AP357-AV357)/(AP357-BG357)</f>
        <v>0</v>
      </c>
      <c r="BK357">
        <f>(AV357-AU357)/(AV357-AO357)</f>
        <v>0</v>
      </c>
      <c r="BL357">
        <f>(AP357-AV357)/(AP357-AO357)</f>
        <v>0</v>
      </c>
      <c r="BM357">
        <f>(BI357*BG357/AU357)</f>
        <v>0</v>
      </c>
      <c r="BN357">
        <f>(1-BM357)</f>
        <v>0</v>
      </c>
      <c r="CW357">
        <f>$B$11*DU357+$C$11*DV357+$F$11*EG357*(1-EJ357)</f>
        <v>0</v>
      </c>
      <c r="CX357">
        <f>CW357*CY357</f>
        <v>0</v>
      </c>
      <c r="CY357">
        <f>($B$11*$D$9+$C$11*$D$9+$F$11*((ET357+EL357)/MAX(ET357+EL357+EU357, 0.1)*$I$9+EU357/MAX(ET357+EL357+EU357, 0.1)*$J$9))/($B$11+$C$11+$F$11)</f>
        <v>0</v>
      </c>
      <c r="CZ357">
        <f>($B$11*$K$9+$C$11*$K$9+$F$11*((ET357+EL357)/MAX(ET357+EL357+EU357, 0.1)*$P$9+EU357/MAX(ET357+EL357+EU357, 0.1)*$Q$9))/($B$11+$C$11+$F$11)</f>
        <v>0</v>
      </c>
      <c r="DA357">
        <v>1.1</v>
      </c>
      <c r="DB357">
        <v>0.5</v>
      </c>
      <c r="DC357" t="s">
        <v>423</v>
      </c>
      <c r="DD357">
        <v>2</v>
      </c>
      <c r="DE357">
        <v>1758507887.75</v>
      </c>
      <c r="DF357">
        <v>420.072</v>
      </c>
      <c r="DG357">
        <v>420.048</v>
      </c>
      <c r="DH357">
        <v>22.6082</v>
      </c>
      <c r="DI357">
        <v>22.6229</v>
      </c>
      <c r="DJ357">
        <v>414.3745</v>
      </c>
      <c r="DK357">
        <v>22.296775</v>
      </c>
      <c r="DL357">
        <v>500.00175</v>
      </c>
      <c r="DM357">
        <v>89.847625</v>
      </c>
      <c r="DN357">
        <v>0.0364975</v>
      </c>
      <c r="DO357">
        <v>30.5761</v>
      </c>
      <c r="DP357">
        <v>30.019225</v>
      </c>
      <c r="DQ357">
        <v>999.9</v>
      </c>
      <c r="DR357">
        <v>0</v>
      </c>
      <c r="DS357">
        <v>0</v>
      </c>
      <c r="DT357">
        <v>10004.9925</v>
      </c>
      <c r="DU357">
        <v>0</v>
      </c>
      <c r="DV357">
        <v>0.71291075</v>
      </c>
      <c r="DW357">
        <v>0.0240556</v>
      </c>
      <c r="DX357">
        <v>429.78875</v>
      </c>
      <c r="DY357">
        <v>429.7705</v>
      </c>
      <c r="DZ357">
        <v>-0.01470615</v>
      </c>
      <c r="EA357">
        <v>420.048</v>
      </c>
      <c r="EB357">
        <v>22.6229</v>
      </c>
      <c r="EC357">
        <v>2.0312925</v>
      </c>
      <c r="ED357">
        <v>2.032615</v>
      </c>
      <c r="EE357">
        <v>17.6904</v>
      </c>
      <c r="EF357">
        <v>17.700725</v>
      </c>
      <c r="EG357">
        <v>0.00500016</v>
      </c>
      <c r="EH357">
        <v>0</v>
      </c>
      <c r="EI357">
        <v>0</v>
      </c>
      <c r="EJ357">
        <v>0</v>
      </c>
      <c r="EK357">
        <v>149.075</v>
      </c>
      <c r="EL357">
        <v>0.00500016</v>
      </c>
      <c r="EM357">
        <v>-22.925</v>
      </c>
      <c r="EN357">
        <v>-1.35</v>
      </c>
      <c r="EO357">
        <v>37.812</v>
      </c>
      <c r="EP357">
        <v>41.98425</v>
      </c>
      <c r="EQ357">
        <v>39.98425</v>
      </c>
      <c r="ER357">
        <v>42.125</v>
      </c>
      <c r="ES357">
        <v>41.125</v>
      </c>
      <c r="ET357">
        <v>0</v>
      </c>
      <c r="EU357">
        <v>0</v>
      </c>
      <c r="EV357">
        <v>0</v>
      </c>
      <c r="EW357">
        <v>1758507893</v>
      </c>
      <c r="EX357">
        <v>0</v>
      </c>
      <c r="EY357">
        <v>150.819230769231</v>
      </c>
      <c r="EZ357">
        <v>-5.15213691637465</v>
      </c>
      <c r="FA357">
        <v>6.16410294512638</v>
      </c>
      <c r="FB357">
        <v>-25.05</v>
      </c>
      <c r="FC357">
        <v>15</v>
      </c>
      <c r="FD357">
        <v>0</v>
      </c>
      <c r="FE357" t="s">
        <v>424</v>
      </c>
      <c r="FF357">
        <v>1747249705.1</v>
      </c>
      <c r="FG357">
        <v>1747249711.1</v>
      </c>
      <c r="FH357">
        <v>0</v>
      </c>
      <c r="FI357">
        <v>0.871</v>
      </c>
      <c r="FJ357">
        <v>0.066</v>
      </c>
      <c r="FK357">
        <v>5.486</v>
      </c>
      <c r="FL357">
        <v>0.145</v>
      </c>
      <c r="FM357">
        <v>420</v>
      </c>
      <c r="FN357">
        <v>16</v>
      </c>
      <c r="FO357">
        <v>0.27</v>
      </c>
      <c r="FP357">
        <v>0.16</v>
      </c>
      <c r="FQ357">
        <v>0.05164033</v>
      </c>
      <c r="FR357">
        <v>-0.102826366917293</v>
      </c>
      <c r="FS357">
        <v>0.0469226484625399</v>
      </c>
      <c r="FT357">
        <v>1</v>
      </c>
      <c r="FU357">
        <v>150.776470588235</v>
      </c>
      <c r="FV357">
        <v>-6.63101613957665</v>
      </c>
      <c r="FW357">
        <v>5.37023708664543</v>
      </c>
      <c r="FX357">
        <v>-1</v>
      </c>
      <c r="FY357">
        <v>-0.0122777965</v>
      </c>
      <c r="FZ357">
        <v>-0.0143630314285714</v>
      </c>
      <c r="GA357">
        <v>0.00223188335654728</v>
      </c>
      <c r="GB357">
        <v>1</v>
      </c>
      <c r="GC357">
        <v>2</v>
      </c>
      <c r="GD357">
        <v>2</v>
      </c>
      <c r="GE357" t="s">
        <v>443</v>
      </c>
      <c r="GF357">
        <v>3.12596</v>
      </c>
      <c r="GG357">
        <v>2.66201</v>
      </c>
      <c r="GH357">
        <v>0.0882641</v>
      </c>
      <c r="GI357">
        <v>0.0891623</v>
      </c>
      <c r="GJ357">
        <v>0.0967069</v>
      </c>
      <c r="GK357">
        <v>0.09717</v>
      </c>
      <c r="GL357">
        <v>23490.6</v>
      </c>
      <c r="GM357">
        <v>22195.5</v>
      </c>
      <c r="GN357">
        <v>23043</v>
      </c>
      <c r="GO357">
        <v>23729.4</v>
      </c>
      <c r="GP357">
        <v>35480.8</v>
      </c>
      <c r="GQ357">
        <v>35462.6</v>
      </c>
      <c r="GR357">
        <v>41550.9</v>
      </c>
      <c r="GS357">
        <v>42318.4</v>
      </c>
      <c r="GT357">
        <v>1.898</v>
      </c>
      <c r="GU357">
        <v>1.7939</v>
      </c>
      <c r="GV357">
        <v>0.103354</v>
      </c>
      <c r="GW357">
        <v>0</v>
      </c>
      <c r="GX357">
        <v>28.3342</v>
      </c>
      <c r="GY357">
        <v>999.9</v>
      </c>
      <c r="GZ357">
        <v>55.121</v>
      </c>
      <c r="HA357">
        <v>30.504</v>
      </c>
      <c r="HB357">
        <v>26.9032</v>
      </c>
      <c r="HC357">
        <v>54.1155</v>
      </c>
      <c r="HD357">
        <v>40</v>
      </c>
      <c r="HE357">
        <v>1</v>
      </c>
      <c r="HF357">
        <v>0.0801753</v>
      </c>
      <c r="HG357">
        <v>-1.38194</v>
      </c>
      <c r="HH357">
        <v>20.2315</v>
      </c>
      <c r="HI357">
        <v>5.23286</v>
      </c>
      <c r="HJ357">
        <v>11.992</v>
      </c>
      <c r="HK357">
        <v>4.9558</v>
      </c>
      <c r="HL357">
        <v>3.304</v>
      </c>
      <c r="HM357">
        <v>999.9</v>
      </c>
      <c r="HN357">
        <v>9999</v>
      </c>
      <c r="HO357">
        <v>9999</v>
      </c>
      <c r="HP357">
        <v>9999</v>
      </c>
      <c r="HQ357">
        <v>1.86857</v>
      </c>
      <c r="HR357">
        <v>1.86422</v>
      </c>
      <c r="HS357">
        <v>1.8718</v>
      </c>
      <c r="HT357">
        <v>1.86275</v>
      </c>
      <c r="HU357">
        <v>1.86215</v>
      </c>
      <c r="HV357">
        <v>1.86859</v>
      </c>
      <c r="HW357">
        <v>1.85871</v>
      </c>
      <c r="HX357">
        <v>1.86508</v>
      </c>
      <c r="HY357">
        <v>5</v>
      </c>
      <c r="HZ357">
        <v>0</v>
      </c>
      <c r="IA357">
        <v>0</v>
      </c>
      <c r="IB357">
        <v>0</v>
      </c>
      <c r="IC357" t="s">
        <v>426</v>
      </c>
      <c r="ID357" t="s">
        <v>427</v>
      </c>
      <c r="IE357" t="s">
        <v>428</v>
      </c>
      <c r="IF357" t="s">
        <v>428</v>
      </c>
      <c r="IG357" t="s">
        <v>428</v>
      </c>
      <c r="IH357" t="s">
        <v>428</v>
      </c>
      <c r="II357">
        <v>0</v>
      </c>
      <c r="IJ357">
        <v>100</v>
      </c>
      <c r="IK357">
        <v>100</v>
      </c>
      <c r="IL357">
        <v>5.698</v>
      </c>
      <c r="IM357">
        <v>0.3115</v>
      </c>
      <c r="IN357">
        <v>4.24591870636989</v>
      </c>
      <c r="IO357">
        <v>0.00406324532283829</v>
      </c>
      <c r="IP357">
        <v>-1.45373754250553e-06</v>
      </c>
      <c r="IQ357">
        <v>2.45784242640463e-10</v>
      </c>
      <c r="IR357">
        <v>0.0444475935836347</v>
      </c>
      <c r="IS357">
        <v>0.00491888386651684</v>
      </c>
      <c r="IT357">
        <v>0.000226889049496401</v>
      </c>
      <c r="IU357">
        <v>4.01595507822366e-06</v>
      </c>
      <c r="IV357">
        <v>-0</v>
      </c>
      <c r="IW357">
        <v>2035</v>
      </c>
      <c r="IX357">
        <v>2</v>
      </c>
      <c r="IY357">
        <v>30</v>
      </c>
      <c r="IZ357">
        <v>187636.4</v>
      </c>
      <c r="JA357">
        <v>187636.3</v>
      </c>
      <c r="JB357">
        <v>0.948486</v>
      </c>
      <c r="JC357">
        <v>2.41211</v>
      </c>
      <c r="JD357">
        <v>1.4978</v>
      </c>
      <c r="JE357">
        <v>2.32666</v>
      </c>
      <c r="JF357">
        <v>1.54419</v>
      </c>
      <c r="JG357">
        <v>2.32178</v>
      </c>
      <c r="JH357">
        <v>36.0113</v>
      </c>
      <c r="JI357">
        <v>24.1575</v>
      </c>
      <c r="JJ357">
        <v>18</v>
      </c>
      <c r="JK357">
        <v>545.684</v>
      </c>
      <c r="JL357">
        <v>422.576</v>
      </c>
      <c r="JM357">
        <v>31.2143</v>
      </c>
      <c r="JN357">
        <v>28.628</v>
      </c>
      <c r="JO357">
        <v>30.0001</v>
      </c>
      <c r="JP357">
        <v>28.4217</v>
      </c>
      <c r="JQ357">
        <v>28.4403</v>
      </c>
      <c r="JR357">
        <v>19.0282</v>
      </c>
      <c r="JS357">
        <v>29.3075</v>
      </c>
      <c r="JT357">
        <v>71.3516</v>
      </c>
      <c r="JU357">
        <v>31.2019</v>
      </c>
      <c r="JV357">
        <v>420</v>
      </c>
      <c r="JW357">
        <v>22.6266</v>
      </c>
      <c r="JX357">
        <v>93.1199</v>
      </c>
      <c r="JY357">
        <v>98.6241</v>
      </c>
    </row>
    <row r="358" spans="1:285">
      <c r="A358">
        <v>342</v>
      </c>
      <c r="B358">
        <v>1758508207</v>
      </c>
      <c r="C358">
        <v>4964.90000009537</v>
      </c>
      <c r="D358" t="s">
        <v>1116</v>
      </c>
      <c r="E358" t="s">
        <v>1117</v>
      </c>
      <c r="F358">
        <v>5</v>
      </c>
      <c r="G358" t="s">
        <v>419</v>
      </c>
      <c r="H358" t="s">
        <v>1003</v>
      </c>
      <c r="I358" t="s">
        <v>421</v>
      </c>
      <c r="J358">
        <v>1758508204</v>
      </c>
      <c r="K358">
        <f>(L358)/1000</f>
        <v>0</v>
      </c>
      <c r="L358">
        <f>1000*DL358*AJ358*(DH358-DI358)/(100*DA358*(1000-AJ358*DH358))</f>
        <v>0</v>
      </c>
      <c r="M358">
        <f>DL358*AJ358*(DG358-DF358*(1000-AJ358*DI358)/(1000-AJ358*DH358))/(100*DA358)</f>
        <v>0</v>
      </c>
      <c r="N358">
        <f>DF358 - IF(AJ358&gt;1, M358*DA358*100.0/(AL358), 0)</f>
        <v>0</v>
      </c>
      <c r="O358">
        <f>((U358-K358/2)*N358-M358)/(U358+K358/2)</f>
        <v>0</v>
      </c>
      <c r="P358">
        <f>O358*(DM358+DN358)/1000.0</f>
        <v>0</v>
      </c>
      <c r="Q358">
        <f>(DF358 - IF(AJ358&gt;1, M358*DA358*100.0/(AL358), 0))*(DM358+DN358)/1000.0</f>
        <v>0</v>
      </c>
      <c r="R358">
        <f>2.0/((1/T358-1/S358)+SIGN(T358)*SQRT((1/T358-1/S358)*(1/T358-1/S358) + 4*DB358/((DB358+1)*(DB358+1))*(2*1/T358*1/S358-1/S358*1/S358)))</f>
        <v>0</v>
      </c>
      <c r="S358">
        <f>IF(LEFT(DC358,1)&lt;&gt;"0",IF(LEFT(DC358,1)="1",3.0,DD358),$D$5+$E$5*(DT358*DM358/($K$5*1000))+$F$5*(DT358*DM358/($K$5*1000))*MAX(MIN(DA358,$J$5),$I$5)*MAX(MIN(DA358,$J$5),$I$5)+$G$5*MAX(MIN(DA358,$J$5),$I$5)*(DT358*DM358/($K$5*1000))+$H$5*(DT358*DM358/($K$5*1000))*(DT358*DM358/($K$5*1000)))</f>
        <v>0</v>
      </c>
      <c r="T358">
        <f>K358*(1000-(1000*0.61365*exp(17.502*X358/(240.97+X358))/(DM358+DN358)+DH358)/2)/(1000*0.61365*exp(17.502*X358/(240.97+X358))/(DM358+DN358)-DH358)</f>
        <v>0</v>
      </c>
      <c r="U358">
        <f>1/((DB358+1)/(R358/1.6)+1/(S358/1.37)) + DB358/((DB358+1)/(R358/1.6) + DB358/(S358/1.37))</f>
        <v>0</v>
      </c>
      <c r="V358">
        <f>(CW358*CZ358)</f>
        <v>0</v>
      </c>
      <c r="W358">
        <f>(DO358+(V358+2*0.95*5.67E-8*(((DO358+$B$7)+273)^4-(DO358+273)^4)-44100*K358)/(1.84*29.3*S358+8*0.95*5.67E-8*(DO358+273)^3))</f>
        <v>0</v>
      </c>
      <c r="X358">
        <f>($C$7*DP358+$D$7*DQ358+$E$7*W358)</f>
        <v>0</v>
      </c>
      <c r="Y358">
        <f>0.61365*exp(17.502*X358/(240.97+X358))</f>
        <v>0</v>
      </c>
      <c r="Z358">
        <f>(AA358/AB358*100)</f>
        <v>0</v>
      </c>
      <c r="AA358">
        <f>DH358*(DM358+DN358)/1000</f>
        <v>0</v>
      </c>
      <c r="AB358">
        <f>0.61365*exp(17.502*DO358/(240.97+DO358))</f>
        <v>0</v>
      </c>
      <c r="AC358">
        <f>(Y358-DH358*(DM358+DN358)/1000)</f>
        <v>0</v>
      </c>
      <c r="AD358">
        <f>(-K358*44100)</f>
        <v>0</v>
      </c>
      <c r="AE358">
        <f>2*29.3*S358*0.92*(DO358-X358)</f>
        <v>0</v>
      </c>
      <c r="AF358">
        <f>2*0.95*5.67E-8*(((DO358+$B$7)+273)^4-(X358+273)^4)</f>
        <v>0</v>
      </c>
      <c r="AG358">
        <f>V358+AF358+AD358+AE358</f>
        <v>0</v>
      </c>
      <c r="AH358">
        <v>0</v>
      </c>
      <c r="AI358">
        <v>0</v>
      </c>
      <c r="AJ358">
        <f>IF(AH358*$H$13&gt;=AL358,1.0,(AL358/(AL358-AH358*$H$13)))</f>
        <v>0</v>
      </c>
      <c r="AK358">
        <f>(AJ358-1)*100</f>
        <v>0</v>
      </c>
      <c r="AL358">
        <f>MAX(0,($B$13+$C$13*DT358)/(1+$D$13*DT358)*DM358/(DO358+273)*$E$13)</f>
        <v>0</v>
      </c>
      <c r="AM358" t="s">
        <v>422</v>
      </c>
      <c r="AN358" t="s">
        <v>422</v>
      </c>
      <c r="AO358">
        <v>0</v>
      </c>
      <c r="AP358">
        <v>0</v>
      </c>
      <c r="AQ358">
        <f>1-AO358/AP358</f>
        <v>0</v>
      </c>
      <c r="AR358">
        <v>0</v>
      </c>
      <c r="AS358" t="s">
        <v>422</v>
      </c>
      <c r="AT358" t="s">
        <v>422</v>
      </c>
      <c r="AU358">
        <v>0</v>
      </c>
      <c r="AV358">
        <v>0</v>
      </c>
      <c r="AW358">
        <f>1-AU358/AV358</f>
        <v>0</v>
      </c>
      <c r="AX358">
        <v>0.5</v>
      </c>
      <c r="AY358">
        <f>CX358</f>
        <v>0</v>
      </c>
      <c r="AZ358">
        <f>M358</f>
        <v>0</v>
      </c>
      <c r="BA358">
        <f>AW358*AX358*AY358</f>
        <v>0</v>
      </c>
      <c r="BB358">
        <f>(AZ358-AR358)/AY358</f>
        <v>0</v>
      </c>
      <c r="BC358">
        <f>(AP358-AV358)/AV358</f>
        <v>0</v>
      </c>
      <c r="BD358">
        <f>AO358/(AQ358+AO358/AV358)</f>
        <v>0</v>
      </c>
      <c r="BE358" t="s">
        <v>422</v>
      </c>
      <c r="BF358">
        <v>0</v>
      </c>
      <c r="BG358">
        <f>IF(BF358&lt;&gt;0, BF358, BD358)</f>
        <v>0</v>
      </c>
      <c r="BH358">
        <f>1-BG358/AV358</f>
        <v>0</v>
      </c>
      <c r="BI358">
        <f>(AV358-AU358)/(AV358-BG358)</f>
        <v>0</v>
      </c>
      <c r="BJ358">
        <f>(AP358-AV358)/(AP358-BG358)</f>
        <v>0</v>
      </c>
      <c r="BK358">
        <f>(AV358-AU358)/(AV358-AO358)</f>
        <v>0</v>
      </c>
      <c r="BL358">
        <f>(AP358-AV358)/(AP358-AO358)</f>
        <v>0</v>
      </c>
      <c r="BM358">
        <f>(BI358*BG358/AU358)</f>
        <v>0</v>
      </c>
      <c r="BN358">
        <f>(1-BM358)</f>
        <v>0</v>
      </c>
      <c r="CW358">
        <f>$B$11*DU358+$C$11*DV358+$F$11*EG358*(1-EJ358)</f>
        <v>0</v>
      </c>
      <c r="CX358">
        <f>CW358*CY358</f>
        <v>0</v>
      </c>
      <c r="CY358">
        <f>($B$11*$D$9+$C$11*$D$9+$F$11*((ET358+EL358)/MAX(ET358+EL358+EU358, 0.1)*$I$9+EU358/MAX(ET358+EL358+EU358, 0.1)*$J$9))/($B$11+$C$11+$F$11)</f>
        <v>0</v>
      </c>
      <c r="CZ358">
        <f>($B$11*$K$9+$C$11*$K$9+$F$11*((ET358+EL358)/MAX(ET358+EL358+EU358, 0.1)*$P$9+EU358/MAX(ET358+EL358+EU358, 0.1)*$Q$9))/($B$11+$C$11+$F$11)</f>
        <v>0</v>
      </c>
      <c r="DA358">
        <v>1.1</v>
      </c>
      <c r="DB358">
        <v>0.5</v>
      </c>
      <c r="DC358" t="s">
        <v>423</v>
      </c>
      <c r="DD358">
        <v>2</v>
      </c>
      <c r="DE358">
        <v>1758508204</v>
      </c>
      <c r="DF358">
        <v>420.2488</v>
      </c>
      <c r="DG358">
        <v>420.0756</v>
      </c>
      <c r="DH358">
        <v>22.62002</v>
      </c>
      <c r="DI358">
        <v>22.61498</v>
      </c>
      <c r="DJ358">
        <v>414.5508</v>
      </c>
      <c r="DK358">
        <v>22.30834</v>
      </c>
      <c r="DL358">
        <v>500.0238</v>
      </c>
      <c r="DM358">
        <v>89.85202</v>
      </c>
      <c r="DN358">
        <v>0.03568692</v>
      </c>
      <c r="DO358">
        <v>30.58166</v>
      </c>
      <c r="DP358">
        <v>30.00994</v>
      </c>
      <c r="DQ358">
        <v>999.9</v>
      </c>
      <c r="DR358">
        <v>0</v>
      </c>
      <c r="DS358">
        <v>0</v>
      </c>
      <c r="DT358">
        <v>10005.386</v>
      </c>
      <c r="DU358">
        <v>0</v>
      </c>
      <c r="DV358">
        <v>0.667702</v>
      </c>
      <c r="DW358">
        <v>0.1734496</v>
      </c>
      <c r="DX358">
        <v>429.975</v>
      </c>
      <c r="DY358">
        <v>429.7954</v>
      </c>
      <c r="DZ358">
        <v>0.005042266</v>
      </c>
      <c r="EA358">
        <v>420.0756</v>
      </c>
      <c r="EB358">
        <v>22.61498</v>
      </c>
      <c r="EC358">
        <v>2.032456</v>
      </c>
      <c r="ED358">
        <v>2.032</v>
      </c>
      <c r="EE358">
        <v>17.69946</v>
      </c>
      <c r="EF358">
        <v>17.6959</v>
      </c>
      <c r="EG358">
        <v>0.00500016</v>
      </c>
      <c r="EH358">
        <v>0</v>
      </c>
      <c r="EI358">
        <v>0</v>
      </c>
      <c r="EJ358">
        <v>0</v>
      </c>
      <c r="EK358">
        <v>152.16</v>
      </c>
      <c r="EL358">
        <v>0.00500016</v>
      </c>
      <c r="EM358">
        <v>-25.48</v>
      </c>
      <c r="EN358">
        <v>-2.12</v>
      </c>
      <c r="EO358">
        <v>37.7748</v>
      </c>
      <c r="EP358">
        <v>41.937</v>
      </c>
      <c r="EQ358">
        <v>39.937</v>
      </c>
      <c r="ER358">
        <v>42.0124</v>
      </c>
      <c r="ES358">
        <v>41.0872</v>
      </c>
      <c r="ET358">
        <v>0</v>
      </c>
      <c r="EU358">
        <v>0</v>
      </c>
      <c r="EV358">
        <v>0</v>
      </c>
      <c r="EW358">
        <v>1758508209.2</v>
      </c>
      <c r="EX358">
        <v>0</v>
      </c>
      <c r="EY358">
        <v>151.924</v>
      </c>
      <c r="EZ358">
        <v>31.146153636468</v>
      </c>
      <c r="FA358">
        <v>-12.515384719922</v>
      </c>
      <c r="FB358">
        <v>-25.06</v>
      </c>
      <c r="FC358">
        <v>15</v>
      </c>
      <c r="FD358">
        <v>0</v>
      </c>
      <c r="FE358" t="s">
        <v>424</v>
      </c>
      <c r="FF358">
        <v>1747249705.1</v>
      </c>
      <c r="FG358">
        <v>1747249711.1</v>
      </c>
      <c r="FH358">
        <v>0</v>
      </c>
      <c r="FI358">
        <v>0.871</v>
      </c>
      <c r="FJ358">
        <v>0.066</v>
      </c>
      <c r="FK358">
        <v>5.486</v>
      </c>
      <c r="FL358">
        <v>0.145</v>
      </c>
      <c r="FM358">
        <v>420</v>
      </c>
      <c r="FN358">
        <v>16</v>
      </c>
      <c r="FO358">
        <v>0.27</v>
      </c>
      <c r="FP358">
        <v>0.16</v>
      </c>
      <c r="FQ358">
        <v>0.11382185952381</v>
      </c>
      <c r="FR358">
        <v>-0.0264601597402598</v>
      </c>
      <c r="FS358">
        <v>0.0726293200339256</v>
      </c>
      <c r="FT358">
        <v>1</v>
      </c>
      <c r="FU358">
        <v>152.270588235294</v>
      </c>
      <c r="FV358">
        <v>1.10924357756834</v>
      </c>
      <c r="FW358">
        <v>5.89503926104596</v>
      </c>
      <c r="FX358">
        <v>-1</v>
      </c>
      <c r="FY358">
        <v>-0.000234874285714286</v>
      </c>
      <c r="FZ358">
        <v>0.137950331688312</v>
      </c>
      <c r="GA358">
        <v>0.0186620039560773</v>
      </c>
      <c r="GB358">
        <v>0</v>
      </c>
      <c r="GC358">
        <v>1</v>
      </c>
      <c r="GD358">
        <v>2</v>
      </c>
      <c r="GE358" t="s">
        <v>425</v>
      </c>
      <c r="GF358">
        <v>3.12579</v>
      </c>
      <c r="GG358">
        <v>2.66137</v>
      </c>
      <c r="GH358">
        <v>0.0882885</v>
      </c>
      <c r="GI358">
        <v>0.0891609</v>
      </c>
      <c r="GJ358">
        <v>0.0967257</v>
      </c>
      <c r="GK358">
        <v>0.0971468</v>
      </c>
      <c r="GL358">
        <v>23493.6</v>
      </c>
      <c r="GM358">
        <v>22200.5</v>
      </c>
      <c r="GN358">
        <v>23046.3</v>
      </c>
      <c r="GO358">
        <v>23734.5</v>
      </c>
      <c r="GP358">
        <v>35484.2</v>
      </c>
      <c r="GQ358">
        <v>35471.2</v>
      </c>
      <c r="GR358">
        <v>41555.8</v>
      </c>
      <c r="GS358">
        <v>42327.5</v>
      </c>
      <c r="GT358">
        <v>1.8985</v>
      </c>
      <c r="GU358">
        <v>1.79475</v>
      </c>
      <c r="GV358">
        <v>0.100523</v>
      </c>
      <c r="GW358">
        <v>0</v>
      </c>
      <c r="GX358">
        <v>28.3681</v>
      </c>
      <c r="GY358">
        <v>999.9</v>
      </c>
      <c r="GZ358">
        <v>55.219</v>
      </c>
      <c r="HA358">
        <v>30.494</v>
      </c>
      <c r="HB358">
        <v>26.9354</v>
      </c>
      <c r="HC358">
        <v>54.5855</v>
      </c>
      <c r="HD358">
        <v>40.0962</v>
      </c>
      <c r="HE358">
        <v>1</v>
      </c>
      <c r="HF358">
        <v>0.075592</v>
      </c>
      <c r="HG358">
        <v>-1.47994</v>
      </c>
      <c r="HH358">
        <v>20.2308</v>
      </c>
      <c r="HI358">
        <v>5.23496</v>
      </c>
      <c r="HJ358">
        <v>11.992</v>
      </c>
      <c r="HK358">
        <v>4.9557</v>
      </c>
      <c r="HL358">
        <v>3.304</v>
      </c>
      <c r="HM358">
        <v>999.9</v>
      </c>
      <c r="HN358">
        <v>9999</v>
      </c>
      <c r="HO358">
        <v>9999</v>
      </c>
      <c r="HP358">
        <v>9999</v>
      </c>
      <c r="HQ358">
        <v>1.86854</v>
      </c>
      <c r="HR358">
        <v>1.86423</v>
      </c>
      <c r="HS358">
        <v>1.8718</v>
      </c>
      <c r="HT358">
        <v>1.86272</v>
      </c>
      <c r="HU358">
        <v>1.86217</v>
      </c>
      <c r="HV358">
        <v>1.86859</v>
      </c>
      <c r="HW358">
        <v>1.85871</v>
      </c>
      <c r="HX358">
        <v>1.86508</v>
      </c>
      <c r="HY358">
        <v>5</v>
      </c>
      <c r="HZ358">
        <v>0</v>
      </c>
      <c r="IA358">
        <v>0</v>
      </c>
      <c r="IB358">
        <v>0</v>
      </c>
      <c r="IC358" t="s">
        <v>426</v>
      </c>
      <c r="ID358" t="s">
        <v>427</v>
      </c>
      <c r="IE358" t="s">
        <v>428</v>
      </c>
      <c r="IF358" t="s">
        <v>428</v>
      </c>
      <c r="IG358" t="s">
        <v>428</v>
      </c>
      <c r="IH358" t="s">
        <v>428</v>
      </c>
      <c r="II358">
        <v>0</v>
      </c>
      <c r="IJ358">
        <v>100</v>
      </c>
      <c r="IK358">
        <v>100</v>
      </c>
      <c r="IL358">
        <v>5.698</v>
      </c>
      <c r="IM358">
        <v>0.3115</v>
      </c>
      <c r="IN358">
        <v>4.24591870636989</v>
      </c>
      <c r="IO358">
        <v>0.00406324532283829</v>
      </c>
      <c r="IP358">
        <v>-1.45373754250553e-06</v>
      </c>
      <c r="IQ358">
        <v>2.45784242640463e-10</v>
      </c>
      <c r="IR358">
        <v>0.0444475935836347</v>
      </c>
      <c r="IS358">
        <v>0.00491888386651684</v>
      </c>
      <c r="IT358">
        <v>0.000226889049496401</v>
      </c>
      <c r="IU358">
        <v>4.01595507822366e-06</v>
      </c>
      <c r="IV358">
        <v>-0</v>
      </c>
      <c r="IW358">
        <v>2035</v>
      </c>
      <c r="IX358">
        <v>2</v>
      </c>
      <c r="IY358">
        <v>30</v>
      </c>
      <c r="IZ358">
        <v>187641.7</v>
      </c>
      <c r="JA358">
        <v>187641.6</v>
      </c>
      <c r="JB358">
        <v>0.939941</v>
      </c>
      <c r="JC358">
        <v>2.40845</v>
      </c>
      <c r="JD358">
        <v>1.49902</v>
      </c>
      <c r="JE358">
        <v>2.32666</v>
      </c>
      <c r="JF358">
        <v>1.54419</v>
      </c>
      <c r="JG358">
        <v>2.26807</v>
      </c>
      <c r="JH358">
        <v>36.0582</v>
      </c>
      <c r="JI358">
        <v>24.1488</v>
      </c>
      <c r="JJ358">
        <v>18</v>
      </c>
      <c r="JK358">
        <v>545.918</v>
      </c>
      <c r="JL358">
        <v>423.02</v>
      </c>
      <c r="JM358">
        <v>31.2251</v>
      </c>
      <c r="JN358">
        <v>28.5886</v>
      </c>
      <c r="JO358">
        <v>29.9999</v>
      </c>
      <c r="JP358">
        <v>28.4108</v>
      </c>
      <c r="JQ358">
        <v>28.4331</v>
      </c>
      <c r="JR358">
        <v>18.8626</v>
      </c>
      <c r="JS358">
        <v>29.578</v>
      </c>
      <c r="JT358">
        <v>72.1026</v>
      </c>
      <c r="JU358">
        <v>31.2197</v>
      </c>
      <c r="JV358">
        <v>420</v>
      </c>
      <c r="JW358">
        <v>22.6201</v>
      </c>
      <c r="JX358">
        <v>93.1318</v>
      </c>
      <c r="JY358">
        <v>98.6454</v>
      </c>
    </row>
    <row r="359" spans="1:285">
      <c r="A359">
        <v>343</v>
      </c>
      <c r="B359">
        <v>1758508210</v>
      </c>
      <c r="C359">
        <v>4967.90000009537</v>
      </c>
      <c r="D359" t="s">
        <v>1118</v>
      </c>
      <c r="E359" t="s">
        <v>1119</v>
      </c>
      <c r="F359">
        <v>5</v>
      </c>
      <c r="G359" t="s">
        <v>419</v>
      </c>
      <c r="H359" t="s">
        <v>1003</v>
      </c>
      <c r="I359" t="s">
        <v>421</v>
      </c>
      <c r="J359">
        <v>1758508206.4</v>
      </c>
      <c r="K359">
        <f>(L359)/1000</f>
        <v>0</v>
      </c>
      <c r="L359">
        <f>1000*DL359*AJ359*(DH359-DI359)/(100*DA359*(1000-AJ359*DH359))</f>
        <v>0</v>
      </c>
      <c r="M359">
        <f>DL359*AJ359*(DG359-DF359*(1000-AJ359*DI359)/(1000-AJ359*DH359))/(100*DA359)</f>
        <v>0</v>
      </c>
      <c r="N359">
        <f>DF359 - IF(AJ359&gt;1, M359*DA359*100.0/(AL359), 0)</f>
        <v>0</v>
      </c>
      <c r="O359">
        <f>((U359-K359/2)*N359-M359)/(U359+K359/2)</f>
        <v>0</v>
      </c>
      <c r="P359">
        <f>O359*(DM359+DN359)/1000.0</f>
        <v>0</v>
      </c>
      <c r="Q359">
        <f>(DF359 - IF(AJ359&gt;1, M359*DA359*100.0/(AL359), 0))*(DM359+DN359)/1000.0</f>
        <v>0</v>
      </c>
      <c r="R359">
        <f>2.0/((1/T359-1/S359)+SIGN(T359)*SQRT((1/T359-1/S359)*(1/T359-1/S359) + 4*DB359/((DB359+1)*(DB359+1))*(2*1/T359*1/S359-1/S359*1/S359)))</f>
        <v>0</v>
      </c>
      <c r="S359">
        <f>IF(LEFT(DC359,1)&lt;&gt;"0",IF(LEFT(DC359,1)="1",3.0,DD359),$D$5+$E$5*(DT359*DM359/($K$5*1000))+$F$5*(DT359*DM359/($K$5*1000))*MAX(MIN(DA359,$J$5),$I$5)*MAX(MIN(DA359,$J$5),$I$5)+$G$5*MAX(MIN(DA359,$J$5),$I$5)*(DT359*DM359/($K$5*1000))+$H$5*(DT359*DM359/($K$5*1000))*(DT359*DM359/($K$5*1000)))</f>
        <v>0</v>
      </c>
      <c r="T359">
        <f>K359*(1000-(1000*0.61365*exp(17.502*X359/(240.97+X359))/(DM359+DN359)+DH359)/2)/(1000*0.61365*exp(17.502*X359/(240.97+X359))/(DM359+DN359)-DH359)</f>
        <v>0</v>
      </c>
      <c r="U359">
        <f>1/((DB359+1)/(R359/1.6)+1/(S359/1.37)) + DB359/((DB359+1)/(R359/1.6) + DB359/(S359/1.37))</f>
        <v>0</v>
      </c>
      <c r="V359">
        <f>(CW359*CZ359)</f>
        <v>0</v>
      </c>
      <c r="W359">
        <f>(DO359+(V359+2*0.95*5.67E-8*(((DO359+$B$7)+273)^4-(DO359+273)^4)-44100*K359)/(1.84*29.3*S359+8*0.95*5.67E-8*(DO359+273)^3))</f>
        <v>0</v>
      </c>
      <c r="X359">
        <f>($C$7*DP359+$D$7*DQ359+$E$7*W359)</f>
        <v>0</v>
      </c>
      <c r="Y359">
        <f>0.61365*exp(17.502*X359/(240.97+X359))</f>
        <v>0</v>
      </c>
      <c r="Z359">
        <f>(AA359/AB359*100)</f>
        <v>0</v>
      </c>
      <c r="AA359">
        <f>DH359*(DM359+DN359)/1000</f>
        <v>0</v>
      </c>
      <c r="AB359">
        <f>0.61365*exp(17.502*DO359/(240.97+DO359))</f>
        <v>0</v>
      </c>
      <c r="AC359">
        <f>(Y359-DH359*(DM359+DN359)/1000)</f>
        <v>0</v>
      </c>
      <c r="AD359">
        <f>(-K359*44100)</f>
        <v>0</v>
      </c>
      <c r="AE359">
        <f>2*29.3*S359*0.92*(DO359-X359)</f>
        <v>0</v>
      </c>
      <c r="AF359">
        <f>2*0.95*5.67E-8*(((DO359+$B$7)+273)^4-(X359+273)^4)</f>
        <v>0</v>
      </c>
      <c r="AG359">
        <f>V359+AF359+AD359+AE359</f>
        <v>0</v>
      </c>
      <c r="AH359">
        <v>0</v>
      </c>
      <c r="AI359">
        <v>0</v>
      </c>
      <c r="AJ359">
        <f>IF(AH359*$H$13&gt;=AL359,1.0,(AL359/(AL359-AH359*$H$13)))</f>
        <v>0</v>
      </c>
      <c r="AK359">
        <f>(AJ359-1)*100</f>
        <v>0</v>
      </c>
      <c r="AL359">
        <f>MAX(0,($B$13+$C$13*DT359)/(1+$D$13*DT359)*DM359/(DO359+273)*$E$13)</f>
        <v>0</v>
      </c>
      <c r="AM359" t="s">
        <v>422</v>
      </c>
      <c r="AN359" t="s">
        <v>422</v>
      </c>
      <c r="AO359">
        <v>0</v>
      </c>
      <c r="AP359">
        <v>0</v>
      </c>
      <c r="AQ359">
        <f>1-AO359/AP359</f>
        <v>0</v>
      </c>
      <c r="AR359">
        <v>0</v>
      </c>
      <c r="AS359" t="s">
        <v>422</v>
      </c>
      <c r="AT359" t="s">
        <v>422</v>
      </c>
      <c r="AU359">
        <v>0</v>
      </c>
      <c r="AV359">
        <v>0</v>
      </c>
      <c r="AW359">
        <f>1-AU359/AV359</f>
        <v>0</v>
      </c>
      <c r="AX359">
        <v>0.5</v>
      </c>
      <c r="AY359">
        <f>CX359</f>
        <v>0</v>
      </c>
      <c r="AZ359">
        <f>M359</f>
        <v>0</v>
      </c>
      <c r="BA359">
        <f>AW359*AX359*AY359</f>
        <v>0</v>
      </c>
      <c r="BB359">
        <f>(AZ359-AR359)/AY359</f>
        <v>0</v>
      </c>
      <c r="BC359">
        <f>(AP359-AV359)/AV359</f>
        <v>0</v>
      </c>
      <c r="BD359">
        <f>AO359/(AQ359+AO359/AV359)</f>
        <v>0</v>
      </c>
      <c r="BE359" t="s">
        <v>422</v>
      </c>
      <c r="BF359">
        <v>0</v>
      </c>
      <c r="BG359">
        <f>IF(BF359&lt;&gt;0, BF359, BD359)</f>
        <v>0</v>
      </c>
      <c r="BH359">
        <f>1-BG359/AV359</f>
        <v>0</v>
      </c>
      <c r="BI359">
        <f>(AV359-AU359)/(AV359-BG359)</f>
        <v>0</v>
      </c>
      <c r="BJ359">
        <f>(AP359-AV359)/(AP359-BG359)</f>
        <v>0</v>
      </c>
      <c r="BK359">
        <f>(AV359-AU359)/(AV359-AO359)</f>
        <v>0</v>
      </c>
      <c r="BL359">
        <f>(AP359-AV359)/(AP359-AO359)</f>
        <v>0</v>
      </c>
      <c r="BM359">
        <f>(BI359*BG359/AU359)</f>
        <v>0</v>
      </c>
      <c r="BN359">
        <f>(1-BM359)</f>
        <v>0</v>
      </c>
      <c r="CW359">
        <f>$B$11*DU359+$C$11*DV359+$F$11*EG359*(1-EJ359)</f>
        <v>0</v>
      </c>
      <c r="CX359">
        <f>CW359*CY359</f>
        <v>0</v>
      </c>
      <c r="CY359">
        <f>($B$11*$D$9+$C$11*$D$9+$F$11*((ET359+EL359)/MAX(ET359+EL359+EU359, 0.1)*$I$9+EU359/MAX(ET359+EL359+EU359, 0.1)*$J$9))/($B$11+$C$11+$F$11)</f>
        <v>0</v>
      </c>
      <c r="CZ359">
        <f>($B$11*$K$9+$C$11*$K$9+$F$11*((ET359+EL359)/MAX(ET359+EL359+EU359, 0.1)*$P$9+EU359/MAX(ET359+EL359+EU359, 0.1)*$Q$9))/($B$11+$C$11+$F$11)</f>
        <v>0</v>
      </c>
      <c r="DA359">
        <v>1.1</v>
      </c>
      <c r="DB359">
        <v>0.5</v>
      </c>
      <c r="DC359" t="s">
        <v>423</v>
      </c>
      <c r="DD359">
        <v>2</v>
      </c>
      <c r="DE359">
        <v>1758508206.4</v>
      </c>
      <c r="DF359">
        <v>420.1864</v>
      </c>
      <c r="DG359">
        <v>420.0472</v>
      </c>
      <c r="DH359">
        <v>22.61486</v>
      </c>
      <c r="DI359">
        <v>22.61396</v>
      </c>
      <c r="DJ359">
        <v>414.4886</v>
      </c>
      <c r="DK359">
        <v>22.30328</v>
      </c>
      <c r="DL359">
        <v>499.9828</v>
      </c>
      <c r="DM359">
        <v>89.85226</v>
      </c>
      <c r="DN359">
        <v>0.0357227</v>
      </c>
      <c r="DO359">
        <v>30.58166</v>
      </c>
      <c r="DP359">
        <v>30.00978</v>
      </c>
      <c r="DQ359">
        <v>999.9</v>
      </c>
      <c r="DR359">
        <v>0</v>
      </c>
      <c r="DS359">
        <v>0</v>
      </c>
      <c r="DT359">
        <v>10006.508</v>
      </c>
      <c r="DU359">
        <v>0</v>
      </c>
      <c r="DV359">
        <v>0.667702</v>
      </c>
      <c r="DW359">
        <v>0.13922726</v>
      </c>
      <c r="DX359">
        <v>429.9086</v>
      </c>
      <c r="DY359">
        <v>429.766</v>
      </c>
      <c r="DZ359">
        <v>0.000880048</v>
      </c>
      <c r="EA359">
        <v>420.0472</v>
      </c>
      <c r="EB359">
        <v>22.61396</v>
      </c>
      <c r="EC359">
        <v>2.031996</v>
      </c>
      <c r="ED359">
        <v>2.031916</v>
      </c>
      <c r="EE359">
        <v>17.69586</v>
      </c>
      <c r="EF359">
        <v>17.69524</v>
      </c>
      <c r="EG359">
        <v>0.00500016</v>
      </c>
      <c r="EH359">
        <v>0</v>
      </c>
      <c r="EI359">
        <v>0</v>
      </c>
      <c r="EJ359">
        <v>0</v>
      </c>
      <c r="EK359">
        <v>152.62</v>
      </c>
      <c r="EL359">
        <v>0.00500016</v>
      </c>
      <c r="EM359">
        <v>-25.7</v>
      </c>
      <c r="EN359">
        <v>-2.16</v>
      </c>
      <c r="EO359">
        <v>37.7748</v>
      </c>
      <c r="EP359">
        <v>41.937</v>
      </c>
      <c r="EQ359">
        <v>39.937</v>
      </c>
      <c r="ER359">
        <v>42.0248</v>
      </c>
      <c r="ES359">
        <v>41.0746</v>
      </c>
      <c r="ET359">
        <v>0</v>
      </c>
      <c r="EU359">
        <v>0</v>
      </c>
      <c r="EV359">
        <v>0</v>
      </c>
      <c r="EW359">
        <v>1758508212.2</v>
      </c>
      <c r="EX359">
        <v>0</v>
      </c>
      <c r="EY359">
        <v>152.561538461538</v>
      </c>
      <c r="EZ359">
        <v>21.1418801349736</v>
      </c>
      <c r="FA359">
        <v>-10.0683760499723</v>
      </c>
      <c r="FB359">
        <v>-25.5038461538462</v>
      </c>
      <c r="FC359">
        <v>15</v>
      </c>
      <c r="FD359">
        <v>0</v>
      </c>
      <c r="FE359" t="s">
        <v>424</v>
      </c>
      <c r="FF359">
        <v>1747249705.1</v>
      </c>
      <c r="FG359">
        <v>1747249711.1</v>
      </c>
      <c r="FH359">
        <v>0</v>
      </c>
      <c r="FI359">
        <v>0.871</v>
      </c>
      <c r="FJ359">
        <v>0.066</v>
      </c>
      <c r="FK359">
        <v>5.486</v>
      </c>
      <c r="FL359">
        <v>0.145</v>
      </c>
      <c r="FM359">
        <v>420</v>
      </c>
      <c r="FN359">
        <v>16</v>
      </c>
      <c r="FO359">
        <v>0.27</v>
      </c>
      <c r="FP359">
        <v>0.16</v>
      </c>
      <c r="FQ359">
        <v>0.10654995</v>
      </c>
      <c r="FR359">
        <v>-0.0127136220779218</v>
      </c>
      <c r="FS359">
        <v>0.0731142200939149</v>
      </c>
      <c r="FT359">
        <v>1</v>
      </c>
      <c r="FU359">
        <v>152.747058823529</v>
      </c>
      <c r="FV359">
        <v>2.43850249798857</v>
      </c>
      <c r="FW359">
        <v>5.52785647713776</v>
      </c>
      <c r="FX359">
        <v>-1</v>
      </c>
      <c r="FY359">
        <v>0.001987729</v>
      </c>
      <c r="FZ359">
        <v>0.0990960483116883</v>
      </c>
      <c r="GA359">
        <v>0.0171936275630211</v>
      </c>
      <c r="GB359">
        <v>1</v>
      </c>
      <c r="GC359">
        <v>2</v>
      </c>
      <c r="GD359">
        <v>2</v>
      </c>
      <c r="GE359" t="s">
        <v>443</v>
      </c>
      <c r="GF359">
        <v>3.12576</v>
      </c>
      <c r="GG359">
        <v>2.66158</v>
      </c>
      <c r="GH359">
        <v>0.0882893</v>
      </c>
      <c r="GI359">
        <v>0.0891536</v>
      </c>
      <c r="GJ359">
        <v>0.0967117</v>
      </c>
      <c r="GK359">
        <v>0.0971453</v>
      </c>
      <c r="GL359">
        <v>23493.7</v>
      </c>
      <c r="GM359">
        <v>22200.6</v>
      </c>
      <c r="GN359">
        <v>23046.5</v>
      </c>
      <c r="GO359">
        <v>23734.5</v>
      </c>
      <c r="GP359">
        <v>35485.2</v>
      </c>
      <c r="GQ359">
        <v>35471.1</v>
      </c>
      <c r="GR359">
        <v>41556.3</v>
      </c>
      <c r="GS359">
        <v>42327.4</v>
      </c>
      <c r="GT359">
        <v>1.89852</v>
      </c>
      <c r="GU359">
        <v>1.79487</v>
      </c>
      <c r="GV359">
        <v>0.101022</v>
      </c>
      <c r="GW359">
        <v>0</v>
      </c>
      <c r="GX359">
        <v>28.3699</v>
      </c>
      <c r="GY359">
        <v>999.9</v>
      </c>
      <c r="GZ359">
        <v>55.219</v>
      </c>
      <c r="HA359">
        <v>30.504</v>
      </c>
      <c r="HB359">
        <v>26.9488</v>
      </c>
      <c r="HC359">
        <v>54.1655</v>
      </c>
      <c r="HD359">
        <v>40.004</v>
      </c>
      <c r="HE359">
        <v>1</v>
      </c>
      <c r="HF359">
        <v>0.0752947</v>
      </c>
      <c r="HG359">
        <v>-1.48262</v>
      </c>
      <c r="HH359">
        <v>20.2306</v>
      </c>
      <c r="HI359">
        <v>5.23481</v>
      </c>
      <c r="HJ359">
        <v>11.992</v>
      </c>
      <c r="HK359">
        <v>4.95575</v>
      </c>
      <c r="HL359">
        <v>3.304</v>
      </c>
      <c r="HM359">
        <v>999.9</v>
      </c>
      <c r="HN359">
        <v>9999</v>
      </c>
      <c r="HO359">
        <v>9999</v>
      </c>
      <c r="HP359">
        <v>9999</v>
      </c>
      <c r="HQ359">
        <v>1.86853</v>
      </c>
      <c r="HR359">
        <v>1.86423</v>
      </c>
      <c r="HS359">
        <v>1.8718</v>
      </c>
      <c r="HT359">
        <v>1.86269</v>
      </c>
      <c r="HU359">
        <v>1.86216</v>
      </c>
      <c r="HV359">
        <v>1.86859</v>
      </c>
      <c r="HW359">
        <v>1.85871</v>
      </c>
      <c r="HX359">
        <v>1.86508</v>
      </c>
      <c r="HY359">
        <v>5</v>
      </c>
      <c r="HZ359">
        <v>0</v>
      </c>
      <c r="IA359">
        <v>0</v>
      </c>
      <c r="IB359">
        <v>0</v>
      </c>
      <c r="IC359" t="s">
        <v>426</v>
      </c>
      <c r="ID359" t="s">
        <v>427</v>
      </c>
      <c r="IE359" t="s">
        <v>428</v>
      </c>
      <c r="IF359" t="s">
        <v>428</v>
      </c>
      <c r="IG359" t="s">
        <v>428</v>
      </c>
      <c r="IH359" t="s">
        <v>428</v>
      </c>
      <c r="II359">
        <v>0</v>
      </c>
      <c r="IJ359">
        <v>100</v>
      </c>
      <c r="IK359">
        <v>100</v>
      </c>
      <c r="IL359">
        <v>5.697</v>
      </c>
      <c r="IM359">
        <v>0.3115</v>
      </c>
      <c r="IN359">
        <v>4.24591870636989</v>
      </c>
      <c r="IO359">
        <v>0.00406324532283829</v>
      </c>
      <c r="IP359">
        <v>-1.45373754250553e-06</v>
      </c>
      <c r="IQ359">
        <v>2.45784242640463e-10</v>
      </c>
      <c r="IR359">
        <v>0.0444475935836347</v>
      </c>
      <c r="IS359">
        <v>0.00491888386651684</v>
      </c>
      <c r="IT359">
        <v>0.000226889049496401</v>
      </c>
      <c r="IU359">
        <v>4.01595507822366e-06</v>
      </c>
      <c r="IV359">
        <v>-0</v>
      </c>
      <c r="IW359">
        <v>2035</v>
      </c>
      <c r="IX359">
        <v>2</v>
      </c>
      <c r="IY359">
        <v>30</v>
      </c>
      <c r="IZ359">
        <v>187641.7</v>
      </c>
      <c r="JA359">
        <v>187641.6</v>
      </c>
      <c r="JB359">
        <v>0.939941</v>
      </c>
      <c r="JC359">
        <v>2.40112</v>
      </c>
      <c r="JD359">
        <v>1.4978</v>
      </c>
      <c r="JE359">
        <v>2.32666</v>
      </c>
      <c r="JF359">
        <v>1.54419</v>
      </c>
      <c r="JG359">
        <v>2.33521</v>
      </c>
      <c r="JH359">
        <v>36.0347</v>
      </c>
      <c r="JI359">
        <v>24.1663</v>
      </c>
      <c r="JJ359">
        <v>18</v>
      </c>
      <c r="JK359">
        <v>545.924</v>
      </c>
      <c r="JL359">
        <v>423.093</v>
      </c>
      <c r="JM359">
        <v>31.218</v>
      </c>
      <c r="JN359">
        <v>28.5875</v>
      </c>
      <c r="JO359">
        <v>29.9998</v>
      </c>
      <c r="JP359">
        <v>28.4097</v>
      </c>
      <c r="JQ359">
        <v>28.4331</v>
      </c>
      <c r="JR359">
        <v>18.8622</v>
      </c>
      <c r="JS359">
        <v>29.578</v>
      </c>
      <c r="JT359">
        <v>72.1026</v>
      </c>
      <c r="JU359">
        <v>31.2106</v>
      </c>
      <c r="JV359">
        <v>420</v>
      </c>
      <c r="JW359">
        <v>22.6201</v>
      </c>
      <c r="JX359">
        <v>93.1328</v>
      </c>
      <c r="JY359">
        <v>98.6451</v>
      </c>
    </row>
    <row r="360" spans="1:285">
      <c r="A360">
        <v>344</v>
      </c>
      <c r="B360">
        <v>1758508212</v>
      </c>
      <c r="C360">
        <v>4969.90000009537</v>
      </c>
      <c r="D360" t="s">
        <v>1120</v>
      </c>
      <c r="E360" t="s">
        <v>1121</v>
      </c>
      <c r="F360">
        <v>5</v>
      </c>
      <c r="G360" t="s">
        <v>419</v>
      </c>
      <c r="H360" t="s">
        <v>1003</v>
      </c>
      <c r="I360" t="s">
        <v>421</v>
      </c>
      <c r="J360">
        <v>1758508209.33333</v>
      </c>
      <c r="K360">
        <f>(L360)/1000</f>
        <v>0</v>
      </c>
      <c r="L360">
        <f>1000*DL360*AJ360*(DH360-DI360)/(100*DA360*(1000-AJ360*DH360))</f>
        <v>0</v>
      </c>
      <c r="M360">
        <f>DL360*AJ360*(DG360-DF360*(1000-AJ360*DI360)/(1000-AJ360*DH360))/(100*DA360)</f>
        <v>0</v>
      </c>
      <c r="N360">
        <f>DF360 - IF(AJ360&gt;1, M360*DA360*100.0/(AL360), 0)</f>
        <v>0</v>
      </c>
      <c r="O360">
        <f>((U360-K360/2)*N360-M360)/(U360+K360/2)</f>
        <v>0</v>
      </c>
      <c r="P360">
        <f>O360*(DM360+DN360)/1000.0</f>
        <v>0</v>
      </c>
      <c r="Q360">
        <f>(DF360 - IF(AJ360&gt;1, M360*DA360*100.0/(AL360), 0))*(DM360+DN360)/1000.0</f>
        <v>0</v>
      </c>
      <c r="R360">
        <f>2.0/((1/T360-1/S360)+SIGN(T360)*SQRT((1/T360-1/S360)*(1/T360-1/S360) + 4*DB360/((DB360+1)*(DB360+1))*(2*1/T360*1/S360-1/S360*1/S360)))</f>
        <v>0</v>
      </c>
      <c r="S360">
        <f>IF(LEFT(DC360,1)&lt;&gt;"0",IF(LEFT(DC360,1)="1",3.0,DD360),$D$5+$E$5*(DT360*DM360/($K$5*1000))+$F$5*(DT360*DM360/($K$5*1000))*MAX(MIN(DA360,$J$5),$I$5)*MAX(MIN(DA360,$J$5),$I$5)+$G$5*MAX(MIN(DA360,$J$5),$I$5)*(DT360*DM360/($K$5*1000))+$H$5*(DT360*DM360/($K$5*1000))*(DT360*DM360/($K$5*1000)))</f>
        <v>0</v>
      </c>
      <c r="T360">
        <f>K360*(1000-(1000*0.61365*exp(17.502*X360/(240.97+X360))/(DM360+DN360)+DH360)/2)/(1000*0.61365*exp(17.502*X360/(240.97+X360))/(DM360+DN360)-DH360)</f>
        <v>0</v>
      </c>
      <c r="U360">
        <f>1/((DB360+1)/(R360/1.6)+1/(S360/1.37)) + DB360/((DB360+1)/(R360/1.6) + DB360/(S360/1.37))</f>
        <v>0</v>
      </c>
      <c r="V360">
        <f>(CW360*CZ360)</f>
        <v>0</v>
      </c>
      <c r="W360">
        <f>(DO360+(V360+2*0.95*5.67E-8*(((DO360+$B$7)+273)^4-(DO360+273)^4)-44100*K360)/(1.84*29.3*S360+8*0.95*5.67E-8*(DO360+273)^3))</f>
        <v>0</v>
      </c>
      <c r="X360">
        <f>($C$7*DP360+$D$7*DQ360+$E$7*W360)</f>
        <v>0</v>
      </c>
      <c r="Y360">
        <f>0.61365*exp(17.502*X360/(240.97+X360))</f>
        <v>0</v>
      </c>
      <c r="Z360">
        <f>(AA360/AB360*100)</f>
        <v>0</v>
      </c>
      <c r="AA360">
        <f>DH360*(DM360+DN360)/1000</f>
        <v>0</v>
      </c>
      <c r="AB360">
        <f>0.61365*exp(17.502*DO360/(240.97+DO360))</f>
        <v>0</v>
      </c>
      <c r="AC360">
        <f>(Y360-DH360*(DM360+DN360)/1000)</f>
        <v>0</v>
      </c>
      <c r="AD360">
        <f>(-K360*44100)</f>
        <v>0</v>
      </c>
      <c r="AE360">
        <f>2*29.3*S360*0.92*(DO360-X360)</f>
        <v>0</v>
      </c>
      <c r="AF360">
        <f>2*0.95*5.67E-8*(((DO360+$B$7)+273)^4-(X360+273)^4)</f>
        <v>0</v>
      </c>
      <c r="AG360">
        <f>V360+AF360+AD360+AE360</f>
        <v>0</v>
      </c>
      <c r="AH360">
        <v>0</v>
      </c>
      <c r="AI360">
        <v>0</v>
      </c>
      <c r="AJ360">
        <f>IF(AH360*$H$13&gt;=AL360,1.0,(AL360/(AL360-AH360*$H$13)))</f>
        <v>0</v>
      </c>
      <c r="AK360">
        <f>(AJ360-1)*100</f>
        <v>0</v>
      </c>
      <c r="AL360">
        <f>MAX(0,($B$13+$C$13*DT360)/(1+$D$13*DT360)*DM360/(DO360+273)*$E$13)</f>
        <v>0</v>
      </c>
      <c r="AM360" t="s">
        <v>422</v>
      </c>
      <c r="AN360" t="s">
        <v>422</v>
      </c>
      <c r="AO360">
        <v>0</v>
      </c>
      <c r="AP360">
        <v>0</v>
      </c>
      <c r="AQ360">
        <f>1-AO360/AP360</f>
        <v>0</v>
      </c>
      <c r="AR360">
        <v>0</v>
      </c>
      <c r="AS360" t="s">
        <v>422</v>
      </c>
      <c r="AT360" t="s">
        <v>422</v>
      </c>
      <c r="AU360">
        <v>0</v>
      </c>
      <c r="AV360">
        <v>0</v>
      </c>
      <c r="AW360">
        <f>1-AU360/AV360</f>
        <v>0</v>
      </c>
      <c r="AX360">
        <v>0.5</v>
      </c>
      <c r="AY360">
        <f>CX360</f>
        <v>0</v>
      </c>
      <c r="AZ360">
        <f>M360</f>
        <v>0</v>
      </c>
      <c r="BA360">
        <f>AW360*AX360*AY360</f>
        <v>0</v>
      </c>
      <c r="BB360">
        <f>(AZ360-AR360)/AY360</f>
        <v>0</v>
      </c>
      <c r="BC360">
        <f>(AP360-AV360)/AV360</f>
        <v>0</v>
      </c>
      <c r="BD360">
        <f>AO360/(AQ360+AO360/AV360)</f>
        <v>0</v>
      </c>
      <c r="BE360" t="s">
        <v>422</v>
      </c>
      <c r="BF360">
        <v>0</v>
      </c>
      <c r="BG360">
        <f>IF(BF360&lt;&gt;0, BF360, BD360)</f>
        <v>0</v>
      </c>
      <c r="BH360">
        <f>1-BG360/AV360</f>
        <v>0</v>
      </c>
      <c r="BI360">
        <f>(AV360-AU360)/(AV360-BG360)</f>
        <v>0</v>
      </c>
      <c r="BJ360">
        <f>(AP360-AV360)/(AP360-BG360)</f>
        <v>0</v>
      </c>
      <c r="BK360">
        <f>(AV360-AU360)/(AV360-AO360)</f>
        <v>0</v>
      </c>
      <c r="BL360">
        <f>(AP360-AV360)/(AP360-AO360)</f>
        <v>0</v>
      </c>
      <c r="BM360">
        <f>(BI360*BG360/AU360)</f>
        <v>0</v>
      </c>
      <c r="BN360">
        <f>(1-BM360)</f>
        <v>0</v>
      </c>
      <c r="CW360">
        <f>$B$11*DU360+$C$11*DV360+$F$11*EG360*(1-EJ360)</f>
        <v>0</v>
      </c>
      <c r="CX360">
        <f>CW360*CY360</f>
        <v>0</v>
      </c>
      <c r="CY360">
        <f>($B$11*$D$9+$C$11*$D$9+$F$11*((ET360+EL360)/MAX(ET360+EL360+EU360, 0.1)*$I$9+EU360/MAX(ET360+EL360+EU360, 0.1)*$J$9))/($B$11+$C$11+$F$11)</f>
        <v>0</v>
      </c>
      <c r="CZ360">
        <f>($B$11*$K$9+$C$11*$K$9+$F$11*((ET360+EL360)/MAX(ET360+EL360+EU360, 0.1)*$P$9+EU360/MAX(ET360+EL360+EU360, 0.1)*$Q$9))/($B$11+$C$11+$F$11)</f>
        <v>0</v>
      </c>
      <c r="DA360">
        <v>1.1</v>
      </c>
      <c r="DB360">
        <v>0.5</v>
      </c>
      <c r="DC360" t="s">
        <v>423</v>
      </c>
      <c r="DD360">
        <v>2</v>
      </c>
      <c r="DE360">
        <v>1758508209.33333</v>
      </c>
      <c r="DF360">
        <v>420.107333333333</v>
      </c>
      <c r="DG360">
        <v>420.027333333333</v>
      </c>
      <c r="DH360">
        <v>22.6091333333333</v>
      </c>
      <c r="DI360">
        <v>22.6125333333333</v>
      </c>
      <c r="DJ360">
        <v>414.409666666667</v>
      </c>
      <c r="DK360">
        <v>22.2976666666667</v>
      </c>
      <c r="DL360">
        <v>499.947666666667</v>
      </c>
      <c r="DM360">
        <v>89.8524666666667</v>
      </c>
      <c r="DN360">
        <v>0.0358117666666667</v>
      </c>
      <c r="DO360">
        <v>30.5824333333333</v>
      </c>
      <c r="DP360">
        <v>30.0132333333333</v>
      </c>
      <c r="DQ360">
        <v>999.9</v>
      </c>
      <c r="DR360">
        <v>0</v>
      </c>
      <c r="DS360">
        <v>0</v>
      </c>
      <c r="DT360">
        <v>10013.7466666667</v>
      </c>
      <c r="DU360">
        <v>0</v>
      </c>
      <c r="DV360">
        <v>0.667702</v>
      </c>
      <c r="DW360">
        <v>0.0796712333333333</v>
      </c>
      <c r="DX360">
        <v>429.825</v>
      </c>
      <c r="DY360">
        <v>429.745333333333</v>
      </c>
      <c r="DZ360">
        <v>-0.00344976</v>
      </c>
      <c r="EA360">
        <v>420.027333333333</v>
      </c>
      <c r="EB360">
        <v>22.6125333333333</v>
      </c>
      <c r="EC360">
        <v>2.03148333333333</v>
      </c>
      <c r="ED360">
        <v>2.03179666666667</v>
      </c>
      <c r="EE360">
        <v>17.6918666666667</v>
      </c>
      <c r="EF360">
        <v>17.6943</v>
      </c>
      <c r="EG360">
        <v>0.00500016</v>
      </c>
      <c r="EH360">
        <v>0</v>
      </c>
      <c r="EI360">
        <v>0</v>
      </c>
      <c r="EJ360">
        <v>0</v>
      </c>
      <c r="EK360">
        <v>154.1</v>
      </c>
      <c r="EL360">
        <v>0.00500016</v>
      </c>
      <c r="EM360">
        <v>-24.8</v>
      </c>
      <c r="EN360">
        <v>-2.4</v>
      </c>
      <c r="EO360">
        <v>37.7913333333333</v>
      </c>
      <c r="EP360">
        <v>41.937</v>
      </c>
      <c r="EQ360">
        <v>39.937</v>
      </c>
      <c r="ER360">
        <v>42.0413333333333</v>
      </c>
      <c r="ES360">
        <v>41.062</v>
      </c>
      <c r="ET360">
        <v>0</v>
      </c>
      <c r="EU360">
        <v>0</v>
      </c>
      <c r="EV360">
        <v>0</v>
      </c>
      <c r="EW360">
        <v>1758508214</v>
      </c>
      <c r="EX360">
        <v>0</v>
      </c>
      <c r="EY360">
        <v>153.46</v>
      </c>
      <c r="EZ360">
        <v>-13.1230769398187</v>
      </c>
      <c r="FA360">
        <v>3.20000001650602</v>
      </c>
      <c r="FB360">
        <v>-25.94</v>
      </c>
      <c r="FC360">
        <v>15</v>
      </c>
      <c r="FD360">
        <v>0</v>
      </c>
      <c r="FE360" t="s">
        <v>424</v>
      </c>
      <c r="FF360">
        <v>1747249705.1</v>
      </c>
      <c r="FG360">
        <v>1747249711.1</v>
      </c>
      <c r="FH360">
        <v>0</v>
      </c>
      <c r="FI360">
        <v>0.871</v>
      </c>
      <c r="FJ360">
        <v>0.066</v>
      </c>
      <c r="FK360">
        <v>5.486</v>
      </c>
      <c r="FL360">
        <v>0.145</v>
      </c>
      <c r="FM360">
        <v>420</v>
      </c>
      <c r="FN360">
        <v>16</v>
      </c>
      <c r="FO360">
        <v>0.27</v>
      </c>
      <c r="FP360">
        <v>0.16</v>
      </c>
      <c r="FQ360">
        <v>0.0884032825</v>
      </c>
      <c r="FR360">
        <v>0.214880515037594</v>
      </c>
      <c r="FS360">
        <v>0.0669680673275616</v>
      </c>
      <c r="FT360">
        <v>1</v>
      </c>
      <c r="FU360">
        <v>152.55</v>
      </c>
      <c r="FV360">
        <v>7.94346816922926</v>
      </c>
      <c r="FW360">
        <v>5.09274281814473</v>
      </c>
      <c r="FX360">
        <v>-1</v>
      </c>
      <c r="FY360">
        <v>0.00592136245</v>
      </c>
      <c r="FZ360">
        <v>0.00188273580451132</v>
      </c>
      <c r="GA360">
        <v>0.0137673530306659</v>
      </c>
      <c r="GB360">
        <v>1</v>
      </c>
      <c r="GC360">
        <v>2</v>
      </c>
      <c r="GD360">
        <v>2</v>
      </c>
      <c r="GE360" t="s">
        <v>443</v>
      </c>
      <c r="GF360">
        <v>3.12585</v>
      </c>
      <c r="GG360">
        <v>2.66146</v>
      </c>
      <c r="GH360">
        <v>0.0882845</v>
      </c>
      <c r="GI360">
        <v>0.089157</v>
      </c>
      <c r="GJ360">
        <v>0.0967055</v>
      </c>
      <c r="GK360">
        <v>0.0971463</v>
      </c>
      <c r="GL360">
        <v>23493.8</v>
      </c>
      <c r="GM360">
        <v>22200.4</v>
      </c>
      <c r="GN360">
        <v>23046.5</v>
      </c>
      <c r="GO360">
        <v>23734.4</v>
      </c>
      <c r="GP360">
        <v>35485.5</v>
      </c>
      <c r="GQ360">
        <v>35471</v>
      </c>
      <c r="GR360">
        <v>41556.4</v>
      </c>
      <c r="GS360">
        <v>42327.3</v>
      </c>
      <c r="GT360">
        <v>1.89858</v>
      </c>
      <c r="GU360">
        <v>1.795</v>
      </c>
      <c r="GV360">
        <v>0.101201</v>
      </c>
      <c r="GW360">
        <v>0</v>
      </c>
      <c r="GX360">
        <v>28.3712</v>
      </c>
      <c r="GY360">
        <v>999.9</v>
      </c>
      <c r="GZ360">
        <v>55.219</v>
      </c>
      <c r="HA360">
        <v>30.504</v>
      </c>
      <c r="HB360">
        <v>26.9473</v>
      </c>
      <c r="HC360">
        <v>54.3255</v>
      </c>
      <c r="HD360">
        <v>39.9639</v>
      </c>
      <c r="HE360">
        <v>1</v>
      </c>
      <c r="HF360">
        <v>0.0750381</v>
      </c>
      <c r="HG360">
        <v>-1.47702</v>
      </c>
      <c r="HH360">
        <v>20.2307</v>
      </c>
      <c r="HI360">
        <v>5.23481</v>
      </c>
      <c r="HJ360">
        <v>11.992</v>
      </c>
      <c r="HK360">
        <v>4.95575</v>
      </c>
      <c r="HL360">
        <v>3.304</v>
      </c>
      <c r="HM360">
        <v>999.9</v>
      </c>
      <c r="HN360">
        <v>9999</v>
      </c>
      <c r="HO360">
        <v>9999</v>
      </c>
      <c r="HP360">
        <v>9999</v>
      </c>
      <c r="HQ360">
        <v>1.86855</v>
      </c>
      <c r="HR360">
        <v>1.86426</v>
      </c>
      <c r="HS360">
        <v>1.8718</v>
      </c>
      <c r="HT360">
        <v>1.86268</v>
      </c>
      <c r="HU360">
        <v>1.86217</v>
      </c>
      <c r="HV360">
        <v>1.86859</v>
      </c>
      <c r="HW360">
        <v>1.85869</v>
      </c>
      <c r="HX360">
        <v>1.86508</v>
      </c>
      <c r="HY360">
        <v>5</v>
      </c>
      <c r="HZ360">
        <v>0</v>
      </c>
      <c r="IA360">
        <v>0</v>
      </c>
      <c r="IB360">
        <v>0</v>
      </c>
      <c r="IC360" t="s">
        <v>426</v>
      </c>
      <c r="ID360" t="s">
        <v>427</v>
      </c>
      <c r="IE360" t="s">
        <v>428</v>
      </c>
      <c r="IF360" t="s">
        <v>428</v>
      </c>
      <c r="IG360" t="s">
        <v>428</v>
      </c>
      <c r="IH360" t="s">
        <v>428</v>
      </c>
      <c r="II360">
        <v>0</v>
      </c>
      <c r="IJ360">
        <v>100</v>
      </c>
      <c r="IK360">
        <v>100</v>
      </c>
      <c r="IL360">
        <v>5.698</v>
      </c>
      <c r="IM360">
        <v>0.3114</v>
      </c>
      <c r="IN360">
        <v>4.24591870636989</v>
      </c>
      <c r="IO360">
        <v>0.00406324532283829</v>
      </c>
      <c r="IP360">
        <v>-1.45373754250553e-06</v>
      </c>
      <c r="IQ360">
        <v>2.45784242640463e-10</v>
      </c>
      <c r="IR360">
        <v>0.0444475935836347</v>
      </c>
      <c r="IS360">
        <v>0.00491888386651684</v>
      </c>
      <c r="IT360">
        <v>0.000226889049496401</v>
      </c>
      <c r="IU360">
        <v>4.01595507822366e-06</v>
      </c>
      <c r="IV360">
        <v>-0</v>
      </c>
      <c r="IW360">
        <v>2035</v>
      </c>
      <c r="IX360">
        <v>2</v>
      </c>
      <c r="IY360">
        <v>30</v>
      </c>
      <c r="IZ360">
        <v>187641.8</v>
      </c>
      <c r="JA360">
        <v>187641.7</v>
      </c>
      <c r="JB360">
        <v>0.939941</v>
      </c>
      <c r="JC360">
        <v>2.40601</v>
      </c>
      <c r="JD360">
        <v>1.4978</v>
      </c>
      <c r="JE360">
        <v>2.32666</v>
      </c>
      <c r="JF360">
        <v>1.54419</v>
      </c>
      <c r="JG360">
        <v>2.38037</v>
      </c>
      <c r="JH360">
        <v>36.0347</v>
      </c>
      <c r="JI360">
        <v>24.1663</v>
      </c>
      <c r="JJ360">
        <v>18</v>
      </c>
      <c r="JK360">
        <v>545.957</v>
      </c>
      <c r="JL360">
        <v>423.166</v>
      </c>
      <c r="JM360">
        <v>31.2136</v>
      </c>
      <c r="JN360">
        <v>28.5868</v>
      </c>
      <c r="JO360">
        <v>29.9999</v>
      </c>
      <c r="JP360">
        <v>28.4097</v>
      </c>
      <c r="JQ360">
        <v>28.4331</v>
      </c>
      <c r="JR360">
        <v>18.8617</v>
      </c>
      <c r="JS360">
        <v>29.578</v>
      </c>
      <c r="JT360">
        <v>72.1026</v>
      </c>
      <c r="JU360">
        <v>31.2106</v>
      </c>
      <c r="JV360">
        <v>420</v>
      </c>
      <c r="JW360">
        <v>22.6201</v>
      </c>
      <c r="JX360">
        <v>93.1328</v>
      </c>
      <c r="JY360">
        <v>98.6448</v>
      </c>
    </row>
    <row r="361" spans="1:285">
      <c r="A361">
        <v>345</v>
      </c>
      <c r="B361">
        <v>1758508214</v>
      </c>
      <c r="C361">
        <v>4971.90000009537</v>
      </c>
      <c r="D361" t="s">
        <v>1122</v>
      </c>
      <c r="E361" t="s">
        <v>1123</v>
      </c>
      <c r="F361">
        <v>5</v>
      </c>
      <c r="G361" t="s">
        <v>419</v>
      </c>
      <c r="H361" t="s">
        <v>1003</v>
      </c>
      <c r="I361" t="s">
        <v>421</v>
      </c>
      <c r="J361">
        <v>1758508210.25</v>
      </c>
      <c r="K361">
        <f>(L361)/1000</f>
        <v>0</v>
      </c>
      <c r="L361">
        <f>1000*DL361*AJ361*(DH361-DI361)/(100*DA361*(1000-AJ361*DH361))</f>
        <v>0</v>
      </c>
      <c r="M361">
        <f>DL361*AJ361*(DG361-DF361*(1000-AJ361*DI361)/(1000-AJ361*DH361))/(100*DA361)</f>
        <v>0</v>
      </c>
      <c r="N361">
        <f>DF361 - IF(AJ361&gt;1, M361*DA361*100.0/(AL361), 0)</f>
        <v>0</v>
      </c>
      <c r="O361">
        <f>((U361-K361/2)*N361-M361)/(U361+K361/2)</f>
        <v>0</v>
      </c>
      <c r="P361">
        <f>O361*(DM361+DN361)/1000.0</f>
        <v>0</v>
      </c>
      <c r="Q361">
        <f>(DF361 - IF(AJ361&gt;1, M361*DA361*100.0/(AL361), 0))*(DM361+DN361)/1000.0</f>
        <v>0</v>
      </c>
      <c r="R361">
        <f>2.0/((1/T361-1/S361)+SIGN(T361)*SQRT((1/T361-1/S361)*(1/T361-1/S361) + 4*DB361/((DB361+1)*(DB361+1))*(2*1/T361*1/S361-1/S361*1/S361)))</f>
        <v>0</v>
      </c>
      <c r="S361">
        <f>IF(LEFT(DC361,1)&lt;&gt;"0",IF(LEFT(DC361,1)="1",3.0,DD361),$D$5+$E$5*(DT361*DM361/($K$5*1000))+$F$5*(DT361*DM361/($K$5*1000))*MAX(MIN(DA361,$J$5),$I$5)*MAX(MIN(DA361,$J$5),$I$5)+$G$5*MAX(MIN(DA361,$J$5),$I$5)*(DT361*DM361/($K$5*1000))+$H$5*(DT361*DM361/($K$5*1000))*(DT361*DM361/($K$5*1000)))</f>
        <v>0</v>
      </c>
      <c r="T361">
        <f>K361*(1000-(1000*0.61365*exp(17.502*X361/(240.97+X361))/(DM361+DN361)+DH361)/2)/(1000*0.61365*exp(17.502*X361/(240.97+X361))/(DM361+DN361)-DH361)</f>
        <v>0</v>
      </c>
      <c r="U361">
        <f>1/((DB361+1)/(R361/1.6)+1/(S361/1.37)) + DB361/((DB361+1)/(R361/1.6) + DB361/(S361/1.37))</f>
        <v>0</v>
      </c>
      <c r="V361">
        <f>(CW361*CZ361)</f>
        <v>0</v>
      </c>
      <c r="W361">
        <f>(DO361+(V361+2*0.95*5.67E-8*(((DO361+$B$7)+273)^4-(DO361+273)^4)-44100*K361)/(1.84*29.3*S361+8*0.95*5.67E-8*(DO361+273)^3))</f>
        <v>0</v>
      </c>
      <c r="X361">
        <f>($C$7*DP361+$D$7*DQ361+$E$7*W361)</f>
        <v>0</v>
      </c>
      <c r="Y361">
        <f>0.61365*exp(17.502*X361/(240.97+X361))</f>
        <v>0</v>
      </c>
      <c r="Z361">
        <f>(AA361/AB361*100)</f>
        <v>0</v>
      </c>
      <c r="AA361">
        <f>DH361*(DM361+DN361)/1000</f>
        <v>0</v>
      </c>
      <c r="AB361">
        <f>0.61365*exp(17.502*DO361/(240.97+DO361))</f>
        <v>0</v>
      </c>
      <c r="AC361">
        <f>(Y361-DH361*(DM361+DN361)/1000)</f>
        <v>0</v>
      </c>
      <c r="AD361">
        <f>(-K361*44100)</f>
        <v>0</v>
      </c>
      <c r="AE361">
        <f>2*29.3*S361*0.92*(DO361-X361)</f>
        <v>0</v>
      </c>
      <c r="AF361">
        <f>2*0.95*5.67E-8*(((DO361+$B$7)+273)^4-(X361+273)^4)</f>
        <v>0</v>
      </c>
      <c r="AG361">
        <f>V361+AF361+AD361+AE361</f>
        <v>0</v>
      </c>
      <c r="AH361">
        <v>0</v>
      </c>
      <c r="AI361">
        <v>0</v>
      </c>
      <c r="AJ361">
        <f>IF(AH361*$H$13&gt;=AL361,1.0,(AL361/(AL361-AH361*$H$13)))</f>
        <v>0</v>
      </c>
      <c r="AK361">
        <f>(AJ361-1)*100</f>
        <v>0</v>
      </c>
      <c r="AL361">
        <f>MAX(0,($B$13+$C$13*DT361)/(1+$D$13*DT361)*DM361/(DO361+273)*$E$13)</f>
        <v>0</v>
      </c>
      <c r="AM361" t="s">
        <v>422</v>
      </c>
      <c r="AN361" t="s">
        <v>422</v>
      </c>
      <c r="AO361">
        <v>0</v>
      </c>
      <c r="AP361">
        <v>0</v>
      </c>
      <c r="AQ361">
        <f>1-AO361/AP361</f>
        <v>0</v>
      </c>
      <c r="AR361">
        <v>0</v>
      </c>
      <c r="AS361" t="s">
        <v>422</v>
      </c>
      <c r="AT361" t="s">
        <v>422</v>
      </c>
      <c r="AU361">
        <v>0</v>
      </c>
      <c r="AV361">
        <v>0</v>
      </c>
      <c r="AW361">
        <f>1-AU361/AV361</f>
        <v>0</v>
      </c>
      <c r="AX361">
        <v>0.5</v>
      </c>
      <c r="AY361">
        <f>CX361</f>
        <v>0</v>
      </c>
      <c r="AZ361">
        <f>M361</f>
        <v>0</v>
      </c>
      <c r="BA361">
        <f>AW361*AX361*AY361</f>
        <v>0</v>
      </c>
      <c r="BB361">
        <f>(AZ361-AR361)/AY361</f>
        <v>0</v>
      </c>
      <c r="BC361">
        <f>(AP361-AV361)/AV361</f>
        <v>0</v>
      </c>
      <c r="BD361">
        <f>AO361/(AQ361+AO361/AV361)</f>
        <v>0</v>
      </c>
      <c r="BE361" t="s">
        <v>422</v>
      </c>
      <c r="BF361">
        <v>0</v>
      </c>
      <c r="BG361">
        <f>IF(BF361&lt;&gt;0, BF361, BD361)</f>
        <v>0</v>
      </c>
      <c r="BH361">
        <f>1-BG361/AV361</f>
        <v>0</v>
      </c>
      <c r="BI361">
        <f>(AV361-AU361)/(AV361-BG361)</f>
        <v>0</v>
      </c>
      <c r="BJ361">
        <f>(AP361-AV361)/(AP361-BG361)</f>
        <v>0</v>
      </c>
      <c r="BK361">
        <f>(AV361-AU361)/(AV361-AO361)</f>
        <v>0</v>
      </c>
      <c r="BL361">
        <f>(AP361-AV361)/(AP361-AO361)</f>
        <v>0</v>
      </c>
      <c r="BM361">
        <f>(BI361*BG361/AU361)</f>
        <v>0</v>
      </c>
      <c r="BN361">
        <f>(1-BM361)</f>
        <v>0</v>
      </c>
      <c r="CW361">
        <f>$B$11*DU361+$C$11*DV361+$F$11*EG361*(1-EJ361)</f>
        <v>0</v>
      </c>
      <c r="CX361">
        <f>CW361*CY361</f>
        <v>0</v>
      </c>
      <c r="CY361">
        <f>($B$11*$D$9+$C$11*$D$9+$F$11*((ET361+EL361)/MAX(ET361+EL361+EU361, 0.1)*$I$9+EU361/MAX(ET361+EL361+EU361, 0.1)*$J$9))/($B$11+$C$11+$F$11)</f>
        <v>0</v>
      </c>
      <c r="CZ361">
        <f>($B$11*$K$9+$C$11*$K$9+$F$11*((ET361+EL361)/MAX(ET361+EL361+EU361, 0.1)*$P$9+EU361/MAX(ET361+EL361+EU361, 0.1)*$Q$9))/($B$11+$C$11+$F$11)</f>
        <v>0</v>
      </c>
      <c r="DA361">
        <v>1.1</v>
      </c>
      <c r="DB361">
        <v>0.5</v>
      </c>
      <c r="DC361" t="s">
        <v>423</v>
      </c>
      <c r="DD361">
        <v>2</v>
      </c>
      <c r="DE361">
        <v>1758508210.25</v>
      </c>
      <c r="DF361">
        <v>420.10925</v>
      </c>
      <c r="DG361">
        <v>420.0365</v>
      </c>
      <c r="DH361">
        <v>22.608075</v>
      </c>
      <c r="DI361">
        <v>22.612775</v>
      </c>
      <c r="DJ361">
        <v>414.41175</v>
      </c>
      <c r="DK361">
        <v>22.296625</v>
      </c>
      <c r="DL361">
        <v>499.9725</v>
      </c>
      <c r="DM361">
        <v>89.852275</v>
      </c>
      <c r="DN361">
        <v>0.03572695</v>
      </c>
      <c r="DO361">
        <v>30.58345</v>
      </c>
      <c r="DP361">
        <v>30.016675</v>
      </c>
      <c r="DQ361">
        <v>999.9</v>
      </c>
      <c r="DR361">
        <v>0</v>
      </c>
      <c r="DS361">
        <v>0</v>
      </c>
      <c r="DT361">
        <v>10013.91</v>
      </c>
      <c r="DU361">
        <v>0</v>
      </c>
      <c r="DV361">
        <v>0.667702</v>
      </c>
      <c r="DW361">
        <v>0.0724411</v>
      </c>
      <c r="DX361">
        <v>429.8265</v>
      </c>
      <c r="DY361">
        <v>429.75475</v>
      </c>
      <c r="DZ361">
        <v>-0.0047330875</v>
      </c>
      <c r="EA361">
        <v>420.0365</v>
      </c>
      <c r="EB361">
        <v>22.612775</v>
      </c>
      <c r="EC361">
        <v>2.031385</v>
      </c>
      <c r="ED361">
        <v>2.0318125</v>
      </c>
      <c r="EE361">
        <v>17.6911</v>
      </c>
      <c r="EF361">
        <v>17.694425</v>
      </c>
      <c r="EG361">
        <v>0.00500016</v>
      </c>
      <c r="EH361">
        <v>0</v>
      </c>
      <c r="EI361">
        <v>0</v>
      </c>
      <c r="EJ361">
        <v>0</v>
      </c>
      <c r="EK361">
        <v>155.5</v>
      </c>
      <c r="EL361">
        <v>0.00500016</v>
      </c>
      <c r="EM361">
        <v>-26.175</v>
      </c>
      <c r="EN361">
        <v>-2.3</v>
      </c>
      <c r="EO361">
        <v>37.7965</v>
      </c>
      <c r="EP361">
        <v>41.937</v>
      </c>
      <c r="EQ361">
        <v>39.937</v>
      </c>
      <c r="ER361">
        <v>42.0465</v>
      </c>
      <c r="ES361">
        <v>41.062</v>
      </c>
      <c r="ET361">
        <v>0</v>
      </c>
      <c r="EU361">
        <v>0</v>
      </c>
      <c r="EV361">
        <v>0</v>
      </c>
      <c r="EW361">
        <v>1758508216.4</v>
      </c>
      <c r="EX361">
        <v>0</v>
      </c>
      <c r="EY361">
        <v>153.288</v>
      </c>
      <c r="EZ361">
        <v>-3.57692304031378</v>
      </c>
      <c r="FA361">
        <v>5.76153834794864</v>
      </c>
      <c r="FB361">
        <v>-25.676</v>
      </c>
      <c r="FC361">
        <v>15</v>
      </c>
      <c r="FD361">
        <v>0</v>
      </c>
      <c r="FE361" t="s">
        <v>424</v>
      </c>
      <c r="FF361">
        <v>1747249705.1</v>
      </c>
      <c r="FG361">
        <v>1747249711.1</v>
      </c>
      <c r="FH361">
        <v>0</v>
      </c>
      <c r="FI361">
        <v>0.871</v>
      </c>
      <c r="FJ361">
        <v>0.066</v>
      </c>
      <c r="FK361">
        <v>5.486</v>
      </c>
      <c r="FL361">
        <v>0.145</v>
      </c>
      <c r="FM361">
        <v>420</v>
      </c>
      <c r="FN361">
        <v>16</v>
      </c>
      <c r="FO361">
        <v>0.27</v>
      </c>
      <c r="FP361">
        <v>0.16</v>
      </c>
      <c r="FQ361">
        <v>0.0869796475</v>
      </c>
      <c r="FR361">
        <v>0.15963347593985</v>
      </c>
      <c r="FS361">
        <v>0.06593163665029</v>
      </c>
      <c r="FT361">
        <v>1</v>
      </c>
      <c r="FU361">
        <v>151.938235294118</v>
      </c>
      <c r="FV361">
        <v>13.2452253129027</v>
      </c>
      <c r="FW361">
        <v>4.73025398558746</v>
      </c>
      <c r="FX361">
        <v>-1</v>
      </c>
      <c r="FY361">
        <v>0.00721998095</v>
      </c>
      <c r="FZ361">
        <v>-0.0671346951428571</v>
      </c>
      <c r="GA361">
        <v>0.0118287110696846</v>
      </c>
      <c r="GB361">
        <v>1</v>
      </c>
      <c r="GC361">
        <v>2</v>
      </c>
      <c r="GD361">
        <v>2</v>
      </c>
      <c r="GE361" t="s">
        <v>443</v>
      </c>
      <c r="GF361">
        <v>3.12585</v>
      </c>
      <c r="GG361">
        <v>2.66124</v>
      </c>
      <c r="GH361">
        <v>0.0882931</v>
      </c>
      <c r="GI361">
        <v>0.089162</v>
      </c>
      <c r="GJ361">
        <v>0.0966961</v>
      </c>
      <c r="GK361">
        <v>0.0971466</v>
      </c>
      <c r="GL361">
        <v>23493.8</v>
      </c>
      <c r="GM361">
        <v>22200.7</v>
      </c>
      <c r="GN361">
        <v>23046.7</v>
      </c>
      <c r="GO361">
        <v>23734.7</v>
      </c>
      <c r="GP361">
        <v>35485.8</v>
      </c>
      <c r="GQ361">
        <v>35471.5</v>
      </c>
      <c r="GR361">
        <v>41556.3</v>
      </c>
      <c r="GS361">
        <v>42327.8</v>
      </c>
      <c r="GT361">
        <v>1.89845</v>
      </c>
      <c r="GU361">
        <v>1.79495</v>
      </c>
      <c r="GV361">
        <v>0.101484</v>
      </c>
      <c r="GW361">
        <v>0</v>
      </c>
      <c r="GX361">
        <v>28.3724</v>
      </c>
      <c r="GY361">
        <v>999.9</v>
      </c>
      <c r="GZ361">
        <v>55.219</v>
      </c>
      <c r="HA361">
        <v>30.494</v>
      </c>
      <c r="HB361">
        <v>26.9354</v>
      </c>
      <c r="HC361">
        <v>53.8555</v>
      </c>
      <c r="HD361">
        <v>40.0962</v>
      </c>
      <c r="HE361">
        <v>1</v>
      </c>
      <c r="HF361">
        <v>0.0750559</v>
      </c>
      <c r="HG361">
        <v>-1.47376</v>
      </c>
      <c r="HH361">
        <v>20.2308</v>
      </c>
      <c r="HI361">
        <v>5.23466</v>
      </c>
      <c r="HJ361">
        <v>11.992</v>
      </c>
      <c r="HK361">
        <v>4.9557</v>
      </c>
      <c r="HL361">
        <v>3.304</v>
      </c>
      <c r="HM361">
        <v>999.9</v>
      </c>
      <c r="HN361">
        <v>9999</v>
      </c>
      <c r="HO361">
        <v>9999</v>
      </c>
      <c r="HP361">
        <v>9999</v>
      </c>
      <c r="HQ361">
        <v>1.86854</v>
      </c>
      <c r="HR361">
        <v>1.86426</v>
      </c>
      <c r="HS361">
        <v>1.8718</v>
      </c>
      <c r="HT361">
        <v>1.8627</v>
      </c>
      <c r="HU361">
        <v>1.86217</v>
      </c>
      <c r="HV361">
        <v>1.86859</v>
      </c>
      <c r="HW361">
        <v>1.85867</v>
      </c>
      <c r="HX361">
        <v>1.86508</v>
      </c>
      <c r="HY361">
        <v>5</v>
      </c>
      <c r="HZ361">
        <v>0</v>
      </c>
      <c r="IA361">
        <v>0</v>
      </c>
      <c r="IB361">
        <v>0</v>
      </c>
      <c r="IC361" t="s">
        <v>426</v>
      </c>
      <c r="ID361" t="s">
        <v>427</v>
      </c>
      <c r="IE361" t="s">
        <v>428</v>
      </c>
      <c r="IF361" t="s">
        <v>428</v>
      </c>
      <c r="IG361" t="s">
        <v>428</v>
      </c>
      <c r="IH361" t="s">
        <v>428</v>
      </c>
      <c r="II361">
        <v>0</v>
      </c>
      <c r="IJ361">
        <v>100</v>
      </c>
      <c r="IK361">
        <v>100</v>
      </c>
      <c r="IL361">
        <v>5.698</v>
      </c>
      <c r="IM361">
        <v>0.3114</v>
      </c>
      <c r="IN361">
        <v>4.24591870636989</v>
      </c>
      <c r="IO361">
        <v>0.00406324532283829</v>
      </c>
      <c r="IP361">
        <v>-1.45373754250553e-06</v>
      </c>
      <c r="IQ361">
        <v>2.45784242640463e-10</v>
      </c>
      <c r="IR361">
        <v>0.0444475935836347</v>
      </c>
      <c r="IS361">
        <v>0.00491888386651684</v>
      </c>
      <c r="IT361">
        <v>0.000226889049496401</v>
      </c>
      <c r="IU361">
        <v>4.01595507822366e-06</v>
      </c>
      <c r="IV361">
        <v>-0</v>
      </c>
      <c r="IW361">
        <v>2035</v>
      </c>
      <c r="IX361">
        <v>2</v>
      </c>
      <c r="IY361">
        <v>30</v>
      </c>
      <c r="IZ361">
        <v>187641.8</v>
      </c>
      <c r="JA361">
        <v>187641.7</v>
      </c>
      <c r="JB361">
        <v>0.939941</v>
      </c>
      <c r="JC361">
        <v>2.41089</v>
      </c>
      <c r="JD361">
        <v>1.49902</v>
      </c>
      <c r="JE361">
        <v>2.32666</v>
      </c>
      <c r="JF361">
        <v>1.54419</v>
      </c>
      <c r="JG361">
        <v>2.26807</v>
      </c>
      <c r="JH361">
        <v>36.0347</v>
      </c>
      <c r="JI361">
        <v>24.1575</v>
      </c>
      <c r="JJ361">
        <v>18</v>
      </c>
      <c r="JK361">
        <v>545.875</v>
      </c>
      <c r="JL361">
        <v>423.129</v>
      </c>
      <c r="JM361">
        <v>31.209</v>
      </c>
      <c r="JN361">
        <v>28.5855</v>
      </c>
      <c r="JO361">
        <v>30</v>
      </c>
      <c r="JP361">
        <v>28.4096</v>
      </c>
      <c r="JQ361">
        <v>28.4319</v>
      </c>
      <c r="JR361">
        <v>18.8596</v>
      </c>
      <c r="JS361">
        <v>29.578</v>
      </c>
      <c r="JT361">
        <v>72.1026</v>
      </c>
      <c r="JU361">
        <v>31.1919</v>
      </c>
      <c r="JV361">
        <v>420</v>
      </c>
      <c r="JW361">
        <v>22.6201</v>
      </c>
      <c r="JX361">
        <v>93.133</v>
      </c>
      <c r="JY361">
        <v>98.6462</v>
      </c>
    </row>
    <row r="362" spans="1:285">
      <c r="A362">
        <v>346</v>
      </c>
      <c r="B362">
        <v>1758508217</v>
      </c>
      <c r="C362">
        <v>4974.90000009537</v>
      </c>
      <c r="D362" t="s">
        <v>1124</v>
      </c>
      <c r="E362" t="s">
        <v>1125</v>
      </c>
      <c r="F362">
        <v>5</v>
      </c>
      <c r="G362" t="s">
        <v>419</v>
      </c>
      <c r="H362" t="s">
        <v>1003</v>
      </c>
      <c r="I362" t="s">
        <v>421</v>
      </c>
      <c r="J362">
        <v>1758508213.75</v>
      </c>
      <c r="K362">
        <f>(L362)/1000</f>
        <v>0</v>
      </c>
      <c r="L362">
        <f>1000*DL362*AJ362*(DH362-DI362)/(100*DA362*(1000-AJ362*DH362))</f>
        <v>0</v>
      </c>
      <c r="M362">
        <f>DL362*AJ362*(DG362-DF362*(1000-AJ362*DI362)/(1000-AJ362*DH362))/(100*DA362)</f>
        <v>0</v>
      </c>
      <c r="N362">
        <f>DF362 - IF(AJ362&gt;1, M362*DA362*100.0/(AL362), 0)</f>
        <v>0</v>
      </c>
      <c r="O362">
        <f>((U362-K362/2)*N362-M362)/(U362+K362/2)</f>
        <v>0</v>
      </c>
      <c r="P362">
        <f>O362*(DM362+DN362)/1000.0</f>
        <v>0</v>
      </c>
      <c r="Q362">
        <f>(DF362 - IF(AJ362&gt;1, M362*DA362*100.0/(AL362), 0))*(DM362+DN362)/1000.0</f>
        <v>0</v>
      </c>
      <c r="R362">
        <f>2.0/((1/T362-1/S362)+SIGN(T362)*SQRT((1/T362-1/S362)*(1/T362-1/S362) + 4*DB362/((DB362+1)*(DB362+1))*(2*1/T362*1/S362-1/S362*1/S362)))</f>
        <v>0</v>
      </c>
      <c r="S362">
        <f>IF(LEFT(DC362,1)&lt;&gt;"0",IF(LEFT(DC362,1)="1",3.0,DD362),$D$5+$E$5*(DT362*DM362/($K$5*1000))+$F$5*(DT362*DM362/($K$5*1000))*MAX(MIN(DA362,$J$5),$I$5)*MAX(MIN(DA362,$J$5),$I$5)+$G$5*MAX(MIN(DA362,$J$5),$I$5)*(DT362*DM362/($K$5*1000))+$H$5*(DT362*DM362/($K$5*1000))*(DT362*DM362/($K$5*1000)))</f>
        <v>0</v>
      </c>
      <c r="T362">
        <f>K362*(1000-(1000*0.61365*exp(17.502*X362/(240.97+X362))/(DM362+DN362)+DH362)/2)/(1000*0.61365*exp(17.502*X362/(240.97+X362))/(DM362+DN362)-DH362)</f>
        <v>0</v>
      </c>
      <c r="U362">
        <f>1/((DB362+1)/(R362/1.6)+1/(S362/1.37)) + DB362/((DB362+1)/(R362/1.6) + DB362/(S362/1.37))</f>
        <v>0</v>
      </c>
      <c r="V362">
        <f>(CW362*CZ362)</f>
        <v>0</v>
      </c>
      <c r="W362">
        <f>(DO362+(V362+2*0.95*5.67E-8*(((DO362+$B$7)+273)^4-(DO362+273)^4)-44100*K362)/(1.84*29.3*S362+8*0.95*5.67E-8*(DO362+273)^3))</f>
        <v>0</v>
      </c>
      <c r="X362">
        <f>($C$7*DP362+$D$7*DQ362+$E$7*W362)</f>
        <v>0</v>
      </c>
      <c r="Y362">
        <f>0.61365*exp(17.502*X362/(240.97+X362))</f>
        <v>0</v>
      </c>
      <c r="Z362">
        <f>(AA362/AB362*100)</f>
        <v>0</v>
      </c>
      <c r="AA362">
        <f>DH362*(DM362+DN362)/1000</f>
        <v>0</v>
      </c>
      <c r="AB362">
        <f>0.61365*exp(17.502*DO362/(240.97+DO362))</f>
        <v>0</v>
      </c>
      <c r="AC362">
        <f>(Y362-DH362*(DM362+DN362)/1000)</f>
        <v>0</v>
      </c>
      <c r="AD362">
        <f>(-K362*44100)</f>
        <v>0</v>
      </c>
      <c r="AE362">
        <f>2*29.3*S362*0.92*(DO362-X362)</f>
        <v>0</v>
      </c>
      <c r="AF362">
        <f>2*0.95*5.67E-8*(((DO362+$B$7)+273)^4-(X362+273)^4)</f>
        <v>0</v>
      </c>
      <c r="AG362">
        <f>V362+AF362+AD362+AE362</f>
        <v>0</v>
      </c>
      <c r="AH362">
        <v>0</v>
      </c>
      <c r="AI362">
        <v>0</v>
      </c>
      <c r="AJ362">
        <f>IF(AH362*$H$13&gt;=AL362,1.0,(AL362/(AL362-AH362*$H$13)))</f>
        <v>0</v>
      </c>
      <c r="AK362">
        <f>(AJ362-1)*100</f>
        <v>0</v>
      </c>
      <c r="AL362">
        <f>MAX(0,($B$13+$C$13*DT362)/(1+$D$13*DT362)*DM362/(DO362+273)*$E$13)</f>
        <v>0</v>
      </c>
      <c r="AM362" t="s">
        <v>422</v>
      </c>
      <c r="AN362" t="s">
        <v>422</v>
      </c>
      <c r="AO362">
        <v>0</v>
      </c>
      <c r="AP362">
        <v>0</v>
      </c>
      <c r="AQ362">
        <f>1-AO362/AP362</f>
        <v>0</v>
      </c>
      <c r="AR362">
        <v>0</v>
      </c>
      <c r="AS362" t="s">
        <v>422</v>
      </c>
      <c r="AT362" t="s">
        <v>422</v>
      </c>
      <c r="AU362">
        <v>0</v>
      </c>
      <c r="AV362">
        <v>0</v>
      </c>
      <c r="AW362">
        <f>1-AU362/AV362</f>
        <v>0</v>
      </c>
      <c r="AX362">
        <v>0.5</v>
      </c>
      <c r="AY362">
        <f>CX362</f>
        <v>0</v>
      </c>
      <c r="AZ362">
        <f>M362</f>
        <v>0</v>
      </c>
      <c r="BA362">
        <f>AW362*AX362*AY362</f>
        <v>0</v>
      </c>
      <c r="BB362">
        <f>(AZ362-AR362)/AY362</f>
        <v>0</v>
      </c>
      <c r="BC362">
        <f>(AP362-AV362)/AV362</f>
        <v>0</v>
      </c>
      <c r="BD362">
        <f>AO362/(AQ362+AO362/AV362)</f>
        <v>0</v>
      </c>
      <c r="BE362" t="s">
        <v>422</v>
      </c>
      <c r="BF362">
        <v>0</v>
      </c>
      <c r="BG362">
        <f>IF(BF362&lt;&gt;0, BF362, BD362)</f>
        <v>0</v>
      </c>
      <c r="BH362">
        <f>1-BG362/AV362</f>
        <v>0</v>
      </c>
      <c r="BI362">
        <f>(AV362-AU362)/(AV362-BG362)</f>
        <v>0</v>
      </c>
      <c r="BJ362">
        <f>(AP362-AV362)/(AP362-BG362)</f>
        <v>0</v>
      </c>
      <c r="BK362">
        <f>(AV362-AU362)/(AV362-AO362)</f>
        <v>0</v>
      </c>
      <c r="BL362">
        <f>(AP362-AV362)/(AP362-AO362)</f>
        <v>0</v>
      </c>
      <c r="BM362">
        <f>(BI362*BG362/AU362)</f>
        <v>0</v>
      </c>
      <c r="BN362">
        <f>(1-BM362)</f>
        <v>0</v>
      </c>
      <c r="CW362">
        <f>$B$11*DU362+$C$11*DV362+$F$11*EG362*(1-EJ362)</f>
        <v>0</v>
      </c>
      <c r="CX362">
        <f>CW362*CY362</f>
        <v>0</v>
      </c>
      <c r="CY362">
        <f>($B$11*$D$9+$C$11*$D$9+$F$11*((ET362+EL362)/MAX(ET362+EL362+EU362, 0.1)*$I$9+EU362/MAX(ET362+EL362+EU362, 0.1)*$J$9))/($B$11+$C$11+$F$11)</f>
        <v>0</v>
      </c>
      <c r="CZ362">
        <f>($B$11*$K$9+$C$11*$K$9+$F$11*((ET362+EL362)/MAX(ET362+EL362+EU362, 0.1)*$P$9+EU362/MAX(ET362+EL362+EU362, 0.1)*$Q$9))/($B$11+$C$11+$F$11)</f>
        <v>0</v>
      </c>
      <c r="DA362">
        <v>1.1</v>
      </c>
      <c r="DB362">
        <v>0.5</v>
      </c>
      <c r="DC362" t="s">
        <v>423</v>
      </c>
      <c r="DD362">
        <v>2</v>
      </c>
      <c r="DE362">
        <v>1758508213.75</v>
      </c>
      <c r="DF362">
        <v>420.13075</v>
      </c>
      <c r="DG362">
        <v>420.08725</v>
      </c>
      <c r="DH362">
        <v>22.6039</v>
      </c>
      <c r="DI362">
        <v>22.612375</v>
      </c>
      <c r="DJ362">
        <v>414.433</v>
      </c>
      <c r="DK362">
        <v>22.29255</v>
      </c>
      <c r="DL362">
        <v>499.995</v>
      </c>
      <c r="DM362">
        <v>89.851525</v>
      </c>
      <c r="DN362">
        <v>0.035734425</v>
      </c>
      <c r="DO362">
        <v>30.585225</v>
      </c>
      <c r="DP362">
        <v>30.022825</v>
      </c>
      <c r="DQ362">
        <v>999.9</v>
      </c>
      <c r="DR362">
        <v>0</v>
      </c>
      <c r="DS362">
        <v>0</v>
      </c>
      <c r="DT362">
        <v>9997.975</v>
      </c>
      <c r="DU362">
        <v>0</v>
      </c>
      <c r="DV362">
        <v>0.674657</v>
      </c>
      <c r="DW362">
        <v>0.0434341275</v>
      </c>
      <c r="DX362">
        <v>429.84675</v>
      </c>
      <c r="DY362">
        <v>429.80625</v>
      </c>
      <c r="DZ362">
        <v>-0.0084748275</v>
      </c>
      <c r="EA362">
        <v>420.08725</v>
      </c>
      <c r="EB362">
        <v>22.612375</v>
      </c>
      <c r="EC362">
        <v>2.0309925</v>
      </c>
      <c r="ED362">
        <v>2.031755</v>
      </c>
      <c r="EE362">
        <v>17.68805</v>
      </c>
      <c r="EF362">
        <v>17.694</v>
      </c>
      <c r="EG362">
        <v>0.00500016</v>
      </c>
      <c r="EH362">
        <v>0</v>
      </c>
      <c r="EI362">
        <v>0</v>
      </c>
      <c r="EJ362">
        <v>0</v>
      </c>
      <c r="EK362">
        <v>155.325</v>
      </c>
      <c r="EL362">
        <v>0.00500016</v>
      </c>
      <c r="EM362">
        <v>-27.1</v>
      </c>
      <c r="EN362">
        <v>-1.95</v>
      </c>
      <c r="EO362">
        <v>37.781</v>
      </c>
      <c r="EP362">
        <v>41.937</v>
      </c>
      <c r="EQ362">
        <v>39.937</v>
      </c>
      <c r="ER362">
        <v>42.062</v>
      </c>
      <c r="ES362">
        <v>41.062</v>
      </c>
      <c r="ET362">
        <v>0</v>
      </c>
      <c r="EU362">
        <v>0</v>
      </c>
      <c r="EV362">
        <v>0</v>
      </c>
      <c r="EW362">
        <v>1758508219.4</v>
      </c>
      <c r="EX362">
        <v>0</v>
      </c>
      <c r="EY362">
        <v>153.353846153846</v>
      </c>
      <c r="EZ362">
        <v>12.9094017941311</v>
      </c>
      <c r="FA362">
        <v>0.17435884235349</v>
      </c>
      <c r="FB362">
        <v>-25.1038461538462</v>
      </c>
      <c r="FC362">
        <v>15</v>
      </c>
      <c r="FD362">
        <v>0</v>
      </c>
      <c r="FE362" t="s">
        <v>424</v>
      </c>
      <c r="FF362">
        <v>1747249705.1</v>
      </c>
      <c r="FG362">
        <v>1747249711.1</v>
      </c>
      <c r="FH362">
        <v>0</v>
      </c>
      <c r="FI362">
        <v>0.871</v>
      </c>
      <c r="FJ362">
        <v>0.066</v>
      </c>
      <c r="FK362">
        <v>5.486</v>
      </c>
      <c r="FL362">
        <v>0.145</v>
      </c>
      <c r="FM362">
        <v>420</v>
      </c>
      <c r="FN362">
        <v>16</v>
      </c>
      <c r="FO362">
        <v>0.27</v>
      </c>
      <c r="FP362">
        <v>0.16</v>
      </c>
      <c r="FQ362">
        <v>0.09289243</v>
      </c>
      <c r="FR362">
        <v>-0.0725758285714283</v>
      </c>
      <c r="FS362">
        <v>0.0598382837418245</v>
      </c>
      <c r="FT362">
        <v>1</v>
      </c>
      <c r="FU362">
        <v>152.517647058824</v>
      </c>
      <c r="FV362">
        <v>11.0435446176743</v>
      </c>
      <c r="FW362">
        <v>4.55240534922669</v>
      </c>
      <c r="FX362">
        <v>-1</v>
      </c>
      <c r="FY362">
        <v>0.00682706945</v>
      </c>
      <c r="FZ362">
        <v>-0.118710934511278</v>
      </c>
      <c r="GA362">
        <v>0.0121299246433068</v>
      </c>
      <c r="GB362">
        <v>0</v>
      </c>
      <c r="GC362">
        <v>1</v>
      </c>
      <c r="GD362">
        <v>2</v>
      </c>
      <c r="GE362" t="s">
        <v>425</v>
      </c>
      <c r="GF362">
        <v>3.1258</v>
      </c>
      <c r="GG362">
        <v>2.66139</v>
      </c>
      <c r="GH362">
        <v>0.0882936</v>
      </c>
      <c r="GI362">
        <v>0.0891719</v>
      </c>
      <c r="GJ362">
        <v>0.0966859</v>
      </c>
      <c r="GK362">
        <v>0.0971388</v>
      </c>
      <c r="GL362">
        <v>23493.9</v>
      </c>
      <c r="GM362">
        <v>22200.7</v>
      </c>
      <c r="GN362">
        <v>23046.8</v>
      </c>
      <c r="GO362">
        <v>23735</v>
      </c>
      <c r="GP362">
        <v>35486.4</v>
      </c>
      <c r="GQ362">
        <v>35472</v>
      </c>
      <c r="GR362">
        <v>41556.5</v>
      </c>
      <c r="GS362">
        <v>42328.1</v>
      </c>
      <c r="GT362">
        <v>1.89848</v>
      </c>
      <c r="GU362">
        <v>1.795</v>
      </c>
      <c r="GV362">
        <v>0.101283</v>
      </c>
      <c r="GW362">
        <v>0</v>
      </c>
      <c r="GX362">
        <v>28.3736</v>
      </c>
      <c r="GY362">
        <v>999.9</v>
      </c>
      <c r="GZ362">
        <v>55.219</v>
      </c>
      <c r="HA362">
        <v>30.494</v>
      </c>
      <c r="HB362">
        <v>26.9348</v>
      </c>
      <c r="HC362">
        <v>54.4255</v>
      </c>
      <c r="HD362">
        <v>40.016</v>
      </c>
      <c r="HE362">
        <v>1</v>
      </c>
      <c r="HF362">
        <v>0.0750788</v>
      </c>
      <c r="HG362">
        <v>-1.43747</v>
      </c>
      <c r="HH362">
        <v>20.2312</v>
      </c>
      <c r="HI362">
        <v>5.23496</v>
      </c>
      <c r="HJ362">
        <v>11.992</v>
      </c>
      <c r="HK362">
        <v>4.95585</v>
      </c>
      <c r="HL362">
        <v>3.304</v>
      </c>
      <c r="HM362">
        <v>999.9</v>
      </c>
      <c r="HN362">
        <v>9999</v>
      </c>
      <c r="HO362">
        <v>9999</v>
      </c>
      <c r="HP362">
        <v>9999</v>
      </c>
      <c r="HQ362">
        <v>1.86854</v>
      </c>
      <c r="HR362">
        <v>1.86422</v>
      </c>
      <c r="HS362">
        <v>1.8718</v>
      </c>
      <c r="HT362">
        <v>1.8627</v>
      </c>
      <c r="HU362">
        <v>1.86218</v>
      </c>
      <c r="HV362">
        <v>1.86859</v>
      </c>
      <c r="HW362">
        <v>1.85869</v>
      </c>
      <c r="HX362">
        <v>1.86508</v>
      </c>
      <c r="HY362">
        <v>5</v>
      </c>
      <c r="HZ362">
        <v>0</v>
      </c>
      <c r="IA362">
        <v>0</v>
      </c>
      <c r="IB362">
        <v>0</v>
      </c>
      <c r="IC362" t="s">
        <v>426</v>
      </c>
      <c r="ID362" t="s">
        <v>427</v>
      </c>
      <c r="IE362" t="s">
        <v>428</v>
      </c>
      <c r="IF362" t="s">
        <v>428</v>
      </c>
      <c r="IG362" t="s">
        <v>428</v>
      </c>
      <c r="IH362" t="s">
        <v>428</v>
      </c>
      <c r="II362">
        <v>0</v>
      </c>
      <c r="IJ362">
        <v>100</v>
      </c>
      <c r="IK362">
        <v>100</v>
      </c>
      <c r="IL362">
        <v>5.698</v>
      </c>
      <c r="IM362">
        <v>0.3113</v>
      </c>
      <c r="IN362">
        <v>4.24591870636989</v>
      </c>
      <c r="IO362">
        <v>0.00406324532283829</v>
      </c>
      <c r="IP362">
        <v>-1.45373754250553e-06</v>
      </c>
      <c r="IQ362">
        <v>2.45784242640463e-10</v>
      </c>
      <c r="IR362">
        <v>0.0444475935836347</v>
      </c>
      <c r="IS362">
        <v>0.00491888386651684</v>
      </c>
      <c r="IT362">
        <v>0.000226889049496401</v>
      </c>
      <c r="IU362">
        <v>4.01595507822366e-06</v>
      </c>
      <c r="IV362">
        <v>-0</v>
      </c>
      <c r="IW362">
        <v>2035</v>
      </c>
      <c r="IX362">
        <v>2</v>
      </c>
      <c r="IY362">
        <v>30</v>
      </c>
      <c r="IZ362">
        <v>187641.9</v>
      </c>
      <c r="JA362">
        <v>187641.8</v>
      </c>
      <c r="JB362">
        <v>0.939941</v>
      </c>
      <c r="JC362">
        <v>2.40112</v>
      </c>
      <c r="JD362">
        <v>1.49902</v>
      </c>
      <c r="JE362">
        <v>2.32666</v>
      </c>
      <c r="JF362">
        <v>1.54419</v>
      </c>
      <c r="JG362">
        <v>2.31201</v>
      </c>
      <c r="JH362">
        <v>36.0582</v>
      </c>
      <c r="JI362">
        <v>24.1663</v>
      </c>
      <c r="JJ362">
        <v>18</v>
      </c>
      <c r="JK362">
        <v>545.876</v>
      </c>
      <c r="JL362">
        <v>423.149</v>
      </c>
      <c r="JM362">
        <v>31.1996</v>
      </c>
      <c r="JN362">
        <v>28.5849</v>
      </c>
      <c r="JO362">
        <v>30</v>
      </c>
      <c r="JP362">
        <v>28.4078</v>
      </c>
      <c r="JQ362">
        <v>28.4307</v>
      </c>
      <c r="JR362">
        <v>18.8563</v>
      </c>
      <c r="JS362">
        <v>29.578</v>
      </c>
      <c r="JT362">
        <v>72.1026</v>
      </c>
      <c r="JU362">
        <v>31.1919</v>
      </c>
      <c r="JV362">
        <v>420</v>
      </c>
      <c r="JW362">
        <v>22.6201</v>
      </c>
      <c r="JX362">
        <v>93.1333</v>
      </c>
      <c r="JY362">
        <v>98.6469</v>
      </c>
    </row>
    <row r="363" spans="1:285">
      <c r="A363">
        <v>347</v>
      </c>
      <c r="B363">
        <v>1758508219</v>
      </c>
      <c r="C363">
        <v>4976.90000009537</v>
      </c>
      <c r="D363" t="s">
        <v>1126</v>
      </c>
      <c r="E363" t="s">
        <v>1127</v>
      </c>
      <c r="F363">
        <v>5</v>
      </c>
      <c r="G363" t="s">
        <v>419</v>
      </c>
      <c r="H363" t="s">
        <v>1003</v>
      </c>
      <c r="I363" t="s">
        <v>421</v>
      </c>
      <c r="J363">
        <v>1758508216.33333</v>
      </c>
      <c r="K363">
        <f>(L363)/1000</f>
        <v>0</v>
      </c>
      <c r="L363">
        <f>1000*DL363*AJ363*(DH363-DI363)/(100*DA363*(1000-AJ363*DH363))</f>
        <v>0</v>
      </c>
      <c r="M363">
        <f>DL363*AJ363*(DG363-DF363*(1000-AJ363*DI363)/(1000-AJ363*DH363))/(100*DA363)</f>
        <v>0</v>
      </c>
      <c r="N363">
        <f>DF363 - IF(AJ363&gt;1, M363*DA363*100.0/(AL363), 0)</f>
        <v>0</v>
      </c>
      <c r="O363">
        <f>((U363-K363/2)*N363-M363)/(U363+K363/2)</f>
        <v>0</v>
      </c>
      <c r="P363">
        <f>O363*(DM363+DN363)/1000.0</f>
        <v>0</v>
      </c>
      <c r="Q363">
        <f>(DF363 - IF(AJ363&gt;1, M363*DA363*100.0/(AL363), 0))*(DM363+DN363)/1000.0</f>
        <v>0</v>
      </c>
      <c r="R363">
        <f>2.0/((1/T363-1/S363)+SIGN(T363)*SQRT((1/T363-1/S363)*(1/T363-1/S363) + 4*DB363/((DB363+1)*(DB363+1))*(2*1/T363*1/S363-1/S363*1/S363)))</f>
        <v>0</v>
      </c>
      <c r="S363">
        <f>IF(LEFT(DC363,1)&lt;&gt;"0",IF(LEFT(DC363,1)="1",3.0,DD363),$D$5+$E$5*(DT363*DM363/($K$5*1000))+$F$5*(DT363*DM363/($K$5*1000))*MAX(MIN(DA363,$J$5),$I$5)*MAX(MIN(DA363,$J$5),$I$5)+$G$5*MAX(MIN(DA363,$J$5),$I$5)*(DT363*DM363/($K$5*1000))+$H$5*(DT363*DM363/($K$5*1000))*(DT363*DM363/($K$5*1000)))</f>
        <v>0</v>
      </c>
      <c r="T363">
        <f>K363*(1000-(1000*0.61365*exp(17.502*X363/(240.97+X363))/(DM363+DN363)+DH363)/2)/(1000*0.61365*exp(17.502*X363/(240.97+X363))/(DM363+DN363)-DH363)</f>
        <v>0</v>
      </c>
      <c r="U363">
        <f>1/((DB363+1)/(R363/1.6)+1/(S363/1.37)) + DB363/((DB363+1)/(R363/1.6) + DB363/(S363/1.37))</f>
        <v>0</v>
      </c>
      <c r="V363">
        <f>(CW363*CZ363)</f>
        <v>0</v>
      </c>
      <c r="W363">
        <f>(DO363+(V363+2*0.95*5.67E-8*(((DO363+$B$7)+273)^4-(DO363+273)^4)-44100*K363)/(1.84*29.3*S363+8*0.95*5.67E-8*(DO363+273)^3))</f>
        <v>0</v>
      </c>
      <c r="X363">
        <f>($C$7*DP363+$D$7*DQ363+$E$7*W363)</f>
        <v>0</v>
      </c>
      <c r="Y363">
        <f>0.61365*exp(17.502*X363/(240.97+X363))</f>
        <v>0</v>
      </c>
      <c r="Z363">
        <f>(AA363/AB363*100)</f>
        <v>0</v>
      </c>
      <c r="AA363">
        <f>DH363*(DM363+DN363)/1000</f>
        <v>0</v>
      </c>
      <c r="AB363">
        <f>0.61365*exp(17.502*DO363/(240.97+DO363))</f>
        <v>0</v>
      </c>
      <c r="AC363">
        <f>(Y363-DH363*(DM363+DN363)/1000)</f>
        <v>0</v>
      </c>
      <c r="AD363">
        <f>(-K363*44100)</f>
        <v>0</v>
      </c>
      <c r="AE363">
        <f>2*29.3*S363*0.92*(DO363-X363)</f>
        <v>0</v>
      </c>
      <c r="AF363">
        <f>2*0.95*5.67E-8*(((DO363+$B$7)+273)^4-(X363+273)^4)</f>
        <v>0</v>
      </c>
      <c r="AG363">
        <f>V363+AF363+AD363+AE363</f>
        <v>0</v>
      </c>
      <c r="AH363">
        <v>0</v>
      </c>
      <c r="AI363">
        <v>0</v>
      </c>
      <c r="AJ363">
        <f>IF(AH363*$H$13&gt;=AL363,1.0,(AL363/(AL363-AH363*$H$13)))</f>
        <v>0</v>
      </c>
      <c r="AK363">
        <f>(AJ363-1)*100</f>
        <v>0</v>
      </c>
      <c r="AL363">
        <f>MAX(0,($B$13+$C$13*DT363)/(1+$D$13*DT363)*DM363/(DO363+273)*$E$13)</f>
        <v>0</v>
      </c>
      <c r="AM363" t="s">
        <v>422</v>
      </c>
      <c r="AN363" t="s">
        <v>422</v>
      </c>
      <c r="AO363">
        <v>0</v>
      </c>
      <c r="AP363">
        <v>0</v>
      </c>
      <c r="AQ363">
        <f>1-AO363/AP363</f>
        <v>0</v>
      </c>
      <c r="AR363">
        <v>0</v>
      </c>
      <c r="AS363" t="s">
        <v>422</v>
      </c>
      <c r="AT363" t="s">
        <v>422</v>
      </c>
      <c r="AU363">
        <v>0</v>
      </c>
      <c r="AV363">
        <v>0</v>
      </c>
      <c r="AW363">
        <f>1-AU363/AV363</f>
        <v>0</v>
      </c>
      <c r="AX363">
        <v>0.5</v>
      </c>
      <c r="AY363">
        <f>CX363</f>
        <v>0</v>
      </c>
      <c r="AZ363">
        <f>M363</f>
        <v>0</v>
      </c>
      <c r="BA363">
        <f>AW363*AX363*AY363</f>
        <v>0</v>
      </c>
      <c r="BB363">
        <f>(AZ363-AR363)/AY363</f>
        <v>0</v>
      </c>
      <c r="BC363">
        <f>(AP363-AV363)/AV363</f>
        <v>0</v>
      </c>
      <c r="BD363">
        <f>AO363/(AQ363+AO363/AV363)</f>
        <v>0</v>
      </c>
      <c r="BE363" t="s">
        <v>422</v>
      </c>
      <c r="BF363">
        <v>0</v>
      </c>
      <c r="BG363">
        <f>IF(BF363&lt;&gt;0, BF363, BD363)</f>
        <v>0</v>
      </c>
      <c r="BH363">
        <f>1-BG363/AV363</f>
        <v>0</v>
      </c>
      <c r="BI363">
        <f>(AV363-AU363)/(AV363-BG363)</f>
        <v>0</v>
      </c>
      <c r="BJ363">
        <f>(AP363-AV363)/(AP363-BG363)</f>
        <v>0</v>
      </c>
      <c r="BK363">
        <f>(AV363-AU363)/(AV363-AO363)</f>
        <v>0</v>
      </c>
      <c r="BL363">
        <f>(AP363-AV363)/(AP363-AO363)</f>
        <v>0</v>
      </c>
      <c r="BM363">
        <f>(BI363*BG363/AU363)</f>
        <v>0</v>
      </c>
      <c r="BN363">
        <f>(1-BM363)</f>
        <v>0</v>
      </c>
      <c r="CW363">
        <f>$B$11*DU363+$C$11*DV363+$F$11*EG363*(1-EJ363)</f>
        <v>0</v>
      </c>
      <c r="CX363">
        <f>CW363*CY363</f>
        <v>0</v>
      </c>
      <c r="CY363">
        <f>($B$11*$D$9+$C$11*$D$9+$F$11*((ET363+EL363)/MAX(ET363+EL363+EU363, 0.1)*$I$9+EU363/MAX(ET363+EL363+EU363, 0.1)*$J$9))/($B$11+$C$11+$F$11)</f>
        <v>0</v>
      </c>
      <c r="CZ363">
        <f>($B$11*$K$9+$C$11*$K$9+$F$11*((ET363+EL363)/MAX(ET363+EL363+EU363, 0.1)*$P$9+EU363/MAX(ET363+EL363+EU363, 0.1)*$Q$9))/($B$11+$C$11+$F$11)</f>
        <v>0</v>
      </c>
      <c r="DA363">
        <v>1.1</v>
      </c>
      <c r="DB363">
        <v>0.5</v>
      </c>
      <c r="DC363" t="s">
        <v>423</v>
      </c>
      <c r="DD363">
        <v>2</v>
      </c>
      <c r="DE363">
        <v>1758508216.33333</v>
      </c>
      <c r="DF363">
        <v>420.137333333333</v>
      </c>
      <c r="DG363">
        <v>420.141333333333</v>
      </c>
      <c r="DH363">
        <v>22.6014</v>
      </c>
      <c r="DI363">
        <v>22.6113333333333</v>
      </c>
      <c r="DJ363">
        <v>414.439666666667</v>
      </c>
      <c r="DK363">
        <v>22.2901</v>
      </c>
      <c r="DL363">
        <v>500.006</v>
      </c>
      <c r="DM363">
        <v>89.8506333333333</v>
      </c>
      <c r="DN363">
        <v>0.0359056</v>
      </c>
      <c r="DO363">
        <v>30.5846666666667</v>
      </c>
      <c r="DP363">
        <v>30.0218666666667</v>
      </c>
      <c r="DQ363">
        <v>999.9</v>
      </c>
      <c r="DR363">
        <v>0</v>
      </c>
      <c r="DS363">
        <v>0</v>
      </c>
      <c r="DT363">
        <v>9969.37333333333</v>
      </c>
      <c r="DU363">
        <v>0</v>
      </c>
      <c r="DV363">
        <v>0.681612</v>
      </c>
      <c r="DW363">
        <v>-0.00377399666666667</v>
      </c>
      <c r="DX363">
        <v>429.852666666667</v>
      </c>
      <c r="DY363">
        <v>429.861</v>
      </c>
      <c r="DZ363">
        <v>-0.00991821666666667</v>
      </c>
      <c r="EA363">
        <v>420.141333333333</v>
      </c>
      <c r="EB363">
        <v>22.6113333333333</v>
      </c>
      <c r="EC363">
        <v>2.03074666666667</v>
      </c>
      <c r="ED363">
        <v>2.03164</v>
      </c>
      <c r="EE363">
        <v>17.6861333333333</v>
      </c>
      <c r="EF363">
        <v>17.6931</v>
      </c>
      <c r="EG363">
        <v>0.00500016</v>
      </c>
      <c r="EH363">
        <v>0</v>
      </c>
      <c r="EI363">
        <v>0</v>
      </c>
      <c r="EJ363">
        <v>0</v>
      </c>
      <c r="EK363">
        <v>152.366666666667</v>
      </c>
      <c r="EL363">
        <v>0.00500016</v>
      </c>
      <c r="EM363">
        <v>-26.3666666666667</v>
      </c>
      <c r="EN363">
        <v>-1.86666666666667</v>
      </c>
      <c r="EO363">
        <v>37.75</v>
      </c>
      <c r="EP363">
        <v>41.937</v>
      </c>
      <c r="EQ363">
        <v>39.937</v>
      </c>
      <c r="ER363">
        <v>42.0413333333333</v>
      </c>
      <c r="ES363">
        <v>41.062</v>
      </c>
      <c r="ET363">
        <v>0</v>
      </c>
      <c r="EU363">
        <v>0</v>
      </c>
      <c r="EV363">
        <v>0</v>
      </c>
      <c r="EW363">
        <v>1758508221.2</v>
      </c>
      <c r="EX363">
        <v>0</v>
      </c>
      <c r="EY363">
        <v>152.744</v>
      </c>
      <c r="EZ363">
        <v>-18.5076921383539</v>
      </c>
      <c r="FA363">
        <v>14.992307470395</v>
      </c>
      <c r="FB363">
        <v>-25.324</v>
      </c>
      <c r="FC363">
        <v>15</v>
      </c>
      <c r="FD363">
        <v>0</v>
      </c>
      <c r="FE363" t="s">
        <v>424</v>
      </c>
      <c r="FF363">
        <v>1747249705.1</v>
      </c>
      <c r="FG363">
        <v>1747249711.1</v>
      </c>
      <c r="FH363">
        <v>0</v>
      </c>
      <c r="FI363">
        <v>0.871</v>
      </c>
      <c r="FJ363">
        <v>0.066</v>
      </c>
      <c r="FK363">
        <v>5.486</v>
      </c>
      <c r="FL363">
        <v>0.145</v>
      </c>
      <c r="FM363">
        <v>420</v>
      </c>
      <c r="FN363">
        <v>16</v>
      </c>
      <c r="FO363">
        <v>0.27</v>
      </c>
      <c r="FP363">
        <v>0.16</v>
      </c>
      <c r="FQ363">
        <v>0.0830629947619047</v>
      </c>
      <c r="FR363">
        <v>-0.278721826753247</v>
      </c>
      <c r="FS363">
        <v>0.0643752918089016</v>
      </c>
      <c r="FT363">
        <v>1</v>
      </c>
      <c r="FU363">
        <v>153.776470588235</v>
      </c>
      <c r="FV363">
        <v>-0.250572950200787</v>
      </c>
      <c r="FW363">
        <v>4.01431693871187</v>
      </c>
      <c r="FX363">
        <v>-1</v>
      </c>
      <c r="FY363">
        <v>0.00320652566666667</v>
      </c>
      <c r="FZ363">
        <v>-0.115649748311688</v>
      </c>
      <c r="GA363">
        <v>0.0121884942453458</v>
      </c>
      <c r="GB363">
        <v>0</v>
      </c>
      <c r="GC363">
        <v>1</v>
      </c>
      <c r="GD363">
        <v>2</v>
      </c>
      <c r="GE363" t="s">
        <v>425</v>
      </c>
      <c r="GF363">
        <v>3.12589</v>
      </c>
      <c r="GG363">
        <v>2.66123</v>
      </c>
      <c r="GH363">
        <v>0.0882935</v>
      </c>
      <c r="GI363">
        <v>0.0891689</v>
      </c>
      <c r="GJ363">
        <v>0.096684</v>
      </c>
      <c r="GK363">
        <v>0.0971381</v>
      </c>
      <c r="GL363">
        <v>23494.1</v>
      </c>
      <c r="GM363">
        <v>22200.5</v>
      </c>
      <c r="GN363">
        <v>23047</v>
      </c>
      <c r="GO363">
        <v>23734.7</v>
      </c>
      <c r="GP363">
        <v>35486.7</v>
      </c>
      <c r="GQ363">
        <v>35472</v>
      </c>
      <c r="GR363">
        <v>41556.8</v>
      </c>
      <c r="GS363">
        <v>42328.1</v>
      </c>
      <c r="GT363">
        <v>1.8986</v>
      </c>
      <c r="GU363">
        <v>1.79485</v>
      </c>
      <c r="GV363">
        <v>0.101171</v>
      </c>
      <c r="GW363">
        <v>0</v>
      </c>
      <c r="GX363">
        <v>28.3748</v>
      </c>
      <c r="GY363">
        <v>999.9</v>
      </c>
      <c r="GZ363">
        <v>55.219</v>
      </c>
      <c r="HA363">
        <v>30.494</v>
      </c>
      <c r="HB363">
        <v>26.9354</v>
      </c>
      <c r="HC363">
        <v>54.0755</v>
      </c>
      <c r="HD363">
        <v>39.9079</v>
      </c>
      <c r="HE363">
        <v>1</v>
      </c>
      <c r="HF363">
        <v>0.0750483</v>
      </c>
      <c r="HG363">
        <v>-1.43999</v>
      </c>
      <c r="HH363">
        <v>20.2312</v>
      </c>
      <c r="HI363">
        <v>5.23511</v>
      </c>
      <c r="HJ363">
        <v>11.992</v>
      </c>
      <c r="HK363">
        <v>4.9558</v>
      </c>
      <c r="HL363">
        <v>3.304</v>
      </c>
      <c r="HM363">
        <v>999.9</v>
      </c>
      <c r="HN363">
        <v>9999</v>
      </c>
      <c r="HO363">
        <v>9999</v>
      </c>
      <c r="HP363">
        <v>9999</v>
      </c>
      <c r="HQ363">
        <v>1.86855</v>
      </c>
      <c r="HR363">
        <v>1.86422</v>
      </c>
      <c r="HS363">
        <v>1.8718</v>
      </c>
      <c r="HT363">
        <v>1.86272</v>
      </c>
      <c r="HU363">
        <v>1.86217</v>
      </c>
      <c r="HV363">
        <v>1.86858</v>
      </c>
      <c r="HW363">
        <v>1.85871</v>
      </c>
      <c r="HX363">
        <v>1.86508</v>
      </c>
      <c r="HY363">
        <v>5</v>
      </c>
      <c r="HZ363">
        <v>0</v>
      </c>
      <c r="IA363">
        <v>0</v>
      </c>
      <c r="IB363">
        <v>0</v>
      </c>
      <c r="IC363" t="s">
        <v>426</v>
      </c>
      <c r="ID363" t="s">
        <v>427</v>
      </c>
      <c r="IE363" t="s">
        <v>428</v>
      </c>
      <c r="IF363" t="s">
        <v>428</v>
      </c>
      <c r="IG363" t="s">
        <v>428</v>
      </c>
      <c r="IH363" t="s">
        <v>428</v>
      </c>
      <c r="II363">
        <v>0</v>
      </c>
      <c r="IJ363">
        <v>100</v>
      </c>
      <c r="IK363">
        <v>100</v>
      </c>
      <c r="IL363">
        <v>5.697</v>
      </c>
      <c r="IM363">
        <v>0.3113</v>
      </c>
      <c r="IN363">
        <v>4.24591870636989</v>
      </c>
      <c r="IO363">
        <v>0.00406324532283829</v>
      </c>
      <c r="IP363">
        <v>-1.45373754250553e-06</v>
      </c>
      <c r="IQ363">
        <v>2.45784242640463e-10</v>
      </c>
      <c r="IR363">
        <v>0.0444475935836347</v>
      </c>
      <c r="IS363">
        <v>0.00491888386651684</v>
      </c>
      <c r="IT363">
        <v>0.000226889049496401</v>
      </c>
      <c r="IU363">
        <v>4.01595507822366e-06</v>
      </c>
      <c r="IV363">
        <v>-0</v>
      </c>
      <c r="IW363">
        <v>2035</v>
      </c>
      <c r="IX363">
        <v>2</v>
      </c>
      <c r="IY363">
        <v>30</v>
      </c>
      <c r="IZ363">
        <v>187641.9</v>
      </c>
      <c r="JA363">
        <v>187641.8</v>
      </c>
      <c r="JB363">
        <v>0.939941</v>
      </c>
      <c r="JC363">
        <v>2.40112</v>
      </c>
      <c r="JD363">
        <v>1.4978</v>
      </c>
      <c r="JE363">
        <v>2.32666</v>
      </c>
      <c r="JF363">
        <v>1.54419</v>
      </c>
      <c r="JG363">
        <v>2.36816</v>
      </c>
      <c r="JH363">
        <v>36.0347</v>
      </c>
      <c r="JI363">
        <v>24.1663</v>
      </c>
      <c r="JJ363">
        <v>18</v>
      </c>
      <c r="JK363">
        <v>545.953</v>
      </c>
      <c r="JL363">
        <v>423.061</v>
      </c>
      <c r="JM363">
        <v>31.1913</v>
      </c>
      <c r="JN363">
        <v>28.5837</v>
      </c>
      <c r="JO363">
        <v>30</v>
      </c>
      <c r="JP363">
        <v>28.4073</v>
      </c>
      <c r="JQ363">
        <v>28.4307</v>
      </c>
      <c r="JR363">
        <v>18.8532</v>
      </c>
      <c r="JS363">
        <v>29.578</v>
      </c>
      <c r="JT363">
        <v>72.1026</v>
      </c>
      <c r="JU363">
        <v>31.1688</v>
      </c>
      <c r="JV363">
        <v>420</v>
      </c>
      <c r="JW363">
        <v>22.6201</v>
      </c>
      <c r="JX363">
        <v>93.1341</v>
      </c>
      <c r="JY363">
        <v>98.6465</v>
      </c>
    </row>
    <row r="364" spans="1:285">
      <c r="A364">
        <v>348</v>
      </c>
      <c r="B364">
        <v>1758508222</v>
      </c>
      <c r="C364">
        <v>4979.90000009537</v>
      </c>
      <c r="D364" t="s">
        <v>1128</v>
      </c>
      <c r="E364" t="s">
        <v>1129</v>
      </c>
      <c r="F364">
        <v>5</v>
      </c>
      <c r="G364" t="s">
        <v>419</v>
      </c>
      <c r="H364" t="s">
        <v>1003</v>
      </c>
      <c r="I364" t="s">
        <v>421</v>
      </c>
      <c r="J364">
        <v>1758508219.66667</v>
      </c>
      <c r="K364">
        <f>(L364)/1000</f>
        <v>0</v>
      </c>
      <c r="L364">
        <f>1000*DL364*AJ364*(DH364-DI364)/(100*DA364*(1000-AJ364*DH364))</f>
        <v>0</v>
      </c>
      <c r="M364">
        <f>DL364*AJ364*(DG364-DF364*(1000-AJ364*DI364)/(1000-AJ364*DH364))/(100*DA364)</f>
        <v>0</v>
      </c>
      <c r="N364">
        <f>DF364 - IF(AJ364&gt;1, M364*DA364*100.0/(AL364), 0)</f>
        <v>0</v>
      </c>
      <c r="O364">
        <f>((U364-K364/2)*N364-M364)/(U364+K364/2)</f>
        <v>0</v>
      </c>
      <c r="P364">
        <f>O364*(DM364+DN364)/1000.0</f>
        <v>0</v>
      </c>
      <c r="Q364">
        <f>(DF364 - IF(AJ364&gt;1, M364*DA364*100.0/(AL364), 0))*(DM364+DN364)/1000.0</f>
        <v>0</v>
      </c>
      <c r="R364">
        <f>2.0/((1/T364-1/S364)+SIGN(T364)*SQRT((1/T364-1/S364)*(1/T364-1/S364) + 4*DB364/((DB364+1)*(DB364+1))*(2*1/T364*1/S364-1/S364*1/S364)))</f>
        <v>0</v>
      </c>
      <c r="S364">
        <f>IF(LEFT(DC364,1)&lt;&gt;"0",IF(LEFT(DC364,1)="1",3.0,DD364),$D$5+$E$5*(DT364*DM364/($K$5*1000))+$F$5*(DT364*DM364/($K$5*1000))*MAX(MIN(DA364,$J$5),$I$5)*MAX(MIN(DA364,$J$5),$I$5)+$G$5*MAX(MIN(DA364,$J$5),$I$5)*(DT364*DM364/($K$5*1000))+$H$5*(DT364*DM364/($K$5*1000))*(DT364*DM364/($K$5*1000)))</f>
        <v>0</v>
      </c>
      <c r="T364">
        <f>K364*(1000-(1000*0.61365*exp(17.502*X364/(240.97+X364))/(DM364+DN364)+DH364)/2)/(1000*0.61365*exp(17.502*X364/(240.97+X364))/(DM364+DN364)-DH364)</f>
        <v>0</v>
      </c>
      <c r="U364">
        <f>1/((DB364+1)/(R364/1.6)+1/(S364/1.37)) + DB364/((DB364+1)/(R364/1.6) + DB364/(S364/1.37))</f>
        <v>0</v>
      </c>
      <c r="V364">
        <f>(CW364*CZ364)</f>
        <v>0</v>
      </c>
      <c r="W364">
        <f>(DO364+(V364+2*0.95*5.67E-8*(((DO364+$B$7)+273)^4-(DO364+273)^4)-44100*K364)/(1.84*29.3*S364+8*0.95*5.67E-8*(DO364+273)^3))</f>
        <v>0</v>
      </c>
      <c r="X364">
        <f>($C$7*DP364+$D$7*DQ364+$E$7*W364)</f>
        <v>0</v>
      </c>
      <c r="Y364">
        <f>0.61365*exp(17.502*X364/(240.97+X364))</f>
        <v>0</v>
      </c>
      <c r="Z364">
        <f>(AA364/AB364*100)</f>
        <v>0</v>
      </c>
      <c r="AA364">
        <f>DH364*(DM364+DN364)/1000</f>
        <v>0</v>
      </c>
      <c r="AB364">
        <f>0.61365*exp(17.502*DO364/(240.97+DO364))</f>
        <v>0</v>
      </c>
      <c r="AC364">
        <f>(Y364-DH364*(DM364+DN364)/1000)</f>
        <v>0</v>
      </c>
      <c r="AD364">
        <f>(-K364*44100)</f>
        <v>0</v>
      </c>
      <c r="AE364">
        <f>2*29.3*S364*0.92*(DO364-X364)</f>
        <v>0</v>
      </c>
      <c r="AF364">
        <f>2*0.95*5.67E-8*(((DO364+$B$7)+273)^4-(X364+273)^4)</f>
        <v>0</v>
      </c>
      <c r="AG364">
        <f>V364+AF364+AD364+AE364</f>
        <v>0</v>
      </c>
      <c r="AH364">
        <v>0</v>
      </c>
      <c r="AI364">
        <v>0</v>
      </c>
      <c r="AJ364">
        <f>IF(AH364*$H$13&gt;=AL364,1.0,(AL364/(AL364-AH364*$H$13)))</f>
        <v>0</v>
      </c>
      <c r="AK364">
        <f>(AJ364-1)*100</f>
        <v>0</v>
      </c>
      <c r="AL364">
        <f>MAX(0,($B$13+$C$13*DT364)/(1+$D$13*DT364)*DM364/(DO364+273)*$E$13)</f>
        <v>0</v>
      </c>
      <c r="AM364" t="s">
        <v>422</v>
      </c>
      <c r="AN364" t="s">
        <v>422</v>
      </c>
      <c r="AO364">
        <v>0</v>
      </c>
      <c r="AP364">
        <v>0</v>
      </c>
      <c r="AQ364">
        <f>1-AO364/AP364</f>
        <v>0</v>
      </c>
      <c r="AR364">
        <v>0</v>
      </c>
      <c r="AS364" t="s">
        <v>422</v>
      </c>
      <c r="AT364" t="s">
        <v>422</v>
      </c>
      <c r="AU364">
        <v>0</v>
      </c>
      <c r="AV364">
        <v>0</v>
      </c>
      <c r="AW364">
        <f>1-AU364/AV364</f>
        <v>0</v>
      </c>
      <c r="AX364">
        <v>0.5</v>
      </c>
      <c r="AY364">
        <f>CX364</f>
        <v>0</v>
      </c>
      <c r="AZ364">
        <f>M364</f>
        <v>0</v>
      </c>
      <c r="BA364">
        <f>AW364*AX364*AY364</f>
        <v>0</v>
      </c>
      <c r="BB364">
        <f>(AZ364-AR364)/AY364</f>
        <v>0</v>
      </c>
      <c r="BC364">
        <f>(AP364-AV364)/AV364</f>
        <v>0</v>
      </c>
      <c r="BD364">
        <f>AO364/(AQ364+AO364/AV364)</f>
        <v>0</v>
      </c>
      <c r="BE364" t="s">
        <v>422</v>
      </c>
      <c r="BF364">
        <v>0</v>
      </c>
      <c r="BG364">
        <f>IF(BF364&lt;&gt;0, BF364, BD364)</f>
        <v>0</v>
      </c>
      <c r="BH364">
        <f>1-BG364/AV364</f>
        <v>0</v>
      </c>
      <c r="BI364">
        <f>(AV364-AU364)/(AV364-BG364)</f>
        <v>0</v>
      </c>
      <c r="BJ364">
        <f>(AP364-AV364)/(AP364-BG364)</f>
        <v>0</v>
      </c>
      <c r="BK364">
        <f>(AV364-AU364)/(AV364-AO364)</f>
        <v>0</v>
      </c>
      <c r="BL364">
        <f>(AP364-AV364)/(AP364-AO364)</f>
        <v>0</v>
      </c>
      <c r="BM364">
        <f>(BI364*BG364/AU364)</f>
        <v>0</v>
      </c>
      <c r="BN364">
        <f>(1-BM364)</f>
        <v>0</v>
      </c>
      <c r="CW364">
        <f>$B$11*DU364+$C$11*DV364+$F$11*EG364*(1-EJ364)</f>
        <v>0</v>
      </c>
      <c r="CX364">
        <f>CW364*CY364</f>
        <v>0</v>
      </c>
      <c r="CY364">
        <f>($B$11*$D$9+$C$11*$D$9+$F$11*((ET364+EL364)/MAX(ET364+EL364+EU364, 0.1)*$I$9+EU364/MAX(ET364+EL364+EU364, 0.1)*$J$9))/($B$11+$C$11+$F$11)</f>
        <v>0</v>
      </c>
      <c r="CZ364">
        <f>($B$11*$K$9+$C$11*$K$9+$F$11*((ET364+EL364)/MAX(ET364+EL364+EU364, 0.1)*$P$9+EU364/MAX(ET364+EL364+EU364, 0.1)*$Q$9))/($B$11+$C$11+$F$11)</f>
        <v>0</v>
      </c>
      <c r="DA364">
        <v>1.1</v>
      </c>
      <c r="DB364">
        <v>0.5</v>
      </c>
      <c r="DC364" t="s">
        <v>423</v>
      </c>
      <c r="DD364">
        <v>2</v>
      </c>
      <c r="DE364">
        <v>1758508219.66667</v>
      </c>
      <c r="DF364">
        <v>420.16</v>
      </c>
      <c r="DG364">
        <v>420.126333333333</v>
      </c>
      <c r="DH364">
        <v>22.6001666666667</v>
      </c>
      <c r="DI364">
        <v>22.611</v>
      </c>
      <c r="DJ364">
        <v>414.462333333333</v>
      </c>
      <c r="DK364">
        <v>22.2888666666667</v>
      </c>
      <c r="DL364">
        <v>500.042</v>
      </c>
      <c r="DM364">
        <v>89.8504666666667</v>
      </c>
      <c r="DN364">
        <v>0.0355691666666667</v>
      </c>
      <c r="DO364">
        <v>30.5846666666667</v>
      </c>
      <c r="DP364">
        <v>30.0227333333333</v>
      </c>
      <c r="DQ364">
        <v>999.9</v>
      </c>
      <c r="DR364">
        <v>0</v>
      </c>
      <c r="DS364">
        <v>0</v>
      </c>
      <c r="DT364">
        <v>10005.0066666667</v>
      </c>
      <c r="DU364">
        <v>0</v>
      </c>
      <c r="DV364">
        <v>0.681612</v>
      </c>
      <c r="DW364">
        <v>0.0336202333333333</v>
      </c>
      <c r="DX364">
        <v>429.875666666667</v>
      </c>
      <c r="DY364">
        <v>429.846</v>
      </c>
      <c r="DZ364">
        <v>-0.0108083</v>
      </c>
      <c r="EA364">
        <v>420.126333333333</v>
      </c>
      <c r="EB364">
        <v>22.611</v>
      </c>
      <c r="EC364">
        <v>2.03063666666667</v>
      </c>
      <c r="ED364">
        <v>2.03161</v>
      </c>
      <c r="EE364">
        <v>17.6852666666667</v>
      </c>
      <c r="EF364">
        <v>17.6928333333333</v>
      </c>
      <c r="EG364">
        <v>0.00500016</v>
      </c>
      <c r="EH364">
        <v>0</v>
      </c>
      <c r="EI364">
        <v>0</v>
      </c>
      <c r="EJ364">
        <v>0</v>
      </c>
      <c r="EK364">
        <v>151.566666666667</v>
      </c>
      <c r="EL364">
        <v>0.00500016</v>
      </c>
      <c r="EM364">
        <v>-25.6666666666667</v>
      </c>
      <c r="EN364">
        <v>-2.26666666666667</v>
      </c>
      <c r="EO364">
        <v>37.75</v>
      </c>
      <c r="EP364">
        <v>41.937</v>
      </c>
      <c r="EQ364">
        <v>39.937</v>
      </c>
      <c r="ER364">
        <v>42</v>
      </c>
      <c r="ES364">
        <v>41.062</v>
      </c>
      <c r="ET364">
        <v>0</v>
      </c>
      <c r="EU364">
        <v>0</v>
      </c>
      <c r="EV364">
        <v>0</v>
      </c>
      <c r="EW364">
        <v>1758508224.2</v>
      </c>
      <c r="EX364">
        <v>0</v>
      </c>
      <c r="EY364">
        <v>151.896153846154</v>
      </c>
      <c r="EZ364">
        <v>-18.2735039700922</v>
      </c>
      <c r="FA364">
        <v>6.19145268174281</v>
      </c>
      <c r="FB364">
        <v>-25.0576923076923</v>
      </c>
      <c r="FC364">
        <v>15</v>
      </c>
      <c r="FD364">
        <v>0</v>
      </c>
      <c r="FE364" t="s">
        <v>424</v>
      </c>
      <c r="FF364">
        <v>1747249705.1</v>
      </c>
      <c r="FG364">
        <v>1747249711.1</v>
      </c>
      <c r="FH364">
        <v>0</v>
      </c>
      <c r="FI364">
        <v>0.871</v>
      </c>
      <c r="FJ364">
        <v>0.066</v>
      </c>
      <c r="FK364">
        <v>5.486</v>
      </c>
      <c r="FL364">
        <v>0.145</v>
      </c>
      <c r="FM364">
        <v>420</v>
      </c>
      <c r="FN364">
        <v>16</v>
      </c>
      <c r="FO364">
        <v>0.27</v>
      </c>
      <c r="FP364">
        <v>0.16</v>
      </c>
      <c r="FQ364">
        <v>0.0708429042857143</v>
      </c>
      <c r="FR364">
        <v>-0.35300816025974</v>
      </c>
      <c r="FS364">
        <v>0.0690262286868874</v>
      </c>
      <c r="FT364">
        <v>1</v>
      </c>
      <c r="FU364">
        <v>152.891176470588</v>
      </c>
      <c r="FV364">
        <v>-11.0817417469949</v>
      </c>
      <c r="FW364">
        <v>4.82062771401126</v>
      </c>
      <c r="FX364">
        <v>-1</v>
      </c>
      <c r="FY364">
        <v>-0.000401812428571429</v>
      </c>
      <c r="FZ364">
        <v>-0.0923968401038961</v>
      </c>
      <c r="GA364">
        <v>0.00986471863529286</v>
      </c>
      <c r="GB364">
        <v>1</v>
      </c>
      <c r="GC364">
        <v>2</v>
      </c>
      <c r="GD364">
        <v>2</v>
      </c>
      <c r="GE364" t="s">
        <v>443</v>
      </c>
      <c r="GF364">
        <v>3.12587</v>
      </c>
      <c r="GG364">
        <v>2.66123</v>
      </c>
      <c r="GH364">
        <v>0.0883091</v>
      </c>
      <c r="GI364">
        <v>0.0891572</v>
      </c>
      <c r="GJ364">
        <v>0.0966856</v>
      </c>
      <c r="GK364">
        <v>0.0971418</v>
      </c>
      <c r="GL364">
        <v>23493.7</v>
      </c>
      <c r="GM364">
        <v>22200.6</v>
      </c>
      <c r="GN364">
        <v>23047</v>
      </c>
      <c r="GO364">
        <v>23734.5</v>
      </c>
      <c r="GP364">
        <v>35486.6</v>
      </c>
      <c r="GQ364">
        <v>35471.7</v>
      </c>
      <c r="GR364">
        <v>41556.7</v>
      </c>
      <c r="GS364">
        <v>42327.9</v>
      </c>
      <c r="GT364">
        <v>1.89855</v>
      </c>
      <c r="GU364">
        <v>1.79465</v>
      </c>
      <c r="GV364">
        <v>0.101276</v>
      </c>
      <c r="GW364">
        <v>0</v>
      </c>
      <c r="GX364">
        <v>28.3766</v>
      </c>
      <c r="GY364">
        <v>999.9</v>
      </c>
      <c r="GZ364">
        <v>55.219</v>
      </c>
      <c r="HA364">
        <v>30.494</v>
      </c>
      <c r="HB364">
        <v>26.9339</v>
      </c>
      <c r="HC364">
        <v>53.8355</v>
      </c>
      <c r="HD364">
        <v>40.0521</v>
      </c>
      <c r="HE364">
        <v>1</v>
      </c>
      <c r="HF364">
        <v>0.0750127</v>
      </c>
      <c r="HG364">
        <v>-1.40059</v>
      </c>
      <c r="HH364">
        <v>20.2315</v>
      </c>
      <c r="HI364">
        <v>5.23481</v>
      </c>
      <c r="HJ364">
        <v>11.992</v>
      </c>
      <c r="HK364">
        <v>4.95575</v>
      </c>
      <c r="HL364">
        <v>3.304</v>
      </c>
      <c r="HM364">
        <v>999.9</v>
      </c>
      <c r="HN364">
        <v>9999</v>
      </c>
      <c r="HO364">
        <v>9999</v>
      </c>
      <c r="HP364">
        <v>9999</v>
      </c>
      <c r="HQ364">
        <v>1.86854</v>
      </c>
      <c r="HR364">
        <v>1.86422</v>
      </c>
      <c r="HS364">
        <v>1.8718</v>
      </c>
      <c r="HT364">
        <v>1.86273</v>
      </c>
      <c r="HU364">
        <v>1.86217</v>
      </c>
      <c r="HV364">
        <v>1.86859</v>
      </c>
      <c r="HW364">
        <v>1.85871</v>
      </c>
      <c r="HX364">
        <v>1.86508</v>
      </c>
      <c r="HY364">
        <v>5</v>
      </c>
      <c r="HZ364">
        <v>0</v>
      </c>
      <c r="IA364">
        <v>0</v>
      </c>
      <c r="IB364">
        <v>0</v>
      </c>
      <c r="IC364" t="s">
        <v>426</v>
      </c>
      <c r="ID364" t="s">
        <v>427</v>
      </c>
      <c r="IE364" t="s">
        <v>428</v>
      </c>
      <c r="IF364" t="s">
        <v>428</v>
      </c>
      <c r="IG364" t="s">
        <v>428</v>
      </c>
      <c r="IH364" t="s">
        <v>428</v>
      </c>
      <c r="II364">
        <v>0</v>
      </c>
      <c r="IJ364">
        <v>100</v>
      </c>
      <c r="IK364">
        <v>100</v>
      </c>
      <c r="IL364">
        <v>5.698</v>
      </c>
      <c r="IM364">
        <v>0.3113</v>
      </c>
      <c r="IN364">
        <v>4.24591870636989</v>
      </c>
      <c r="IO364">
        <v>0.00406324532283829</v>
      </c>
      <c r="IP364">
        <v>-1.45373754250553e-06</v>
      </c>
      <c r="IQ364">
        <v>2.45784242640463e-10</v>
      </c>
      <c r="IR364">
        <v>0.0444475935836347</v>
      </c>
      <c r="IS364">
        <v>0.00491888386651684</v>
      </c>
      <c r="IT364">
        <v>0.000226889049496401</v>
      </c>
      <c r="IU364">
        <v>4.01595507822366e-06</v>
      </c>
      <c r="IV364">
        <v>-0</v>
      </c>
      <c r="IW364">
        <v>2035</v>
      </c>
      <c r="IX364">
        <v>2</v>
      </c>
      <c r="IY364">
        <v>30</v>
      </c>
      <c r="IZ364">
        <v>187641.9</v>
      </c>
      <c r="JA364">
        <v>187641.8</v>
      </c>
      <c r="JB364">
        <v>0.939941</v>
      </c>
      <c r="JC364">
        <v>2.41211</v>
      </c>
      <c r="JD364">
        <v>1.4978</v>
      </c>
      <c r="JE364">
        <v>2.32666</v>
      </c>
      <c r="JF364">
        <v>1.54419</v>
      </c>
      <c r="JG364">
        <v>2.25464</v>
      </c>
      <c r="JH364">
        <v>36.0347</v>
      </c>
      <c r="JI364">
        <v>24.1488</v>
      </c>
      <c r="JJ364">
        <v>18</v>
      </c>
      <c r="JK364">
        <v>545.92</v>
      </c>
      <c r="JL364">
        <v>422.936</v>
      </c>
      <c r="JM364">
        <v>31.1781</v>
      </c>
      <c r="JN364">
        <v>28.5826</v>
      </c>
      <c r="JO364">
        <v>29.9999</v>
      </c>
      <c r="JP364">
        <v>28.4072</v>
      </c>
      <c r="JQ364">
        <v>28.4295</v>
      </c>
      <c r="JR364">
        <v>18.8545</v>
      </c>
      <c r="JS364">
        <v>29.578</v>
      </c>
      <c r="JT364">
        <v>72.1026</v>
      </c>
      <c r="JU364">
        <v>31.1688</v>
      </c>
      <c r="JV364">
        <v>420</v>
      </c>
      <c r="JW364">
        <v>22.6201</v>
      </c>
      <c r="JX364">
        <v>93.134</v>
      </c>
      <c r="JY364">
        <v>98.6459</v>
      </c>
    </row>
    <row r="365" spans="1:285">
      <c r="A365">
        <v>349</v>
      </c>
      <c r="B365">
        <v>1758508224</v>
      </c>
      <c r="C365">
        <v>4981.90000009537</v>
      </c>
      <c r="D365" t="s">
        <v>1130</v>
      </c>
      <c r="E365" t="s">
        <v>1131</v>
      </c>
      <c r="F365">
        <v>5</v>
      </c>
      <c r="G365" t="s">
        <v>419</v>
      </c>
      <c r="H365" t="s">
        <v>1003</v>
      </c>
      <c r="I365" t="s">
        <v>421</v>
      </c>
      <c r="J365">
        <v>1758508220.5</v>
      </c>
      <c r="K365">
        <f>(L365)/1000</f>
        <v>0</v>
      </c>
      <c r="L365">
        <f>1000*DL365*AJ365*(DH365-DI365)/(100*DA365*(1000-AJ365*DH365))</f>
        <v>0</v>
      </c>
      <c r="M365">
        <f>DL365*AJ365*(DG365-DF365*(1000-AJ365*DI365)/(1000-AJ365*DH365))/(100*DA365)</f>
        <v>0</v>
      </c>
      <c r="N365">
        <f>DF365 - IF(AJ365&gt;1, M365*DA365*100.0/(AL365), 0)</f>
        <v>0</v>
      </c>
      <c r="O365">
        <f>((U365-K365/2)*N365-M365)/(U365+K365/2)</f>
        <v>0</v>
      </c>
      <c r="P365">
        <f>O365*(DM365+DN365)/1000.0</f>
        <v>0</v>
      </c>
      <c r="Q365">
        <f>(DF365 - IF(AJ365&gt;1, M365*DA365*100.0/(AL365), 0))*(DM365+DN365)/1000.0</f>
        <v>0</v>
      </c>
      <c r="R365">
        <f>2.0/((1/T365-1/S365)+SIGN(T365)*SQRT((1/T365-1/S365)*(1/T365-1/S365) + 4*DB365/((DB365+1)*(DB365+1))*(2*1/T365*1/S365-1/S365*1/S365)))</f>
        <v>0</v>
      </c>
      <c r="S365">
        <f>IF(LEFT(DC365,1)&lt;&gt;"0",IF(LEFT(DC365,1)="1",3.0,DD365),$D$5+$E$5*(DT365*DM365/($K$5*1000))+$F$5*(DT365*DM365/($K$5*1000))*MAX(MIN(DA365,$J$5),$I$5)*MAX(MIN(DA365,$J$5),$I$5)+$G$5*MAX(MIN(DA365,$J$5),$I$5)*(DT365*DM365/($K$5*1000))+$H$5*(DT365*DM365/($K$5*1000))*(DT365*DM365/($K$5*1000)))</f>
        <v>0</v>
      </c>
      <c r="T365">
        <f>K365*(1000-(1000*0.61365*exp(17.502*X365/(240.97+X365))/(DM365+DN365)+DH365)/2)/(1000*0.61365*exp(17.502*X365/(240.97+X365))/(DM365+DN365)-DH365)</f>
        <v>0</v>
      </c>
      <c r="U365">
        <f>1/((DB365+1)/(R365/1.6)+1/(S365/1.37)) + DB365/((DB365+1)/(R365/1.6) + DB365/(S365/1.37))</f>
        <v>0</v>
      </c>
      <c r="V365">
        <f>(CW365*CZ365)</f>
        <v>0</v>
      </c>
      <c r="W365">
        <f>(DO365+(V365+2*0.95*5.67E-8*(((DO365+$B$7)+273)^4-(DO365+273)^4)-44100*K365)/(1.84*29.3*S365+8*0.95*5.67E-8*(DO365+273)^3))</f>
        <v>0</v>
      </c>
      <c r="X365">
        <f>($C$7*DP365+$D$7*DQ365+$E$7*W365)</f>
        <v>0</v>
      </c>
      <c r="Y365">
        <f>0.61365*exp(17.502*X365/(240.97+X365))</f>
        <v>0</v>
      </c>
      <c r="Z365">
        <f>(AA365/AB365*100)</f>
        <v>0</v>
      </c>
      <c r="AA365">
        <f>DH365*(DM365+DN365)/1000</f>
        <v>0</v>
      </c>
      <c r="AB365">
        <f>0.61365*exp(17.502*DO365/(240.97+DO365))</f>
        <v>0</v>
      </c>
      <c r="AC365">
        <f>(Y365-DH365*(DM365+DN365)/1000)</f>
        <v>0</v>
      </c>
      <c r="AD365">
        <f>(-K365*44100)</f>
        <v>0</v>
      </c>
      <c r="AE365">
        <f>2*29.3*S365*0.92*(DO365-X365)</f>
        <v>0</v>
      </c>
      <c r="AF365">
        <f>2*0.95*5.67E-8*(((DO365+$B$7)+273)^4-(X365+273)^4)</f>
        <v>0</v>
      </c>
      <c r="AG365">
        <f>V365+AF365+AD365+AE365</f>
        <v>0</v>
      </c>
      <c r="AH365">
        <v>0</v>
      </c>
      <c r="AI365">
        <v>0</v>
      </c>
      <c r="AJ365">
        <f>IF(AH365*$H$13&gt;=AL365,1.0,(AL365/(AL365-AH365*$H$13)))</f>
        <v>0</v>
      </c>
      <c r="AK365">
        <f>(AJ365-1)*100</f>
        <v>0</v>
      </c>
      <c r="AL365">
        <f>MAX(0,($B$13+$C$13*DT365)/(1+$D$13*DT365)*DM365/(DO365+273)*$E$13)</f>
        <v>0</v>
      </c>
      <c r="AM365" t="s">
        <v>422</v>
      </c>
      <c r="AN365" t="s">
        <v>422</v>
      </c>
      <c r="AO365">
        <v>0</v>
      </c>
      <c r="AP365">
        <v>0</v>
      </c>
      <c r="AQ365">
        <f>1-AO365/AP365</f>
        <v>0</v>
      </c>
      <c r="AR365">
        <v>0</v>
      </c>
      <c r="AS365" t="s">
        <v>422</v>
      </c>
      <c r="AT365" t="s">
        <v>422</v>
      </c>
      <c r="AU365">
        <v>0</v>
      </c>
      <c r="AV365">
        <v>0</v>
      </c>
      <c r="AW365">
        <f>1-AU365/AV365</f>
        <v>0</v>
      </c>
      <c r="AX365">
        <v>0.5</v>
      </c>
      <c r="AY365">
        <f>CX365</f>
        <v>0</v>
      </c>
      <c r="AZ365">
        <f>M365</f>
        <v>0</v>
      </c>
      <c r="BA365">
        <f>AW365*AX365*AY365</f>
        <v>0</v>
      </c>
      <c r="BB365">
        <f>(AZ365-AR365)/AY365</f>
        <v>0</v>
      </c>
      <c r="BC365">
        <f>(AP365-AV365)/AV365</f>
        <v>0</v>
      </c>
      <c r="BD365">
        <f>AO365/(AQ365+AO365/AV365)</f>
        <v>0</v>
      </c>
      <c r="BE365" t="s">
        <v>422</v>
      </c>
      <c r="BF365">
        <v>0</v>
      </c>
      <c r="BG365">
        <f>IF(BF365&lt;&gt;0, BF365, BD365)</f>
        <v>0</v>
      </c>
      <c r="BH365">
        <f>1-BG365/AV365</f>
        <v>0</v>
      </c>
      <c r="BI365">
        <f>(AV365-AU365)/(AV365-BG365)</f>
        <v>0</v>
      </c>
      <c r="BJ365">
        <f>(AP365-AV365)/(AP365-BG365)</f>
        <v>0</v>
      </c>
      <c r="BK365">
        <f>(AV365-AU365)/(AV365-AO365)</f>
        <v>0</v>
      </c>
      <c r="BL365">
        <f>(AP365-AV365)/(AP365-AO365)</f>
        <v>0</v>
      </c>
      <c r="BM365">
        <f>(BI365*BG365/AU365)</f>
        <v>0</v>
      </c>
      <c r="BN365">
        <f>(1-BM365)</f>
        <v>0</v>
      </c>
      <c r="CW365">
        <f>$B$11*DU365+$C$11*DV365+$F$11*EG365*(1-EJ365)</f>
        <v>0</v>
      </c>
      <c r="CX365">
        <f>CW365*CY365</f>
        <v>0</v>
      </c>
      <c r="CY365">
        <f>($B$11*$D$9+$C$11*$D$9+$F$11*((ET365+EL365)/MAX(ET365+EL365+EU365, 0.1)*$I$9+EU365/MAX(ET365+EL365+EU365, 0.1)*$J$9))/($B$11+$C$11+$F$11)</f>
        <v>0</v>
      </c>
      <c r="CZ365">
        <f>($B$11*$K$9+$C$11*$K$9+$F$11*((ET365+EL365)/MAX(ET365+EL365+EU365, 0.1)*$P$9+EU365/MAX(ET365+EL365+EU365, 0.1)*$Q$9))/($B$11+$C$11+$F$11)</f>
        <v>0</v>
      </c>
      <c r="DA365">
        <v>1.1</v>
      </c>
      <c r="DB365">
        <v>0.5</v>
      </c>
      <c r="DC365" t="s">
        <v>423</v>
      </c>
      <c r="DD365">
        <v>2</v>
      </c>
      <c r="DE365">
        <v>1758508220.5</v>
      </c>
      <c r="DF365">
        <v>420.16575</v>
      </c>
      <c r="DG365">
        <v>420.0885</v>
      </c>
      <c r="DH365">
        <v>22.6</v>
      </c>
      <c r="DI365">
        <v>22.610925</v>
      </c>
      <c r="DJ365">
        <v>414.468</v>
      </c>
      <c r="DK365">
        <v>22.2887</v>
      </c>
      <c r="DL365">
        <v>500.03425</v>
      </c>
      <c r="DM365">
        <v>89.85105</v>
      </c>
      <c r="DN365">
        <v>0.03561155</v>
      </c>
      <c r="DO365">
        <v>30.584975</v>
      </c>
      <c r="DP365">
        <v>30.023575</v>
      </c>
      <c r="DQ365">
        <v>999.9</v>
      </c>
      <c r="DR365">
        <v>0</v>
      </c>
      <c r="DS365">
        <v>0</v>
      </c>
      <c r="DT365">
        <v>9998.91</v>
      </c>
      <c r="DU365">
        <v>0</v>
      </c>
      <c r="DV365">
        <v>0.681612</v>
      </c>
      <c r="DW365">
        <v>0.077003425</v>
      </c>
      <c r="DX365">
        <v>429.88125</v>
      </c>
      <c r="DY365">
        <v>429.80725</v>
      </c>
      <c r="DZ365">
        <v>-0.010904775</v>
      </c>
      <c r="EA365">
        <v>420.0885</v>
      </c>
      <c r="EB365">
        <v>22.610925</v>
      </c>
      <c r="EC365">
        <v>2.030635</v>
      </c>
      <c r="ED365">
        <v>2.031615</v>
      </c>
      <c r="EE365">
        <v>17.68525</v>
      </c>
      <c r="EF365">
        <v>17.692875</v>
      </c>
      <c r="EG365">
        <v>0.00500016</v>
      </c>
      <c r="EH365">
        <v>0</v>
      </c>
      <c r="EI365">
        <v>0</v>
      </c>
      <c r="EJ365">
        <v>0</v>
      </c>
      <c r="EK365">
        <v>153.025</v>
      </c>
      <c r="EL365">
        <v>0.00500016</v>
      </c>
      <c r="EM365">
        <v>-25.525</v>
      </c>
      <c r="EN365">
        <v>-1.925</v>
      </c>
      <c r="EO365">
        <v>37.75</v>
      </c>
      <c r="EP365">
        <v>41.937</v>
      </c>
      <c r="EQ365">
        <v>39.937</v>
      </c>
      <c r="ER365">
        <v>42</v>
      </c>
      <c r="ES365">
        <v>41.062</v>
      </c>
      <c r="ET365">
        <v>0</v>
      </c>
      <c r="EU365">
        <v>0</v>
      </c>
      <c r="EV365">
        <v>0</v>
      </c>
      <c r="EW365">
        <v>1758508226</v>
      </c>
      <c r="EX365">
        <v>0</v>
      </c>
      <c r="EY365">
        <v>151.964</v>
      </c>
      <c r="EZ365">
        <v>-11.78461494634</v>
      </c>
      <c r="FA365">
        <v>4.6384611146927</v>
      </c>
      <c r="FB365">
        <v>-24.704</v>
      </c>
      <c r="FC365">
        <v>15</v>
      </c>
      <c r="FD365">
        <v>0</v>
      </c>
      <c r="FE365" t="s">
        <v>424</v>
      </c>
      <c r="FF365">
        <v>1747249705.1</v>
      </c>
      <c r="FG365">
        <v>1747249711.1</v>
      </c>
      <c r="FH365">
        <v>0</v>
      </c>
      <c r="FI365">
        <v>0.871</v>
      </c>
      <c r="FJ365">
        <v>0.066</v>
      </c>
      <c r="FK365">
        <v>5.486</v>
      </c>
      <c r="FL365">
        <v>0.145</v>
      </c>
      <c r="FM365">
        <v>420</v>
      </c>
      <c r="FN365">
        <v>16</v>
      </c>
      <c r="FO365">
        <v>0.27</v>
      </c>
      <c r="FP365">
        <v>0.16</v>
      </c>
      <c r="FQ365">
        <v>0.0800964045</v>
      </c>
      <c r="FR365">
        <v>-0.386751627518797</v>
      </c>
      <c r="FS365">
        <v>0.0736907068525584</v>
      </c>
      <c r="FT365">
        <v>1</v>
      </c>
      <c r="FU365">
        <v>152.123529411765</v>
      </c>
      <c r="FV365">
        <v>-10.1359815560406</v>
      </c>
      <c r="FW365">
        <v>4.56225297951954</v>
      </c>
      <c r="FX365">
        <v>-1</v>
      </c>
      <c r="FY365">
        <v>-0.00541744305</v>
      </c>
      <c r="FZ365">
        <v>-0.0565325895789474</v>
      </c>
      <c r="GA365">
        <v>0.00569534571964843</v>
      </c>
      <c r="GB365">
        <v>1</v>
      </c>
      <c r="GC365">
        <v>2</v>
      </c>
      <c r="GD365">
        <v>2</v>
      </c>
      <c r="GE365" t="s">
        <v>443</v>
      </c>
      <c r="GF365">
        <v>3.12583</v>
      </c>
      <c r="GG365">
        <v>2.66134</v>
      </c>
      <c r="GH365">
        <v>0.088308</v>
      </c>
      <c r="GI365">
        <v>0.0891403</v>
      </c>
      <c r="GJ365">
        <v>0.0966865</v>
      </c>
      <c r="GK365">
        <v>0.0971413</v>
      </c>
      <c r="GL365">
        <v>23493.8</v>
      </c>
      <c r="GM365">
        <v>22201</v>
      </c>
      <c r="GN365">
        <v>23047</v>
      </c>
      <c r="GO365">
        <v>23734.4</v>
      </c>
      <c r="GP365">
        <v>35486.6</v>
      </c>
      <c r="GQ365">
        <v>35471.5</v>
      </c>
      <c r="GR365">
        <v>41556.7</v>
      </c>
      <c r="GS365">
        <v>42327.6</v>
      </c>
      <c r="GT365">
        <v>1.89837</v>
      </c>
      <c r="GU365">
        <v>1.79485</v>
      </c>
      <c r="GV365">
        <v>0.101075</v>
      </c>
      <c r="GW365">
        <v>0</v>
      </c>
      <c r="GX365">
        <v>28.3778</v>
      </c>
      <c r="GY365">
        <v>999.9</v>
      </c>
      <c r="GZ365">
        <v>55.219</v>
      </c>
      <c r="HA365">
        <v>30.494</v>
      </c>
      <c r="HB365">
        <v>26.9338</v>
      </c>
      <c r="HC365">
        <v>54.3255</v>
      </c>
      <c r="HD365">
        <v>39.9479</v>
      </c>
      <c r="HE365">
        <v>1</v>
      </c>
      <c r="HF365">
        <v>0.0749746</v>
      </c>
      <c r="HG365">
        <v>-1.41054</v>
      </c>
      <c r="HH365">
        <v>20.2314</v>
      </c>
      <c r="HI365">
        <v>5.23466</v>
      </c>
      <c r="HJ365">
        <v>11.992</v>
      </c>
      <c r="HK365">
        <v>4.9558</v>
      </c>
      <c r="HL365">
        <v>3.304</v>
      </c>
      <c r="HM365">
        <v>999.9</v>
      </c>
      <c r="HN365">
        <v>9999</v>
      </c>
      <c r="HO365">
        <v>9999</v>
      </c>
      <c r="HP365">
        <v>9999</v>
      </c>
      <c r="HQ365">
        <v>1.86854</v>
      </c>
      <c r="HR365">
        <v>1.86424</v>
      </c>
      <c r="HS365">
        <v>1.8718</v>
      </c>
      <c r="HT365">
        <v>1.86274</v>
      </c>
      <c r="HU365">
        <v>1.86217</v>
      </c>
      <c r="HV365">
        <v>1.86859</v>
      </c>
      <c r="HW365">
        <v>1.85869</v>
      </c>
      <c r="HX365">
        <v>1.86508</v>
      </c>
      <c r="HY365">
        <v>5</v>
      </c>
      <c r="HZ365">
        <v>0</v>
      </c>
      <c r="IA365">
        <v>0</v>
      </c>
      <c r="IB365">
        <v>0</v>
      </c>
      <c r="IC365" t="s">
        <v>426</v>
      </c>
      <c r="ID365" t="s">
        <v>427</v>
      </c>
      <c r="IE365" t="s">
        <v>428</v>
      </c>
      <c r="IF365" t="s">
        <v>428</v>
      </c>
      <c r="IG365" t="s">
        <v>428</v>
      </c>
      <c r="IH365" t="s">
        <v>428</v>
      </c>
      <c r="II365">
        <v>0</v>
      </c>
      <c r="IJ365">
        <v>100</v>
      </c>
      <c r="IK365">
        <v>100</v>
      </c>
      <c r="IL365">
        <v>5.698</v>
      </c>
      <c r="IM365">
        <v>0.3113</v>
      </c>
      <c r="IN365">
        <v>4.24591870636989</v>
      </c>
      <c r="IO365">
        <v>0.00406324532283829</v>
      </c>
      <c r="IP365">
        <v>-1.45373754250553e-06</v>
      </c>
      <c r="IQ365">
        <v>2.45784242640463e-10</v>
      </c>
      <c r="IR365">
        <v>0.0444475935836347</v>
      </c>
      <c r="IS365">
        <v>0.00491888386651684</v>
      </c>
      <c r="IT365">
        <v>0.000226889049496401</v>
      </c>
      <c r="IU365">
        <v>4.01595507822366e-06</v>
      </c>
      <c r="IV365">
        <v>-0</v>
      </c>
      <c r="IW365">
        <v>2035</v>
      </c>
      <c r="IX365">
        <v>2</v>
      </c>
      <c r="IY365">
        <v>30</v>
      </c>
      <c r="IZ365">
        <v>187642</v>
      </c>
      <c r="JA365">
        <v>187641.9</v>
      </c>
      <c r="JB365">
        <v>0.939941</v>
      </c>
      <c r="JC365">
        <v>2.40234</v>
      </c>
      <c r="JD365">
        <v>1.49902</v>
      </c>
      <c r="JE365">
        <v>2.32666</v>
      </c>
      <c r="JF365">
        <v>1.54419</v>
      </c>
      <c r="JG365">
        <v>2.2998</v>
      </c>
      <c r="JH365">
        <v>36.0347</v>
      </c>
      <c r="JI365">
        <v>24.1575</v>
      </c>
      <c r="JJ365">
        <v>18</v>
      </c>
      <c r="JK365">
        <v>545.796</v>
      </c>
      <c r="JL365">
        <v>423.044</v>
      </c>
      <c r="JM365">
        <v>31.1677</v>
      </c>
      <c r="JN365">
        <v>28.5819</v>
      </c>
      <c r="JO365">
        <v>29.9999</v>
      </c>
      <c r="JP365">
        <v>28.406</v>
      </c>
      <c r="JQ365">
        <v>28.4283</v>
      </c>
      <c r="JR365">
        <v>18.8567</v>
      </c>
      <c r="JS365">
        <v>29.578</v>
      </c>
      <c r="JT365">
        <v>72.1026</v>
      </c>
      <c r="JU365">
        <v>31.1442</v>
      </c>
      <c r="JV365">
        <v>420</v>
      </c>
      <c r="JW365">
        <v>22.6201</v>
      </c>
      <c r="JX365">
        <v>93.1341</v>
      </c>
      <c r="JY365">
        <v>98.6453</v>
      </c>
    </row>
    <row r="366" spans="1:285">
      <c r="A366">
        <v>350</v>
      </c>
      <c r="B366">
        <v>1758508226</v>
      </c>
      <c r="C366">
        <v>4983.90000009537</v>
      </c>
      <c r="D366" t="s">
        <v>1132</v>
      </c>
      <c r="E366" t="s">
        <v>1133</v>
      </c>
      <c r="F366">
        <v>5</v>
      </c>
      <c r="G366" t="s">
        <v>419</v>
      </c>
      <c r="H366" t="s">
        <v>1003</v>
      </c>
      <c r="I366" t="s">
        <v>421</v>
      </c>
      <c r="J366">
        <v>1758508223</v>
      </c>
      <c r="K366">
        <f>(L366)/1000</f>
        <v>0</v>
      </c>
      <c r="L366">
        <f>1000*DL366*AJ366*(DH366-DI366)/(100*DA366*(1000-AJ366*DH366))</f>
        <v>0</v>
      </c>
      <c r="M366">
        <f>DL366*AJ366*(DG366-DF366*(1000-AJ366*DI366)/(1000-AJ366*DH366))/(100*DA366)</f>
        <v>0</v>
      </c>
      <c r="N366">
        <f>DF366 - IF(AJ366&gt;1, M366*DA366*100.0/(AL366), 0)</f>
        <v>0</v>
      </c>
      <c r="O366">
        <f>((U366-K366/2)*N366-M366)/(U366+K366/2)</f>
        <v>0</v>
      </c>
      <c r="P366">
        <f>O366*(DM366+DN366)/1000.0</f>
        <v>0</v>
      </c>
      <c r="Q366">
        <f>(DF366 - IF(AJ366&gt;1, M366*DA366*100.0/(AL366), 0))*(DM366+DN366)/1000.0</f>
        <v>0</v>
      </c>
      <c r="R366">
        <f>2.0/((1/T366-1/S366)+SIGN(T366)*SQRT((1/T366-1/S366)*(1/T366-1/S366) + 4*DB366/((DB366+1)*(DB366+1))*(2*1/T366*1/S366-1/S366*1/S366)))</f>
        <v>0</v>
      </c>
      <c r="S366">
        <f>IF(LEFT(DC366,1)&lt;&gt;"0",IF(LEFT(DC366,1)="1",3.0,DD366),$D$5+$E$5*(DT366*DM366/($K$5*1000))+$F$5*(DT366*DM366/($K$5*1000))*MAX(MIN(DA366,$J$5),$I$5)*MAX(MIN(DA366,$J$5),$I$5)+$G$5*MAX(MIN(DA366,$J$5),$I$5)*(DT366*DM366/($K$5*1000))+$H$5*(DT366*DM366/($K$5*1000))*(DT366*DM366/($K$5*1000)))</f>
        <v>0</v>
      </c>
      <c r="T366">
        <f>K366*(1000-(1000*0.61365*exp(17.502*X366/(240.97+X366))/(DM366+DN366)+DH366)/2)/(1000*0.61365*exp(17.502*X366/(240.97+X366))/(DM366+DN366)-DH366)</f>
        <v>0</v>
      </c>
      <c r="U366">
        <f>1/((DB366+1)/(R366/1.6)+1/(S366/1.37)) + DB366/((DB366+1)/(R366/1.6) + DB366/(S366/1.37))</f>
        <v>0</v>
      </c>
      <c r="V366">
        <f>(CW366*CZ366)</f>
        <v>0</v>
      </c>
      <c r="W366">
        <f>(DO366+(V366+2*0.95*5.67E-8*(((DO366+$B$7)+273)^4-(DO366+273)^4)-44100*K366)/(1.84*29.3*S366+8*0.95*5.67E-8*(DO366+273)^3))</f>
        <v>0</v>
      </c>
      <c r="X366">
        <f>($C$7*DP366+$D$7*DQ366+$E$7*W366)</f>
        <v>0</v>
      </c>
      <c r="Y366">
        <f>0.61365*exp(17.502*X366/(240.97+X366))</f>
        <v>0</v>
      </c>
      <c r="Z366">
        <f>(AA366/AB366*100)</f>
        <v>0</v>
      </c>
      <c r="AA366">
        <f>DH366*(DM366+DN366)/1000</f>
        <v>0</v>
      </c>
      <c r="AB366">
        <f>0.61365*exp(17.502*DO366/(240.97+DO366))</f>
        <v>0</v>
      </c>
      <c r="AC366">
        <f>(Y366-DH366*(DM366+DN366)/1000)</f>
        <v>0</v>
      </c>
      <c r="AD366">
        <f>(-K366*44100)</f>
        <v>0</v>
      </c>
      <c r="AE366">
        <f>2*29.3*S366*0.92*(DO366-X366)</f>
        <v>0</v>
      </c>
      <c r="AF366">
        <f>2*0.95*5.67E-8*(((DO366+$B$7)+273)^4-(X366+273)^4)</f>
        <v>0</v>
      </c>
      <c r="AG366">
        <f>V366+AF366+AD366+AE366</f>
        <v>0</v>
      </c>
      <c r="AH366">
        <v>0</v>
      </c>
      <c r="AI366">
        <v>0</v>
      </c>
      <c r="AJ366">
        <f>IF(AH366*$H$13&gt;=AL366,1.0,(AL366/(AL366-AH366*$H$13)))</f>
        <v>0</v>
      </c>
      <c r="AK366">
        <f>(AJ366-1)*100</f>
        <v>0</v>
      </c>
      <c r="AL366">
        <f>MAX(0,($B$13+$C$13*DT366)/(1+$D$13*DT366)*DM366/(DO366+273)*$E$13)</f>
        <v>0</v>
      </c>
      <c r="AM366" t="s">
        <v>422</v>
      </c>
      <c r="AN366" t="s">
        <v>422</v>
      </c>
      <c r="AO366">
        <v>0</v>
      </c>
      <c r="AP366">
        <v>0</v>
      </c>
      <c r="AQ366">
        <f>1-AO366/AP366</f>
        <v>0</v>
      </c>
      <c r="AR366">
        <v>0</v>
      </c>
      <c r="AS366" t="s">
        <v>422</v>
      </c>
      <c r="AT366" t="s">
        <v>422</v>
      </c>
      <c r="AU366">
        <v>0</v>
      </c>
      <c r="AV366">
        <v>0</v>
      </c>
      <c r="AW366">
        <f>1-AU366/AV366</f>
        <v>0</v>
      </c>
      <c r="AX366">
        <v>0.5</v>
      </c>
      <c r="AY366">
        <f>CX366</f>
        <v>0</v>
      </c>
      <c r="AZ366">
        <f>M366</f>
        <v>0</v>
      </c>
      <c r="BA366">
        <f>AW366*AX366*AY366</f>
        <v>0</v>
      </c>
      <c r="BB366">
        <f>(AZ366-AR366)/AY366</f>
        <v>0</v>
      </c>
      <c r="BC366">
        <f>(AP366-AV366)/AV366</f>
        <v>0</v>
      </c>
      <c r="BD366">
        <f>AO366/(AQ366+AO366/AV366)</f>
        <v>0</v>
      </c>
      <c r="BE366" t="s">
        <v>422</v>
      </c>
      <c r="BF366">
        <v>0</v>
      </c>
      <c r="BG366">
        <f>IF(BF366&lt;&gt;0, BF366, BD366)</f>
        <v>0</v>
      </c>
      <c r="BH366">
        <f>1-BG366/AV366</f>
        <v>0</v>
      </c>
      <c r="BI366">
        <f>(AV366-AU366)/(AV366-BG366)</f>
        <v>0</v>
      </c>
      <c r="BJ366">
        <f>(AP366-AV366)/(AP366-BG366)</f>
        <v>0</v>
      </c>
      <c r="BK366">
        <f>(AV366-AU366)/(AV366-AO366)</f>
        <v>0</v>
      </c>
      <c r="BL366">
        <f>(AP366-AV366)/(AP366-AO366)</f>
        <v>0</v>
      </c>
      <c r="BM366">
        <f>(BI366*BG366/AU366)</f>
        <v>0</v>
      </c>
      <c r="BN366">
        <f>(1-BM366)</f>
        <v>0</v>
      </c>
      <c r="CW366">
        <f>$B$11*DU366+$C$11*DV366+$F$11*EG366*(1-EJ366)</f>
        <v>0</v>
      </c>
      <c r="CX366">
        <f>CW366*CY366</f>
        <v>0</v>
      </c>
      <c r="CY366">
        <f>($B$11*$D$9+$C$11*$D$9+$F$11*((ET366+EL366)/MAX(ET366+EL366+EU366, 0.1)*$I$9+EU366/MAX(ET366+EL366+EU366, 0.1)*$J$9))/($B$11+$C$11+$F$11)</f>
        <v>0</v>
      </c>
      <c r="CZ366">
        <f>($B$11*$K$9+$C$11*$K$9+$F$11*((ET366+EL366)/MAX(ET366+EL366+EU366, 0.1)*$P$9+EU366/MAX(ET366+EL366+EU366, 0.1)*$Q$9))/($B$11+$C$11+$F$11)</f>
        <v>0</v>
      </c>
      <c r="DA366">
        <v>1.1</v>
      </c>
      <c r="DB366">
        <v>0.5</v>
      </c>
      <c r="DC366" t="s">
        <v>423</v>
      </c>
      <c r="DD366">
        <v>2</v>
      </c>
      <c r="DE366">
        <v>1758508223</v>
      </c>
      <c r="DF366">
        <v>420.192333333333</v>
      </c>
      <c r="DG366">
        <v>419.986</v>
      </c>
      <c r="DH366">
        <v>22.5992</v>
      </c>
      <c r="DI366">
        <v>22.6107</v>
      </c>
      <c r="DJ366">
        <v>414.494333333333</v>
      </c>
      <c r="DK366">
        <v>22.2879</v>
      </c>
      <c r="DL366">
        <v>499.98</v>
      </c>
      <c r="DM366">
        <v>89.8526</v>
      </c>
      <c r="DN366">
        <v>0.0356941333333333</v>
      </c>
      <c r="DO366">
        <v>30.5844666666667</v>
      </c>
      <c r="DP366">
        <v>30.0232</v>
      </c>
      <c r="DQ366">
        <v>999.9</v>
      </c>
      <c r="DR366">
        <v>0</v>
      </c>
      <c r="DS366">
        <v>0</v>
      </c>
      <c r="DT366">
        <v>9992.5</v>
      </c>
      <c r="DU366">
        <v>0</v>
      </c>
      <c r="DV366">
        <v>0.676975333333333</v>
      </c>
      <c r="DW366">
        <v>0.206085</v>
      </c>
      <c r="DX366">
        <v>429.908</v>
      </c>
      <c r="DY366">
        <v>429.702</v>
      </c>
      <c r="DZ366">
        <v>-0.0115006666666667</v>
      </c>
      <c r="EA366">
        <v>419.986</v>
      </c>
      <c r="EB366">
        <v>22.6107</v>
      </c>
      <c r="EC366">
        <v>2.03059666666667</v>
      </c>
      <c r="ED366">
        <v>2.03163</v>
      </c>
      <c r="EE366">
        <v>17.6849666666667</v>
      </c>
      <c r="EF366">
        <v>17.693</v>
      </c>
      <c r="EG366">
        <v>0.00500016</v>
      </c>
      <c r="EH366">
        <v>0</v>
      </c>
      <c r="EI366">
        <v>0</v>
      </c>
      <c r="EJ366">
        <v>0</v>
      </c>
      <c r="EK366">
        <v>155.533333333333</v>
      </c>
      <c r="EL366">
        <v>0.00500016</v>
      </c>
      <c r="EM366">
        <v>-25</v>
      </c>
      <c r="EN366">
        <v>-1.76666666666667</v>
      </c>
      <c r="EO366">
        <v>37.75</v>
      </c>
      <c r="EP366">
        <v>41.937</v>
      </c>
      <c r="EQ366">
        <v>39.937</v>
      </c>
      <c r="ER366">
        <v>42</v>
      </c>
      <c r="ES366">
        <v>41.062</v>
      </c>
      <c r="ET366">
        <v>0</v>
      </c>
      <c r="EU366">
        <v>0</v>
      </c>
      <c r="EV366">
        <v>0</v>
      </c>
      <c r="EW366">
        <v>1758508228.4</v>
      </c>
      <c r="EX366">
        <v>0</v>
      </c>
      <c r="EY366">
        <v>152.64</v>
      </c>
      <c r="EZ366">
        <v>8.24615399273245</v>
      </c>
      <c r="FA366">
        <v>-12.4692311223678</v>
      </c>
      <c r="FB366">
        <v>-25.428</v>
      </c>
      <c r="FC366">
        <v>15</v>
      </c>
      <c r="FD366">
        <v>0</v>
      </c>
      <c r="FE366" t="s">
        <v>424</v>
      </c>
      <c r="FF366">
        <v>1747249705.1</v>
      </c>
      <c r="FG366">
        <v>1747249711.1</v>
      </c>
      <c r="FH366">
        <v>0</v>
      </c>
      <c r="FI366">
        <v>0.871</v>
      </c>
      <c r="FJ366">
        <v>0.066</v>
      </c>
      <c r="FK366">
        <v>5.486</v>
      </c>
      <c r="FL366">
        <v>0.145</v>
      </c>
      <c r="FM366">
        <v>420</v>
      </c>
      <c r="FN366">
        <v>16</v>
      </c>
      <c r="FO366">
        <v>0.27</v>
      </c>
      <c r="FP366">
        <v>0.16</v>
      </c>
      <c r="FQ366">
        <v>0.0841857545</v>
      </c>
      <c r="FR366">
        <v>0.135574927669173</v>
      </c>
      <c r="FS366">
        <v>0.0822186691413395</v>
      </c>
      <c r="FT366">
        <v>1</v>
      </c>
      <c r="FU366">
        <v>152.305882352941</v>
      </c>
      <c r="FV366">
        <v>-8.72116104023932</v>
      </c>
      <c r="FW366">
        <v>4.59673421005869</v>
      </c>
      <c r="FX366">
        <v>-1</v>
      </c>
      <c r="FY366">
        <v>-0.00705260905</v>
      </c>
      <c r="FZ366">
        <v>-0.0444255385714286</v>
      </c>
      <c r="GA366">
        <v>0.0046342125984302</v>
      </c>
      <c r="GB366">
        <v>1</v>
      </c>
      <c r="GC366">
        <v>2</v>
      </c>
      <c r="GD366">
        <v>2</v>
      </c>
      <c r="GE366" t="s">
        <v>443</v>
      </c>
      <c r="GF366">
        <v>3.12571</v>
      </c>
      <c r="GG366">
        <v>2.66148</v>
      </c>
      <c r="GH366">
        <v>0.0883034</v>
      </c>
      <c r="GI366">
        <v>0.0891326</v>
      </c>
      <c r="GJ366">
        <v>0.0966799</v>
      </c>
      <c r="GK366">
        <v>0.0971408</v>
      </c>
      <c r="GL366">
        <v>23494.1</v>
      </c>
      <c r="GM366">
        <v>22201.3</v>
      </c>
      <c r="GN366">
        <v>23047.2</v>
      </c>
      <c r="GO366">
        <v>23734.6</v>
      </c>
      <c r="GP366">
        <v>35487</v>
      </c>
      <c r="GQ366">
        <v>35471.7</v>
      </c>
      <c r="GR366">
        <v>41556.9</v>
      </c>
      <c r="GS366">
        <v>42327.9</v>
      </c>
      <c r="GT366">
        <v>1.89825</v>
      </c>
      <c r="GU366">
        <v>1.7952</v>
      </c>
      <c r="GV366">
        <v>0.10065</v>
      </c>
      <c r="GW366">
        <v>0</v>
      </c>
      <c r="GX366">
        <v>28.3778</v>
      </c>
      <c r="GY366">
        <v>999.9</v>
      </c>
      <c r="GZ366">
        <v>55.219</v>
      </c>
      <c r="HA366">
        <v>30.494</v>
      </c>
      <c r="HB366">
        <v>26.9345</v>
      </c>
      <c r="HC366">
        <v>53.9155</v>
      </c>
      <c r="HD366">
        <v>39.972</v>
      </c>
      <c r="HE366">
        <v>1</v>
      </c>
      <c r="HF366">
        <v>0.0749238</v>
      </c>
      <c r="HG366">
        <v>-1.38407</v>
      </c>
      <c r="HH366">
        <v>20.2316</v>
      </c>
      <c r="HI366">
        <v>5.23481</v>
      </c>
      <c r="HJ366">
        <v>11.992</v>
      </c>
      <c r="HK366">
        <v>4.95575</v>
      </c>
      <c r="HL366">
        <v>3.304</v>
      </c>
      <c r="HM366">
        <v>999.9</v>
      </c>
      <c r="HN366">
        <v>9999</v>
      </c>
      <c r="HO366">
        <v>9999</v>
      </c>
      <c r="HP366">
        <v>9999</v>
      </c>
      <c r="HQ366">
        <v>1.86853</v>
      </c>
      <c r="HR366">
        <v>1.86423</v>
      </c>
      <c r="HS366">
        <v>1.8718</v>
      </c>
      <c r="HT366">
        <v>1.86274</v>
      </c>
      <c r="HU366">
        <v>1.86218</v>
      </c>
      <c r="HV366">
        <v>1.86859</v>
      </c>
      <c r="HW366">
        <v>1.85869</v>
      </c>
      <c r="HX366">
        <v>1.86508</v>
      </c>
      <c r="HY366">
        <v>5</v>
      </c>
      <c r="HZ366">
        <v>0</v>
      </c>
      <c r="IA366">
        <v>0</v>
      </c>
      <c r="IB366">
        <v>0</v>
      </c>
      <c r="IC366" t="s">
        <v>426</v>
      </c>
      <c r="ID366" t="s">
        <v>427</v>
      </c>
      <c r="IE366" t="s">
        <v>428</v>
      </c>
      <c r="IF366" t="s">
        <v>428</v>
      </c>
      <c r="IG366" t="s">
        <v>428</v>
      </c>
      <c r="IH366" t="s">
        <v>428</v>
      </c>
      <c r="II366">
        <v>0</v>
      </c>
      <c r="IJ366">
        <v>100</v>
      </c>
      <c r="IK366">
        <v>100</v>
      </c>
      <c r="IL366">
        <v>5.698</v>
      </c>
      <c r="IM366">
        <v>0.3112</v>
      </c>
      <c r="IN366">
        <v>4.24591870636989</v>
      </c>
      <c r="IO366">
        <v>0.00406324532283829</v>
      </c>
      <c r="IP366">
        <v>-1.45373754250553e-06</v>
      </c>
      <c r="IQ366">
        <v>2.45784242640463e-10</v>
      </c>
      <c r="IR366">
        <v>0.0444475935836347</v>
      </c>
      <c r="IS366">
        <v>0.00491888386651684</v>
      </c>
      <c r="IT366">
        <v>0.000226889049496401</v>
      </c>
      <c r="IU366">
        <v>4.01595507822366e-06</v>
      </c>
      <c r="IV366">
        <v>-0</v>
      </c>
      <c r="IW366">
        <v>2035</v>
      </c>
      <c r="IX366">
        <v>2</v>
      </c>
      <c r="IY366">
        <v>30</v>
      </c>
      <c r="IZ366">
        <v>187642</v>
      </c>
      <c r="JA366">
        <v>187641.9</v>
      </c>
      <c r="JB366">
        <v>0.939941</v>
      </c>
      <c r="JC366">
        <v>2.40234</v>
      </c>
      <c r="JD366">
        <v>1.4978</v>
      </c>
      <c r="JE366">
        <v>2.32666</v>
      </c>
      <c r="JF366">
        <v>1.54419</v>
      </c>
      <c r="JG366">
        <v>2.35229</v>
      </c>
      <c r="JH366">
        <v>36.0347</v>
      </c>
      <c r="JI366">
        <v>24.1663</v>
      </c>
      <c r="JJ366">
        <v>18</v>
      </c>
      <c r="JK366">
        <v>545.705</v>
      </c>
      <c r="JL366">
        <v>423.248</v>
      </c>
      <c r="JM366">
        <v>31.1586</v>
      </c>
      <c r="JN366">
        <v>28.5807</v>
      </c>
      <c r="JO366">
        <v>29.9998</v>
      </c>
      <c r="JP366">
        <v>28.4049</v>
      </c>
      <c r="JQ366">
        <v>28.4283</v>
      </c>
      <c r="JR366">
        <v>18.8584</v>
      </c>
      <c r="JS366">
        <v>29.578</v>
      </c>
      <c r="JT366">
        <v>72.1026</v>
      </c>
      <c r="JU366">
        <v>31.1442</v>
      </c>
      <c r="JV366">
        <v>420</v>
      </c>
      <c r="JW366">
        <v>22.6201</v>
      </c>
      <c r="JX366">
        <v>93.1347</v>
      </c>
      <c r="JY366">
        <v>98.646</v>
      </c>
    </row>
    <row r="367" spans="1:285">
      <c r="A367">
        <v>351</v>
      </c>
      <c r="B367">
        <v>1758508229</v>
      </c>
      <c r="C367">
        <v>4986.90000009537</v>
      </c>
      <c r="D367" t="s">
        <v>1134</v>
      </c>
      <c r="E367" t="s">
        <v>1135</v>
      </c>
      <c r="F367">
        <v>5</v>
      </c>
      <c r="G367" t="s">
        <v>419</v>
      </c>
      <c r="H367" t="s">
        <v>1003</v>
      </c>
      <c r="I367" t="s">
        <v>421</v>
      </c>
      <c r="J367">
        <v>1758508225.75</v>
      </c>
      <c r="K367">
        <f>(L367)/1000</f>
        <v>0</v>
      </c>
      <c r="L367">
        <f>1000*DL367*AJ367*(DH367-DI367)/(100*DA367*(1000-AJ367*DH367))</f>
        <v>0</v>
      </c>
      <c r="M367">
        <f>DL367*AJ367*(DG367-DF367*(1000-AJ367*DI367)/(1000-AJ367*DH367))/(100*DA367)</f>
        <v>0</v>
      </c>
      <c r="N367">
        <f>DF367 - IF(AJ367&gt;1, M367*DA367*100.0/(AL367), 0)</f>
        <v>0</v>
      </c>
      <c r="O367">
        <f>((U367-K367/2)*N367-M367)/(U367+K367/2)</f>
        <v>0</v>
      </c>
      <c r="P367">
        <f>O367*(DM367+DN367)/1000.0</f>
        <v>0</v>
      </c>
      <c r="Q367">
        <f>(DF367 - IF(AJ367&gt;1, M367*DA367*100.0/(AL367), 0))*(DM367+DN367)/1000.0</f>
        <v>0</v>
      </c>
      <c r="R367">
        <f>2.0/((1/T367-1/S367)+SIGN(T367)*SQRT((1/T367-1/S367)*(1/T367-1/S367) + 4*DB367/((DB367+1)*(DB367+1))*(2*1/T367*1/S367-1/S367*1/S367)))</f>
        <v>0</v>
      </c>
      <c r="S367">
        <f>IF(LEFT(DC367,1)&lt;&gt;"0",IF(LEFT(DC367,1)="1",3.0,DD367),$D$5+$E$5*(DT367*DM367/($K$5*1000))+$F$5*(DT367*DM367/($K$5*1000))*MAX(MIN(DA367,$J$5),$I$5)*MAX(MIN(DA367,$J$5),$I$5)+$G$5*MAX(MIN(DA367,$J$5),$I$5)*(DT367*DM367/($K$5*1000))+$H$5*(DT367*DM367/($K$5*1000))*(DT367*DM367/($K$5*1000)))</f>
        <v>0</v>
      </c>
      <c r="T367">
        <f>K367*(1000-(1000*0.61365*exp(17.502*X367/(240.97+X367))/(DM367+DN367)+DH367)/2)/(1000*0.61365*exp(17.502*X367/(240.97+X367))/(DM367+DN367)-DH367)</f>
        <v>0</v>
      </c>
      <c r="U367">
        <f>1/((DB367+1)/(R367/1.6)+1/(S367/1.37)) + DB367/((DB367+1)/(R367/1.6) + DB367/(S367/1.37))</f>
        <v>0</v>
      </c>
      <c r="V367">
        <f>(CW367*CZ367)</f>
        <v>0</v>
      </c>
      <c r="W367">
        <f>(DO367+(V367+2*0.95*5.67E-8*(((DO367+$B$7)+273)^4-(DO367+273)^4)-44100*K367)/(1.84*29.3*S367+8*0.95*5.67E-8*(DO367+273)^3))</f>
        <v>0</v>
      </c>
      <c r="X367">
        <f>($C$7*DP367+$D$7*DQ367+$E$7*W367)</f>
        <v>0</v>
      </c>
      <c r="Y367">
        <f>0.61365*exp(17.502*X367/(240.97+X367))</f>
        <v>0</v>
      </c>
      <c r="Z367">
        <f>(AA367/AB367*100)</f>
        <v>0</v>
      </c>
      <c r="AA367">
        <f>DH367*(DM367+DN367)/1000</f>
        <v>0</v>
      </c>
      <c r="AB367">
        <f>0.61365*exp(17.502*DO367/(240.97+DO367))</f>
        <v>0</v>
      </c>
      <c r="AC367">
        <f>(Y367-DH367*(DM367+DN367)/1000)</f>
        <v>0</v>
      </c>
      <c r="AD367">
        <f>(-K367*44100)</f>
        <v>0</v>
      </c>
      <c r="AE367">
        <f>2*29.3*S367*0.92*(DO367-X367)</f>
        <v>0</v>
      </c>
      <c r="AF367">
        <f>2*0.95*5.67E-8*(((DO367+$B$7)+273)^4-(X367+273)^4)</f>
        <v>0</v>
      </c>
      <c r="AG367">
        <f>V367+AF367+AD367+AE367</f>
        <v>0</v>
      </c>
      <c r="AH367">
        <v>0</v>
      </c>
      <c r="AI367">
        <v>0</v>
      </c>
      <c r="AJ367">
        <f>IF(AH367*$H$13&gt;=AL367,1.0,(AL367/(AL367-AH367*$H$13)))</f>
        <v>0</v>
      </c>
      <c r="AK367">
        <f>(AJ367-1)*100</f>
        <v>0</v>
      </c>
      <c r="AL367">
        <f>MAX(0,($B$13+$C$13*DT367)/(1+$D$13*DT367)*DM367/(DO367+273)*$E$13)</f>
        <v>0</v>
      </c>
      <c r="AM367" t="s">
        <v>422</v>
      </c>
      <c r="AN367" t="s">
        <v>422</v>
      </c>
      <c r="AO367">
        <v>0</v>
      </c>
      <c r="AP367">
        <v>0</v>
      </c>
      <c r="AQ367">
        <f>1-AO367/AP367</f>
        <v>0</v>
      </c>
      <c r="AR367">
        <v>0</v>
      </c>
      <c r="AS367" t="s">
        <v>422</v>
      </c>
      <c r="AT367" t="s">
        <v>422</v>
      </c>
      <c r="AU367">
        <v>0</v>
      </c>
      <c r="AV367">
        <v>0</v>
      </c>
      <c r="AW367">
        <f>1-AU367/AV367</f>
        <v>0</v>
      </c>
      <c r="AX367">
        <v>0.5</v>
      </c>
      <c r="AY367">
        <f>CX367</f>
        <v>0</v>
      </c>
      <c r="AZ367">
        <f>M367</f>
        <v>0</v>
      </c>
      <c r="BA367">
        <f>AW367*AX367*AY367</f>
        <v>0</v>
      </c>
      <c r="BB367">
        <f>(AZ367-AR367)/AY367</f>
        <v>0</v>
      </c>
      <c r="BC367">
        <f>(AP367-AV367)/AV367</f>
        <v>0</v>
      </c>
      <c r="BD367">
        <f>AO367/(AQ367+AO367/AV367)</f>
        <v>0</v>
      </c>
      <c r="BE367" t="s">
        <v>422</v>
      </c>
      <c r="BF367">
        <v>0</v>
      </c>
      <c r="BG367">
        <f>IF(BF367&lt;&gt;0, BF367, BD367)</f>
        <v>0</v>
      </c>
      <c r="BH367">
        <f>1-BG367/AV367</f>
        <v>0</v>
      </c>
      <c r="BI367">
        <f>(AV367-AU367)/(AV367-BG367)</f>
        <v>0</v>
      </c>
      <c r="BJ367">
        <f>(AP367-AV367)/(AP367-BG367)</f>
        <v>0</v>
      </c>
      <c r="BK367">
        <f>(AV367-AU367)/(AV367-AO367)</f>
        <v>0</v>
      </c>
      <c r="BL367">
        <f>(AP367-AV367)/(AP367-AO367)</f>
        <v>0</v>
      </c>
      <c r="BM367">
        <f>(BI367*BG367/AU367)</f>
        <v>0</v>
      </c>
      <c r="BN367">
        <f>(1-BM367)</f>
        <v>0</v>
      </c>
      <c r="CW367">
        <f>$B$11*DU367+$C$11*DV367+$F$11*EG367*(1-EJ367)</f>
        <v>0</v>
      </c>
      <c r="CX367">
        <f>CW367*CY367</f>
        <v>0</v>
      </c>
      <c r="CY367">
        <f>($B$11*$D$9+$C$11*$D$9+$F$11*((ET367+EL367)/MAX(ET367+EL367+EU367, 0.1)*$I$9+EU367/MAX(ET367+EL367+EU367, 0.1)*$J$9))/($B$11+$C$11+$F$11)</f>
        <v>0</v>
      </c>
      <c r="CZ367">
        <f>($B$11*$K$9+$C$11*$K$9+$F$11*((ET367+EL367)/MAX(ET367+EL367+EU367, 0.1)*$P$9+EU367/MAX(ET367+EL367+EU367, 0.1)*$Q$9))/($B$11+$C$11+$F$11)</f>
        <v>0</v>
      </c>
      <c r="DA367">
        <v>1.1</v>
      </c>
      <c r="DB367">
        <v>0.5</v>
      </c>
      <c r="DC367" t="s">
        <v>423</v>
      </c>
      <c r="DD367">
        <v>2</v>
      </c>
      <c r="DE367">
        <v>1758508225.75</v>
      </c>
      <c r="DF367">
        <v>420.2105</v>
      </c>
      <c r="DG367">
        <v>419.92725</v>
      </c>
      <c r="DH367">
        <v>22.59685</v>
      </c>
      <c r="DI367">
        <v>22.61035</v>
      </c>
      <c r="DJ367">
        <v>414.51275</v>
      </c>
      <c r="DK367">
        <v>22.2856</v>
      </c>
      <c r="DL367">
        <v>499.9505</v>
      </c>
      <c r="DM367">
        <v>89.854</v>
      </c>
      <c r="DN367">
        <v>0.03578335</v>
      </c>
      <c r="DO367">
        <v>30.58335</v>
      </c>
      <c r="DP367">
        <v>30.0217</v>
      </c>
      <c r="DQ367">
        <v>999.9</v>
      </c>
      <c r="DR367">
        <v>0</v>
      </c>
      <c r="DS367">
        <v>0</v>
      </c>
      <c r="DT367">
        <v>9997.95</v>
      </c>
      <c r="DU367">
        <v>0</v>
      </c>
      <c r="DV367">
        <v>0.6781345</v>
      </c>
      <c r="DW367">
        <v>0.28295125</v>
      </c>
      <c r="DX367">
        <v>429.9255</v>
      </c>
      <c r="DY367">
        <v>429.64175</v>
      </c>
      <c r="DZ367">
        <v>-0.01352405</v>
      </c>
      <c r="EA367">
        <v>419.92725</v>
      </c>
      <c r="EB367">
        <v>22.61035</v>
      </c>
      <c r="EC367">
        <v>2.030415</v>
      </c>
      <c r="ED367">
        <v>2.03163</v>
      </c>
      <c r="EE367">
        <v>17.68355</v>
      </c>
      <c r="EF367">
        <v>17.693025</v>
      </c>
      <c r="EG367">
        <v>0.00500016</v>
      </c>
      <c r="EH367">
        <v>0</v>
      </c>
      <c r="EI367">
        <v>0</v>
      </c>
      <c r="EJ367">
        <v>0</v>
      </c>
      <c r="EK367">
        <v>154.075</v>
      </c>
      <c r="EL367">
        <v>0.00500016</v>
      </c>
      <c r="EM367">
        <v>-27.775</v>
      </c>
      <c r="EN367">
        <v>-1.7</v>
      </c>
      <c r="EO367">
        <v>37.75</v>
      </c>
      <c r="EP367">
        <v>41.937</v>
      </c>
      <c r="EQ367">
        <v>39.937</v>
      </c>
      <c r="ER367">
        <v>42</v>
      </c>
      <c r="ES367">
        <v>41.062</v>
      </c>
      <c r="ET367">
        <v>0</v>
      </c>
      <c r="EU367">
        <v>0</v>
      </c>
      <c r="EV367">
        <v>0</v>
      </c>
      <c r="EW367">
        <v>1758508231.4</v>
      </c>
      <c r="EX367">
        <v>0</v>
      </c>
      <c r="EY367">
        <v>151.75</v>
      </c>
      <c r="EZ367">
        <v>-3.57948700994515</v>
      </c>
      <c r="FA367">
        <v>-16.0957267120849</v>
      </c>
      <c r="FB367">
        <v>-25.7923076923077</v>
      </c>
      <c r="FC367">
        <v>15</v>
      </c>
      <c r="FD367">
        <v>0</v>
      </c>
      <c r="FE367" t="s">
        <v>424</v>
      </c>
      <c r="FF367">
        <v>1747249705.1</v>
      </c>
      <c r="FG367">
        <v>1747249711.1</v>
      </c>
      <c r="FH367">
        <v>0</v>
      </c>
      <c r="FI367">
        <v>0.871</v>
      </c>
      <c r="FJ367">
        <v>0.066</v>
      </c>
      <c r="FK367">
        <v>5.486</v>
      </c>
      <c r="FL367">
        <v>0.145</v>
      </c>
      <c r="FM367">
        <v>420</v>
      </c>
      <c r="FN367">
        <v>16</v>
      </c>
      <c r="FO367">
        <v>0.27</v>
      </c>
      <c r="FP367">
        <v>0.16</v>
      </c>
      <c r="FQ367">
        <v>0.0972457545</v>
      </c>
      <c r="FR367">
        <v>0.668443302406015</v>
      </c>
      <c r="FS367">
        <v>0.101350679349638</v>
      </c>
      <c r="FT367">
        <v>0</v>
      </c>
      <c r="FU367">
        <v>152.897058823529</v>
      </c>
      <c r="FV367">
        <v>-0.902979296505614</v>
      </c>
      <c r="FW367">
        <v>5.13892214002564</v>
      </c>
      <c r="FX367">
        <v>-1</v>
      </c>
      <c r="FY367">
        <v>-0.00856399455</v>
      </c>
      <c r="FZ367">
        <v>-0.0350548696691729</v>
      </c>
      <c r="GA367">
        <v>0.00368603050696767</v>
      </c>
      <c r="GB367">
        <v>1</v>
      </c>
      <c r="GC367">
        <v>1</v>
      </c>
      <c r="GD367">
        <v>2</v>
      </c>
      <c r="GE367" t="s">
        <v>425</v>
      </c>
      <c r="GF367">
        <v>3.12577</v>
      </c>
      <c r="GG367">
        <v>2.66155</v>
      </c>
      <c r="GH367">
        <v>0.0883036</v>
      </c>
      <c r="GI367">
        <v>0.089152</v>
      </c>
      <c r="GJ367">
        <v>0.0966738</v>
      </c>
      <c r="GK367">
        <v>0.0971421</v>
      </c>
      <c r="GL367">
        <v>23494.5</v>
      </c>
      <c r="GM367">
        <v>22200.9</v>
      </c>
      <c r="GN367">
        <v>23047.6</v>
      </c>
      <c r="GO367">
        <v>23734.6</v>
      </c>
      <c r="GP367">
        <v>35487.7</v>
      </c>
      <c r="GQ367">
        <v>35471.8</v>
      </c>
      <c r="GR367">
        <v>41557.5</v>
      </c>
      <c r="GS367">
        <v>42328</v>
      </c>
      <c r="GT367">
        <v>1.89832</v>
      </c>
      <c r="GU367">
        <v>1.795</v>
      </c>
      <c r="GV367">
        <v>0.100888</v>
      </c>
      <c r="GW367">
        <v>0</v>
      </c>
      <c r="GX367">
        <v>28.3778</v>
      </c>
      <c r="GY367">
        <v>999.9</v>
      </c>
      <c r="GZ367">
        <v>55.219</v>
      </c>
      <c r="HA367">
        <v>30.494</v>
      </c>
      <c r="HB367">
        <v>26.9336</v>
      </c>
      <c r="HC367">
        <v>53.9155</v>
      </c>
      <c r="HD367">
        <v>40.1042</v>
      </c>
      <c r="HE367">
        <v>1</v>
      </c>
      <c r="HF367">
        <v>0.0744792</v>
      </c>
      <c r="HG367">
        <v>-1.38703</v>
      </c>
      <c r="HH367">
        <v>20.2317</v>
      </c>
      <c r="HI367">
        <v>5.23466</v>
      </c>
      <c r="HJ367">
        <v>11.992</v>
      </c>
      <c r="HK367">
        <v>4.95575</v>
      </c>
      <c r="HL367">
        <v>3.304</v>
      </c>
      <c r="HM367">
        <v>999.9</v>
      </c>
      <c r="HN367">
        <v>9999</v>
      </c>
      <c r="HO367">
        <v>9999</v>
      </c>
      <c r="HP367">
        <v>9999</v>
      </c>
      <c r="HQ367">
        <v>1.86856</v>
      </c>
      <c r="HR367">
        <v>1.86425</v>
      </c>
      <c r="HS367">
        <v>1.8718</v>
      </c>
      <c r="HT367">
        <v>1.86271</v>
      </c>
      <c r="HU367">
        <v>1.86218</v>
      </c>
      <c r="HV367">
        <v>1.86859</v>
      </c>
      <c r="HW367">
        <v>1.85869</v>
      </c>
      <c r="HX367">
        <v>1.86508</v>
      </c>
      <c r="HY367">
        <v>5</v>
      </c>
      <c r="HZ367">
        <v>0</v>
      </c>
      <c r="IA367">
        <v>0</v>
      </c>
      <c r="IB367">
        <v>0</v>
      </c>
      <c r="IC367" t="s">
        <v>426</v>
      </c>
      <c r="ID367" t="s">
        <v>427</v>
      </c>
      <c r="IE367" t="s">
        <v>428</v>
      </c>
      <c r="IF367" t="s">
        <v>428</v>
      </c>
      <c r="IG367" t="s">
        <v>428</v>
      </c>
      <c r="IH367" t="s">
        <v>428</v>
      </c>
      <c r="II367">
        <v>0</v>
      </c>
      <c r="IJ367">
        <v>100</v>
      </c>
      <c r="IK367">
        <v>100</v>
      </c>
      <c r="IL367">
        <v>5.697</v>
      </c>
      <c r="IM367">
        <v>0.3112</v>
      </c>
      <c r="IN367">
        <v>4.24591870636989</v>
      </c>
      <c r="IO367">
        <v>0.00406324532283829</v>
      </c>
      <c r="IP367">
        <v>-1.45373754250553e-06</v>
      </c>
      <c r="IQ367">
        <v>2.45784242640463e-10</v>
      </c>
      <c r="IR367">
        <v>0.0444475935836347</v>
      </c>
      <c r="IS367">
        <v>0.00491888386651684</v>
      </c>
      <c r="IT367">
        <v>0.000226889049496401</v>
      </c>
      <c r="IU367">
        <v>4.01595507822366e-06</v>
      </c>
      <c r="IV367">
        <v>-0</v>
      </c>
      <c r="IW367">
        <v>2035</v>
      </c>
      <c r="IX367">
        <v>2</v>
      </c>
      <c r="IY367">
        <v>30</v>
      </c>
      <c r="IZ367">
        <v>187642.1</v>
      </c>
      <c r="JA367">
        <v>187642</v>
      </c>
      <c r="JB367">
        <v>0.939941</v>
      </c>
      <c r="JC367">
        <v>2.41211</v>
      </c>
      <c r="JD367">
        <v>1.4978</v>
      </c>
      <c r="JE367">
        <v>2.32666</v>
      </c>
      <c r="JF367">
        <v>1.54419</v>
      </c>
      <c r="JG367">
        <v>2.2876</v>
      </c>
      <c r="JH367">
        <v>36.0347</v>
      </c>
      <c r="JI367">
        <v>24.1575</v>
      </c>
      <c r="JJ367">
        <v>18</v>
      </c>
      <c r="JK367">
        <v>545.753</v>
      </c>
      <c r="JL367">
        <v>423.128</v>
      </c>
      <c r="JM367">
        <v>31.1429</v>
      </c>
      <c r="JN367">
        <v>28.58</v>
      </c>
      <c r="JO367">
        <v>29.9998</v>
      </c>
      <c r="JP367">
        <v>28.4049</v>
      </c>
      <c r="JQ367">
        <v>28.4277</v>
      </c>
      <c r="JR367">
        <v>18.8578</v>
      </c>
      <c r="JS367">
        <v>29.578</v>
      </c>
      <c r="JT367">
        <v>72.1026</v>
      </c>
      <c r="JU367">
        <v>31.1236</v>
      </c>
      <c r="JV367">
        <v>420</v>
      </c>
      <c r="JW367">
        <v>22.6203</v>
      </c>
      <c r="JX367">
        <v>93.1359</v>
      </c>
      <c r="JY367">
        <v>98.6464</v>
      </c>
    </row>
    <row r="368" spans="1:285">
      <c r="A368">
        <v>352</v>
      </c>
      <c r="B368">
        <v>1758508231</v>
      </c>
      <c r="C368">
        <v>4988.90000009537</v>
      </c>
      <c r="D368" t="s">
        <v>1136</v>
      </c>
      <c r="E368" t="s">
        <v>1137</v>
      </c>
      <c r="F368">
        <v>5</v>
      </c>
      <c r="G368" t="s">
        <v>419</v>
      </c>
      <c r="H368" t="s">
        <v>1003</v>
      </c>
      <c r="I368" t="s">
        <v>421</v>
      </c>
      <c r="J368">
        <v>1758508228.33333</v>
      </c>
      <c r="K368">
        <f>(L368)/1000</f>
        <v>0</v>
      </c>
      <c r="L368">
        <f>1000*DL368*AJ368*(DH368-DI368)/(100*DA368*(1000-AJ368*DH368))</f>
        <v>0</v>
      </c>
      <c r="M368">
        <f>DL368*AJ368*(DG368-DF368*(1000-AJ368*DI368)/(1000-AJ368*DH368))/(100*DA368)</f>
        <v>0</v>
      </c>
      <c r="N368">
        <f>DF368 - IF(AJ368&gt;1, M368*DA368*100.0/(AL368), 0)</f>
        <v>0</v>
      </c>
      <c r="O368">
        <f>((U368-K368/2)*N368-M368)/(U368+K368/2)</f>
        <v>0</v>
      </c>
      <c r="P368">
        <f>O368*(DM368+DN368)/1000.0</f>
        <v>0</v>
      </c>
      <c r="Q368">
        <f>(DF368 - IF(AJ368&gt;1, M368*DA368*100.0/(AL368), 0))*(DM368+DN368)/1000.0</f>
        <v>0</v>
      </c>
      <c r="R368">
        <f>2.0/((1/T368-1/S368)+SIGN(T368)*SQRT((1/T368-1/S368)*(1/T368-1/S368) + 4*DB368/((DB368+1)*(DB368+1))*(2*1/T368*1/S368-1/S368*1/S368)))</f>
        <v>0</v>
      </c>
      <c r="S368">
        <f>IF(LEFT(DC368,1)&lt;&gt;"0",IF(LEFT(DC368,1)="1",3.0,DD368),$D$5+$E$5*(DT368*DM368/($K$5*1000))+$F$5*(DT368*DM368/($K$5*1000))*MAX(MIN(DA368,$J$5),$I$5)*MAX(MIN(DA368,$J$5),$I$5)+$G$5*MAX(MIN(DA368,$J$5),$I$5)*(DT368*DM368/($K$5*1000))+$H$5*(DT368*DM368/($K$5*1000))*(DT368*DM368/($K$5*1000)))</f>
        <v>0</v>
      </c>
      <c r="T368">
        <f>K368*(1000-(1000*0.61365*exp(17.502*X368/(240.97+X368))/(DM368+DN368)+DH368)/2)/(1000*0.61365*exp(17.502*X368/(240.97+X368))/(DM368+DN368)-DH368)</f>
        <v>0</v>
      </c>
      <c r="U368">
        <f>1/((DB368+1)/(R368/1.6)+1/(S368/1.37)) + DB368/((DB368+1)/(R368/1.6) + DB368/(S368/1.37))</f>
        <v>0</v>
      </c>
      <c r="V368">
        <f>(CW368*CZ368)</f>
        <v>0</v>
      </c>
      <c r="W368">
        <f>(DO368+(V368+2*0.95*5.67E-8*(((DO368+$B$7)+273)^4-(DO368+273)^4)-44100*K368)/(1.84*29.3*S368+8*0.95*5.67E-8*(DO368+273)^3))</f>
        <v>0</v>
      </c>
      <c r="X368">
        <f>($C$7*DP368+$D$7*DQ368+$E$7*W368)</f>
        <v>0</v>
      </c>
      <c r="Y368">
        <f>0.61365*exp(17.502*X368/(240.97+X368))</f>
        <v>0</v>
      </c>
      <c r="Z368">
        <f>(AA368/AB368*100)</f>
        <v>0</v>
      </c>
      <c r="AA368">
        <f>DH368*(DM368+DN368)/1000</f>
        <v>0</v>
      </c>
      <c r="AB368">
        <f>0.61365*exp(17.502*DO368/(240.97+DO368))</f>
        <v>0</v>
      </c>
      <c r="AC368">
        <f>(Y368-DH368*(DM368+DN368)/1000)</f>
        <v>0</v>
      </c>
      <c r="AD368">
        <f>(-K368*44100)</f>
        <v>0</v>
      </c>
      <c r="AE368">
        <f>2*29.3*S368*0.92*(DO368-X368)</f>
        <v>0</v>
      </c>
      <c r="AF368">
        <f>2*0.95*5.67E-8*(((DO368+$B$7)+273)^4-(X368+273)^4)</f>
        <v>0</v>
      </c>
      <c r="AG368">
        <f>V368+AF368+AD368+AE368</f>
        <v>0</v>
      </c>
      <c r="AH368">
        <v>0</v>
      </c>
      <c r="AI368">
        <v>0</v>
      </c>
      <c r="AJ368">
        <f>IF(AH368*$H$13&gt;=AL368,1.0,(AL368/(AL368-AH368*$H$13)))</f>
        <v>0</v>
      </c>
      <c r="AK368">
        <f>(AJ368-1)*100</f>
        <v>0</v>
      </c>
      <c r="AL368">
        <f>MAX(0,($B$13+$C$13*DT368)/(1+$D$13*DT368)*DM368/(DO368+273)*$E$13)</f>
        <v>0</v>
      </c>
      <c r="AM368" t="s">
        <v>422</v>
      </c>
      <c r="AN368" t="s">
        <v>422</v>
      </c>
      <c r="AO368">
        <v>0</v>
      </c>
      <c r="AP368">
        <v>0</v>
      </c>
      <c r="AQ368">
        <f>1-AO368/AP368</f>
        <v>0</v>
      </c>
      <c r="AR368">
        <v>0</v>
      </c>
      <c r="AS368" t="s">
        <v>422</v>
      </c>
      <c r="AT368" t="s">
        <v>422</v>
      </c>
      <c r="AU368">
        <v>0</v>
      </c>
      <c r="AV368">
        <v>0</v>
      </c>
      <c r="AW368">
        <f>1-AU368/AV368</f>
        <v>0</v>
      </c>
      <c r="AX368">
        <v>0.5</v>
      </c>
      <c r="AY368">
        <f>CX368</f>
        <v>0</v>
      </c>
      <c r="AZ368">
        <f>M368</f>
        <v>0</v>
      </c>
      <c r="BA368">
        <f>AW368*AX368*AY368</f>
        <v>0</v>
      </c>
      <c r="BB368">
        <f>(AZ368-AR368)/AY368</f>
        <v>0</v>
      </c>
      <c r="BC368">
        <f>(AP368-AV368)/AV368</f>
        <v>0</v>
      </c>
      <c r="BD368">
        <f>AO368/(AQ368+AO368/AV368)</f>
        <v>0</v>
      </c>
      <c r="BE368" t="s">
        <v>422</v>
      </c>
      <c r="BF368">
        <v>0</v>
      </c>
      <c r="BG368">
        <f>IF(BF368&lt;&gt;0, BF368, BD368)</f>
        <v>0</v>
      </c>
      <c r="BH368">
        <f>1-BG368/AV368</f>
        <v>0</v>
      </c>
      <c r="BI368">
        <f>(AV368-AU368)/(AV368-BG368)</f>
        <v>0</v>
      </c>
      <c r="BJ368">
        <f>(AP368-AV368)/(AP368-BG368)</f>
        <v>0</v>
      </c>
      <c r="BK368">
        <f>(AV368-AU368)/(AV368-AO368)</f>
        <v>0</v>
      </c>
      <c r="BL368">
        <f>(AP368-AV368)/(AP368-AO368)</f>
        <v>0</v>
      </c>
      <c r="BM368">
        <f>(BI368*BG368/AU368)</f>
        <v>0</v>
      </c>
      <c r="BN368">
        <f>(1-BM368)</f>
        <v>0</v>
      </c>
      <c r="CW368">
        <f>$B$11*DU368+$C$11*DV368+$F$11*EG368*(1-EJ368)</f>
        <v>0</v>
      </c>
      <c r="CX368">
        <f>CW368*CY368</f>
        <v>0</v>
      </c>
      <c r="CY368">
        <f>($B$11*$D$9+$C$11*$D$9+$F$11*((ET368+EL368)/MAX(ET368+EL368+EU368, 0.1)*$I$9+EU368/MAX(ET368+EL368+EU368, 0.1)*$J$9))/($B$11+$C$11+$F$11)</f>
        <v>0</v>
      </c>
      <c r="CZ368">
        <f>($B$11*$K$9+$C$11*$K$9+$F$11*((ET368+EL368)/MAX(ET368+EL368+EU368, 0.1)*$P$9+EU368/MAX(ET368+EL368+EU368, 0.1)*$Q$9))/($B$11+$C$11+$F$11)</f>
        <v>0</v>
      </c>
      <c r="DA368">
        <v>1.1</v>
      </c>
      <c r="DB368">
        <v>0.5</v>
      </c>
      <c r="DC368" t="s">
        <v>423</v>
      </c>
      <c r="DD368">
        <v>2</v>
      </c>
      <c r="DE368">
        <v>1758508228.33333</v>
      </c>
      <c r="DF368">
        <v>420.213333333333</v>
      </c>
      <c r="DG368">
        <v>419.959333333333</v>
      </c>
      <c r="DH368">
        <v>22.5948333333333</v>
      </c>
      <c r="DI368">
        <v>22.6103</v>
      </c>
      <c r="DJ368">
        <v>414.515666666667</v>
      </c>
      <c r="DK368">
        <v>22.2836666666667</v>
      </c>
      <c r="DL368">
        <v>499.975333333333</v>
      </c>
      <c r="DM368">
        <v>89.8544333333333</v>
      </c>
      <c r="DN368">
        <v>0.0358117333333333</v>
      </c>
      <c r="DO368">
        <v>30.5822333333333</v>
      </c>
      <c r="DP368">
        <v>30.0193666666667</v>
      </c>
      <c r="DQ368">
        <v>999.9</v>
      </c>
      <c r="DR368">
        <v>0</v>
      </c>
      <c r="DS368">
        <v>0</v>
      </c>
      <c r="DT368">
        <v>10004.35</v>
      </c>
      <c r="DU368">
        <v>0</v>
      </c>
      <c r="DV368">
        <v>0.681612</v>
      </c>
      <c r="DW368">
        <v>0.253804666666667</v>
      </c>
      <c r="DX368">
        <v>429.927666666667</v>
      </c>
      <c r="DY368">
        <v>429.674666666667</v>
      </c>
      <c r="DZ368">
        <v>-0.0154857666666667</v>
      </c>
      <c r="EA368">
        <v>419.959333333333</v>
      </c>
      <c r="EB368">
        <v>22.6103</v>
      </c>
      <c r="EC368">
        <v>2.03024333333333</v>
      </c>
      <c r="ED368">
        <v>2.03163666666667</v>
      </c>
      <c r="EE368">
        <v>17.6822333333333</v>
      </c>
      <c r="EF368">
        <v>17.6931</v>
      </c>
      <c r="EG368">
        <v>0.00500016</v>
      </c>
      <c r="EH368">
        <v>0</v>
      </c>
      <c r="EI368">
        <v>0</v>
      </c>
      <c r="EJ368">
        <v>0</v>
      </c>
      <c r="EK368">
        <v>150.333333333333</v>
      </c>
      <c r="EL368">
        <v>0.00500016</v>
      </c>
      <c r="EM368">
        <v>-26.9333333333333</v>
      </c>
      <c r="EN368">
        <v>-2.06666666666667</v>
      </c>
      <c r="EO368">
        <v>37.75</v>
      </c>
      <c r="EP368">
        <v>41.937</v>
      </c>
      <c r="EQ368">
        <v>39.937</v>
      </c>
      <c r="ER368">
        <v>42</v>
      </c>
      <c r="ES368">
        <v>41.062</v>
      </c>
      <c r="ET368">
        <v>0</v>
      </c>
      <c r="EU368">
        <v>0</v>
      </c>
      <c r="EV368">
        <v>0</v>
      </c>
      <c r="EW368">
        <v>1758508233.2</v>
      </c>
      <c r="EX368">
        <v>0</v>
      </c>
      <c r="EY368">
        <v>151.456</v>
      </c>
      <c r="EZ368">
        <v>-1.22307675618376</v>
      </c>
      <c r="FA368">
        <v>-8.24615392012478</v>
      </c>
      <c r="FB368">
        <v>-26.116</v>
      </c>
      <c r="FC368">
        <v>15</v>
      </c>
      <c r="FD368">
        <v>0</v>
      </c>
      <c r="FE368" t="s">
        <v>424</v>
      </c>
      <c r="FF368">
        <v>1747249705.1</v>
      </c>
      <c r="FG368">
        <v>1747249711.1</v>
      </c>
      <c r="FH368">
        <v>0</v>
      </c>
      <c r="FI368">
        <v>0.871</v>
      </c>
      <c r="FJ368">
        <v>0.066</v>
      </c>
      <c r="FK368">
        <v>5.486</v>
      </c>
      <c r="FL368">
        <v>0.145</v>
      </c>
      <c r="FM368">
        <v>420</v>
      </c>
      <c r="FN368">
        <v>16</v>
      </c>
      <c r="FO368">
        <v>0.27</v>
      </c>
      <c r="FP368">
        <v>0.16</v>
      </c>
      <c r="FQ368">
        <v>0.125020318571429</v>
      </c>
      <c r="FR368">
        <v>0.867953026753247</v>
      </c>
      <c r="FS368">
        <v>0.116972585338933</v>
      </c>
      <c r="FT368">
        <v>0</v>
      </c>
      <c r="FU368">
        <v>152.088235294118</v>
      </c>
      <c r="FV368">
        <v>-5.88846435036398</v>
      </c>
      <c r="FW368">
        <v>5.33527466109689</v>
      </c>
      <c r="FX368">
        <v>-1</v>
      </c>
      <c r="FY368">
        <v>-0.0102592642857143</v>
      </c>
      <c r="FZ368">
        <v>-0.0304730836363636</v>
      </c>
      <c r="GA368">
        <v>0.00327389518825246</v>
      </c>
      <c r="GB368">
        <v>1</v>
      </c>
      <c r="GC368">
        <v>1</v>
      </c>
      <c r="GD368">
        <v>2</v>
      </c>
      <c r="GE368" t="s">
        <v>425</v>
      </c>
      <c r="GF368">
        <v>3.12584</v>
      </c>
      <c r="GG368">
        <v>2.66159</v>
      </c>
      <c r="GH368">
        <v>0.0882899</v>
      </c>
      <c r="GI368">
        <v>0.0891656</v>
      </c>
      <c r="GJ368">
        <v>0.0966697</v>
      </c>
      <c r="GK368">
        <v>0.0971415</v>
      </c>
      <c r="GL368">
        <v>23494.7</v>
      </c>
      <c r="GM368">
        <v>22200.7</v>
      </c>
      <c r="GN368">
        <v>23047.5</v>
      </c>
      <c r="GO368">
        <v>23734.8</v>
      </c>
      <c r="GP368">
        <v>35487.9</v>
      </c>
      <c r="GQ368">
        <v>35471.9</v>
      </c>
      <c r="GR368">
        <v>41557.5</v>
      </c>
      <c r="GS368">
        <v>42328.1</v>
      </c>
      <c r="GT368">
        <v>1.89863</v>
      </c>
      <c r="GU368">
        <v>1.79475</v>
      </c>
      <c r="GV368">
        <v>0.100516</v>
      </c>
      <c r="GW368">
        <v>0</v>
      </c>
      <c r="GX368">
        <v>28.3778</v>
      </c>
      <c r="GY368">
        <v>999.9</v>
      </c>
      <c r="GZ368">
        <v>55.219</v>
      </c>
      <c r="HA368">
        <v>30.504</v>
      </c>
      <c r="HB368">
        <v>26.9482</v>
      </c>
      <c r="HC368">
        <v>53.6255</v>
      </c>
      <c r="HD368">
        <v>40.1042</v>
      </c>
      <c r="HE368">
        <v>1</v>
      </c>
      <c r="HF368">
        <v>0.074403</v>
      </c>
      <c r="HG368">
        <v>-1.37446</v>
      </c>
      <c r="HH368">
        <v>20.2318</v>
      </c>
      <c r="HI368">
        <v>5.23481</v>
      </c>
      <c r="HJ368">
        <v>11.992</v>
      </c>
      <c r="HK368">
        <v>4.9558</v>
      </c>
      <c r="HL368">
        <v>3.304</v>
      </c>
      <c r="HM368">
        <v>999.9</v>
      </c>
      <c r="HN368">
        <v>9999</v>
      </c>
      <c r="HO368">
        <v>9999</v>
      </c>
      <c r="HP368">
        <v>9999</v>
      </c>
      <c r="HQ368">
        <v>1.86853</v>
      </c>
      <c r="HR368">
        <v>1.86426</v>
      </c>
      <c r="HS368">
        <v>1.8718</v>
      </c>
      <c r="HT368">
        <v>1.86272</v>
      </c>
      <c r="HU368">
        <v>1.86217</v>
      </c>
      <c r="HV368">
        <v>1.86859</v>
      </c>
      <c r="HW368">
        <v>1.8587</v>
      </c>
      <c r="HX368">
        <v>1.86508</v>
      </c>
      <c r="HY368">
        <v>5</v>
      </c>
      <c r="HZ368">
        <v>0</v>
      </c>
      <c r="IA368">
        <v>0</v>
      </c>
      <c r="IB368">
        <v>0</v>
      </c>
      <c r="IC368" t="s">
        <v>426</v>
      </c>
      <c r="ID368" t="s">
        <v>427</v>
      </c>
      <c r="IE368" t="s">
        <v>428</v>
      </c>
      <c r="IF368" t="s">
        <v>428</v>
      </c>
      <c r="IG368" t="s">
        <v>428</v>
      </c>
      <c r="IH368" t="s">
        <v>428</v>
      </c>
      <c r="II368">
        <v>0</v>
      </c>
      <c r="IJ368">
        <v>100</v>
      </c>
      <c r="IK368">
        <v>100</v>
      </c>
      <c r="IL368">
        <v>5.697</v>
      </c>
      <c r="IM368">
        <v>0.3112</v>
      </c>
      <c r="IN368">
        <v>4.24591870636989</v>
      </c>
      <c r="IO368">
        <v>0.00406324532283829</v>
      </c>
      <c r="IP368">
        <v>-1.45373754250553e-06</v>
      </c>
      <c r="IQ368">
        <v>2.45784242640463e-10</v>
      </c>
      <c r="IR368">
        <v>0.0444475935836347</v>
      </c>
      <c r="IS368">
        <v>0.00491888386651684</v>
      </c>
      <c r="IT368">
        <v>0.000226889049496401</v>
      </c>
      <c r="IU368">
        <v>4.01595507822366e-06</v>
      </c>
      <c r="IV368">
        <v>-0</v>
      </c>
      <c r="IW368">
        <v>2035</v>
      </c>
      <c r="IX368">
        <v>2</v>
      </c>
      <c r="IY368">
        <v>30</v>
      </c>
      <c r="IZ368">
        <v>187642.1</v>
      </c>
      <c r="JA368">
        <v>187642</v>
      </c>
      <c r="JB368">
        <v>0.939941</v>
      </c>
      <c r="JC368">
        <v>2.40356</v>
      </c>
      <c r="JD368">
        <v>1.49902</v>
      </c>
      <c r="JE368">
        <v>2.32666</v>
      </c>
      <c r="JF368">
        <v>1.54419</v>
      </c>
      <c r="JG368">
        <v>2.30591</v>
      </c>
      <c r="JH368">
        <v>36.0582</v>
      </c>
      <c r="JI368">
        <v>24.1575</v>
      </c>
      <c r="JJ368">
        <v>18</v>
      </c>
      <c r="JK368">
        <v>545.948</v>
      </c>
      <c r="JL368">
        <v>422.973</v>
      </c>
      <c r="JM368">
        <v>31.1336</v>
      </c>
      <c r="JN368">
        <v>28.5788</v>
      </c>
      <c r="JO368">
        <v>29.9999</v>
      </c>
      <c r="JP368">
        <v>28.4048</v>
      </c>
      <c r="JQ368">
        <v>28.4265</v>
      </c>
      <c r="JR368">
        <v>18.8549</v>
      </c>
      <c r="JS368">
        <v>29.578</v>
      </c>
      <c r="JT368">
        <v>72.1026</v>
      </c>
      <c r="JU368">
        <v>31.1236</v>
      </c>
      <c r="JV368">
        <v>420</v>
      </c>
      <c r="JW368">
        <v>22.6204</v>
      </c>
      <c r="JX368">
        <v>93.1358</v>
      </c>
      <c r="JY368">
        <v>98.6467</v>
      </c>
    </row>
    <row r="369" spans="1:285">
      <c r="A369">
        <v>353</v>
      </c>
      <c r="B369">
        <v>1758508233</v>
      </c>
      <c r="C369">
        <v>4990.90000009537</v>
      </c>
      <c r="D369" t="s">
        <v>1138</v>
      </c>
      <c r="E369" t="s">
        <v>1139</v>
      </c>
      <c r="F369">
        <v>5</v>
      </c>
      <c r="G369" t="s">
        <v>419</v>
      </c>
      <c r="H369" t="s">
        <v>1003</v>
      </c>
      <c r="I369" t="s">
        <v>421</v>
      </c>
      <c r="J369">
        <v>1758508229.25</v>
      </c>
      <c r="K369">
        <f>(L369)/1000</f>
        <v>0</v>
      </c>
      <c r="L369">
        <f>1000*DL369*AJ369*(DH369-DI369)/(100*DA369*(1000-AJ369*DH369))</f>
        <v>0</v>
      </c>
      <c r="M369">
        <f>DL369*AJ369*(DG369-DF369*(1000-AJ369*DI369)/(1000-AJ369*DH369))/(100*DA369)</f>
        <v>0</v>
      </c>
      <c r="N369">
        <f>DF369 - IF(AJ369&gt;1, M369*DA369*100.0/(AL369), 0)</f>
        <v>0</v>
      </c>
      <c r="O369">
        <f>((U369-K369/2)*N369-M369)/(U369+K369/2)</f>
        <v>0</v>
      </c>
      <c r="P369">
        <f>O369*(DM369+DN369)/1000.0</f>
        <v>0</v>
      </c>
      <c r="Q369">
        <f>(DF369 - IF(AJ369&gt;1, M369*DA369*100.0/(AL369), 0))*(DM369+DN369)/1000.0</f>
        <v>0</v>
      </c>
      <c r="R369">
        <f>2.0/((1/T369-1/S369)+SIGN(T369)*SQRT((1/T369-1/S369)*(1/T369-1/S369) + 4*DB369/((DB369+1)*(DB369+1))*(2*1/T369*1/S369-1/S369*1/S369)))</f>
        <v>0</v>
      </c>
      <c r="S369">
        <f>IF(LEFT(DC369,1)&lt;&gt;"0",IF(LEFT(DC369,1)="1",3.0,DD369),$D$5+$E$5*(DT369*DM369/($K$5*1000))+$F$5*(DT369*DM369/($K$5*1000))*MAX(MIN(DA369,$J$5),$I$5)*MAX(MIN(DA369,$J$5),$I$5)+$G$5*MAX(MIN(DA369,$J$5),$I$5)*(DT369*DM369/($K$5*1000))+$H$5*(DT369*DM369/($K$5*1000))*(DT369*DM369/($K$5*1000)))</f>
        <v>0</v>
      </c>
      <c r="T369">
        <f>K369*(1000-(1000*0.61365*exp(17.502*X369/(240.97+X369))/(DM369+DN369)+DH369)/2)/(1000*0.61365*exp(17.502*X369/(240.97+X369))/(DM369+DN369)-DH369)</f>
        <v>0</v>
      </c>
      <c r="U369">
        <f>1/((DB369+1)/(R369/1.6)+1/(S369/1.37)) + DB369/((DB369+1)/(R369/1.6) + DB369/(S369/1.37))</f>
        <v>0</v>
      </c>
      <c r="V369">
        <f>(CW369*CZ369)</f>
        <v>0</v>
      </c>
      <c r="W369">
        <f>(DO369+(V369+2*0.95*5.67E-8*(((DO369+$B$7)+273)^4-(DO369+273)^4)-44100*K369)/(1.84*29.3*S369+8*0.95*5.67E-8*(DO369+273)^3))</f>
        <v>0</v>
      </c>
      <c r="X369">
        <f>($C$7*DP369+$D$7*DQ369+$E$7*W369)</f>
        <v>0</v>
      </c>
      <c r="Y369">
        <f>0.61365*exp(17.502*X369/(240.97+X369))</f>
        <v>0</v>
      </c>
      <c r="Z369">
        <f>(AA369/AB369*100)</f>
        <v>0</v>
      </c>
      <c r="AA369">
        <f>DH369*(DM369+DN369)/1000</f>
        <v>0</v>
      </c>
      <c r="AB369">
        <f>0.61365*exp(17.502*DO369/(240.97+DO369))</f>
        <v>0</v>
      </c>
      <c r="AC369">
        <f>(Y369-DH369*(DM369+DN369)/1000)</f>
        <v>0</v>
      </c>
      <c r="AD369">
        <f>(-K369*44100)</f>
        <v>0</v>
      </c>
      <c r="AE369">
        <f>2*29.3*S369*0.92*(DO369-X369)</f>
        <v>0</v>
      </c>
      <c r="AF369">
        <f>2*0.95*5.67E-8*(((DO369+$B$7)+273)^4-(X369+273)^4)</f>
        <v>0</v>
      </c>
      <c r="AG369">
        <f>V369+AF369+AD369+AE369</f>
        <v>0</v>
      </c>
      <c r="AH369">
        <v>0</v>
      </c>
      <c r="AI369">
        <v>0</v>
      </c>
      <c r="AJ369">
        <f>IF(AH369*$H$13&gt;=AL369,1.0,(AL369/(AL369-AH369*$H$13)))</f>
        <v>0</v>
      </c>
      <c r="AK369">
        <f>(AJ369-1)*100</f>
        <v>0</v>
      </c>
      <c r="AL369">
        <f>MAX(0,($B$13+$C$13*DT369)/(1+$D$13*DT369)*DM369/(DO369+273)*$E$13)</f>
        <v>0</v>
      </c>
      <c r="AM369" t="s">
        <v>422</v>
      </c>
      <c r="AN369" t="s">
        <v>422</v>
      </c>
      <c r="AO369">
        <v>0</v>
      </c>
      <c r="AP369">
        <v>0</v>
      </c>
      <c r="AQ369">
        <f>1-AO369/AP369</f>
        <v>0</v>
      </c>
      <c r="AR369">
        <v>0</v>
      </c>
      <c r="AS369" t="s">
        <v>422</v>
      </c>
      <c r="AT369" t="s">
        <v>422</v>
      </c>
      <c r="AU369">
        <v>0</v>
      </c>
      <c r="AV369">
        <v>0</v>
      </c>
      <c r="AW369">
        <f>1-AU369/AV369</f>
        <v>0</v>
      </c>
      <c r="AX369">
        <v>0.5</v>
      </c>
      <c r="AY369">
        <f>CX369</f>
        <v>0</v>
      </c>
      <c r="AZ369">
        <f>M369</f>
        <v>0</v>
      </c>
      <c r="BA369">
        <f>AW369*AX369*AY369</f>
        <v>0</v>
      </c>
      <c r="BB369">
        <f>(AZ369-AR369)/AY369</f>
        <v>0</v>
      </c>
      <c r="BC369">
        <f>(AP369-AV369)/AV369</f>
        <v>0</v>
      </c>
      <c r="BD369">
        <f>AO369/(AQ369+AO369/AV369)</f>
        <v>0</v>
      </c>
      <c r="BE369" t="s">
        <v>422</v>
      </c>
      <c r="BF369">
        <v>0</v>
      </c>
      <c r="BG369">
        <f>IF(BF369&lt;&gt;0, BF369, BD369)</f>
        <v>0</v>
      </c>
      <c r="BH369">
        <f>1-BG369/AV369</f>
        <v>0</v>
      </c>
      <c r="BI369">
        <f>(AV369-AU369)/(AV369-BG369)</f>
        <v>0</v>
      </c>
      <c r="BJ369">
        <f>(AP369-AV369)/(AP369-BG369)</f>
        <v>0</v>
      </c>
      <c r="BK369">
        <f>(AV369-AU369)/(AV369-AO369)</f>
        <v>0</v>
      </c>
      <c r="BL369">
        <f>(AP369-AV369)/(AP369-AO369)</f>
        <v>0</v>
      </c>
      <c r="BM369">
        <f>(BI369*BG369/AU369)</f>
        <v>0</v>
      </c>
      <c r="BN369">
        <f>(1-BM369)</f>
        <v>0</v>
      </c>
      <c r="CW369">
        <f>$B$11*DU369+$C$11*DV369+$F$11*EG369*(1-EJ369)</f>
        <v>0</v>
      </c>
      <c r="CX369">
        <f>CW369*CY369</f>
        <v>0</v>
      </c>
      <c r="CY369">
        <f>($B$11*$D$9+$C$11*$D$9+$F$11*((ET369+EL369)/MAX(ET369+EL369+EU369, 0.1)*$I$9+EU369/MAX(ET369+EL369+EU369, 0.1)*$J$9))/($B$11+$C$11+$F$11)</f>
        <v>0</v>
      </c>
      <c r="CZ369">
        <f>($B$11*$K$9+$C$11*$K$9+$F$11*((ET369+EL369)/MAX(ET369+EL369+EU369, 0.1)*$P$9+EU369/MAX(ET369+EL369+EU369, 0.1)*$Q$9))/($B$11+$C$11+$F$11)</f>
        <v>0</v>
      </c>
      <c r="DA369">
        <v>1.1</v>
      </c>
      <c r="DB369">
        <v>0.5</v>
      </c>
      <c r="DC369" t="s">
        <v>423</v>
      </c>
      <c r="DD369">
        <v>2</v>
      </c>
      <c r="DE369">
        <v>1758508229.25</v>
      </c>
      <c r="DF369">
        <v>420.1725</v>
      </c>
      <c r="DG369">
        <v>419.98775</v>
      </c>
      <c r="DH369">
        <v>22.594225</v>
      </c>
      <c r="DI369">
        <v>22.6101</v>
      </c>
      <c r="DJ369">
        <v>414.47475</v>
      </c>
      <c r="DK369">
        <v>22.283075</v>
      </c>
      <c r="DL369">
        <v>500.0105</v>
      </c>
      <c r="DM369">
        <v>89.854375</v>
      </c>
      <c r="DN369">
        <v>0.03580905</v>
      </c>
      <c r="DO369">
        <v>30.580475</v>
      </c>
      <c r="DP369">
        <v>30.017125</v>
      </c>
      <c r="DQ369">
        <v>999.9</v>
      </c>
      <c r="DR369">
        <v>0</v>
      </c>
      <c r="DS369">
        <v>0</v>
      </c>
      <c r="DT369">
        <v>10005.6125</v>
      </c>
      <c r="DU369">
        <v>0</v>
      </c>
      <c r="DV369">
        <v>0.6781345</v>
      </c>
      <c r="DW369">
        <v>0.184478875</v>
      </c>
      <c r="DX369">
        <v>429.8855</v>
      </c>
      <c r="DY369">
        <v>429.70375</v>
      </c>
      <c r="DZ369">
        <v>-0.015903</v>
      </c>
      <c r="EA369">
        <v>419.98775</v>
      </c>
      <c r="EB369">
        <v>22.6101</v>
      </c>
      <c r="EC369">
        <v>2.0301875</v>
      </c>
      <c r="ED369">
        <v>2.0316175</v>
      </c>
      <c r="EE369">
        <v>17.6818</v>
      </c>
      <c r="EF369">
        <v>17.69295</v>
      </c>
      <c r="EG369">
        <v>0.00500016</v>
      </c>
      <c r="EH369">
        <v>0</v>
      </c>
      <c r="EI369">
        <v>0</v>
      </c>
      <c r="EJ369">
        <v>0</v>
      </c>
      <c r="EK369">
        <v>149.775</v>
      </c>
      <c r="EL369">
        <v>0.00500016</v>
      </c>
      <c r="EM369">
        <v>-23.775</v>
      </c>
      <c r="EN369">
        <v>-1.5</v>
      </c>
      <c r="EO369">
        <v>37.75</v>
      </c>
      <c r="EP369">
        <v>41.937</v>
      </c>
      <c r="EQ369">
        <v>39.937</v>
      </c>
      <c r="ER369">
        <v>42</v>
      </c>
      <c r="ES369">
        <v>41.062</v>
      </c>
      <c r="ET369">
        <v>0</v>
      </c>
      <c r="EU369">
        <v>0</v>
      </c>
      <c r="EV369">
        <v>0</v>
      </c>
      <c r="EW369">
        <v>1758508235</v>
      </c>
      <c r="EX369">
        <v>0</v>
      </c>
      <c r="EY369">
        <v>150.480769230769</v>
      </c>
      <c r="EZ369">
        <v>1.30256415010556</v>
      </c>
      <c r="FA369">
        <v>7.15897419334748</v>
      </c>
      <c r="FB369">
        <v>-25.3538461538462</v>
      </c>
      <c r="FC369">
        <v>15</v>
      </c>
      <c r="FD369">
        <v>0</v>
      </c>
      <c r="FE369" t="s">
        <v>424</v>
      </c>
      <c r="FF369">
        <v>1747249705.1</v>
      </c>
      <c r="FG369">
        <v>1747249711.1</v>
      </c>
      <c r="FH369">
        <v>0</v>
      </c>
      <c r="FI369">
        <v>0.871</v>
      </c>
      <c r="FJ369">
        <v>0.066</v>
      </c>
      <c r="FK369">
        <v>5.486</v>
      </c>
      <c r="FL369">
        <v>0.145</v>
      </c>
      <c r="FM369">
        <v>420</v>
      </c>
      <c r="FN369">
        <v>16</v>
      </c>
      <c r="FO369">
        <v>0.27</v>
      </c>
      <c r="FP369">
        <v>0.16</v>
      </c>
      <c r="FQ369">
        <v>0.125793437619048</v>
      </c>
      <c r="FR369">
        <v>0.695458451688312</v>
      </c>
      <c r="FS369">
        <v>0.117951339478095</v>
      </c>
      <c r="FT369">
        <v>0</v>
      </c>
      <c r="FU369">
        <v>151.982352941176</v>
      </c>
      <c r="FV369">
        <v>-7.04048882095777</v>
      </c>
      <c r="FW369">
        <v>5.23233558175872</v>
      </c>
      <c r="FX369">
        <v>-1</v>
      </c>
      <c r="FY369">
        <v>-0.0114757914285714</v>
      </c>
      <c r="FZ369">
        <v>-0.0273033997402597</v>
      </c>
      <c r="GA369">
        <v>0.00289097633730213</v>
      </c>
      <c r="GB369">
        <v>1</v>
      </c>
      <c r="GC369">
        <v>1</v>
      </c>
      <c r="GD369">
        <v>2</v>
      </c>
      <c r="GE369" t="s">
        <v>425</v>
      </c>
      <c r="GF369">
        <v>3.12605</v>
      </c>
      <c r="GG369">
        <v>2.66137</v>
      </c>
      <c r="GH369">
        <v>0.0882847</v>
      </c>
      <c r="GI369">
        <v>0.0891667</v>
      </c>
      <c r="GJ369">
        <v>0.096663</v>
      </c>
      <c r="GK369">
        <v>0.0971395</v>
      </c>
      <c r="GL369">
        <v>23494.7</v>
      </c>
      <c r="GM369">
        <v>22200.9</v>
      </c>
      <c r="GN369">
        <v>23047.3</v>
      </c>
      <c r="GO369">
        <v>23735.1</v>
      </c>
      <c r="GP369">
        <v>35487.9</v>
      </c>
      <c r="GQ369">
        <v>35472.4</v>
      </c>
      <c r="GR369">
        <v>41557.2</v>
      </c>
      <c r="GS369">
        <v>42328.6</v>
      </c>
      <c r="GT369">
        <v>1.89887</v>
      </c>
      <c r="GU369">
        <v>1.79443</v>
      </c>
      <c r="GV369">
        <v>0.099808</v>
      </c>
      <c r="GW369">
        <v>0</v>
      </c>
      <c r="GX369">
        <v>28.3778</v>
      </c>
      <c r="GY369">
        <v>999.9</v>
      </c>
      <c r="GZ369">
        <v>55.219</v>
      </c>
      <c r="HA369">
        <v>30.494</v>
      </c>
      <c r="HB369">
        <v>26.9357</v>
      </c>
      <c r="HC369">
        <v>53.5755</v>
      </c>
      <c r="HD369">
        <v>39.9519</v>
      </c>
      <c r="HE369">
        <v>1</v>
      </c>
      <c r="HF369">
        <v>0.0744284</v>
      </c>
      <c r="HG369">
        <v>-1.39083</v>
      </c>
      <c r="HH369">
        <v>20.2316</v>
      </c>
      <c r="HI369">
        <v>5.23496</v>
      </c>
      <c r="HJ369">
        <v>11.992</v>
      </c>
      <c r="HK369">
        <v>4.95575</v>
      </c>
      <c r="HL369">
        <v>3.304</v>
      </c>
      <c r="HM369">
        <v>999.9</v>
      </c>
      <c r="HN369">
        <v>9999</v>
      </c>
      <c r="HO369">
        <v>9999</v>
      </c>
      <c r="HP369">
        <v>9999</v>
      </c>
      <c r="HQ369">
        <v>1.86849</v>
      </c>
      <c r="HR369">
        <v>1.86423</v>
      </c>
      <c r="HS369">
        <v>1.8718</v>
      </c>
      <c r="HT369">
        <v>1.86272</v>
      </c>
      <c r="HU369">
        <v>1.86216</v>
      </c>
      <c r="HV369">
        <v>1.86859</v>
      </c>
      <c r="HW369">
        <v>1.8587</v>
      </c>
      <c r="HX369">
        <v>1.86508</v>
      </c>
      <c r="HY369">
        <v>5</v>
      </c>
      <c r="HZ369">
        <v>0</v>
      </c>
      <c r="IA369">
        <v>0</v>
      </c>
      <c r="IB369">
        <v>0</v>
      </c>
      <c r="IC369" t="s">
        <v>426</v>
      </c>
      <c r="ID369" t="s">
        <v>427</v>
      </c>
      <c r="IE369" t="s">
        <v>428</v>
      </c>
      <c r="IF369" t="s">
        <v>428</v>
      </c>
      <c r="IG369" t="s">
        <v>428</v>
      </c>
      <c r="IH369" t="s">
        <v>428</v>
      </c>
      <c r="II369">
        <v>0</v>
      </c>
      <c r="IJ369">
        <v>100</v>
      </c>
      <c r="IK369">
        <v>100</v>
      </c>
      <c r="IL369">
        <v>5.697</v>
      </c>
      <c r="IM369">
        <v>0.3111</v>
      </c>
      <c r="IN369">
        <v>4.24591870636989</v>
      </c>
      <c r="IO369">
        <v>0.00406324532283829</v>
      </c>
      <c r="IP369">
        <v>-1.45373754250553e-06</v>
      </c>
      <c r="IQ369">
        <v>2.45784242640463e-10</v>
      </c>
      <c r="IR369">
        <v>0.0444475935836347</v>
      </c>
      <c r="IS369">
        <v>0.00491888386651684</v>
      </c>
      <c r="IT369">
        <v>0.000226889049496401</v>
      </c>
      <c r="IU369">
        <v>4.01595507822366e-06</v>
      </c>
      <c r="IV369">
        <v>-0</v>
      </c>
      <c r="IW369">
        <v>2035</v>
      </c>
      <c r="IX369">
        <v>2</v>
      </c>
      <c r="IY369">
        <v>30</v>
      </c>
      <c r="IZ369">
        <v>187642.1</v>
      </c>
      <c r="JA369">
        <v>187642</v>
      </c>
      <c r="JB369">
        <v>0.938721</v>
      </c>
      <c r="JC369">
        <v>2.40234</v>
      </c>
      <c r="JD369">
        <v>1.4978</v>
      </c>
      <c r="JE369">
        <v>2.32666</v>
      </c>
      <c r="JF369">
        <v>1.54419</v>
      </c>
      <c r="JG369">
        <v>2.34375</v>
      </c>
      <c r="JH369">
        <v>36.0347</v>
      </c>
      <c r="JI369">
        <v>24.1663</v>
      </c>
      <c r="JJ369">
        <v>18</v>
      </c>
      <c r="JK369">
        <v>546.101</v>
      </c>
      <c r="JL369">
        <v>422.778</v>
      </c>
      <c r="JM369">
        <v>31.1233</v>
      </c>
      <c r="JN369">
        <v>28.5777</v>
      </c>
      <c r="JO369">
        <v>29.9999</v>
      </c>
      <c r="JP369">
        <v>28.4036</v>
      </c>
      <c r="JQ369">
        <v>28.4259</v>
      </c>
      <c r="JR369">
        <v>18.8544</v>
      </c>
      <c r="JS369">
        <v>29.578</v>
      </c>
      <c r="JT369">
        <v>72.1026</v>
      </c>
      <c r="JU369">
        <v>31.1093</v>
      </c>
      <c r="JV369">
        <v>420</v>
      </c>
      <c r="JW369">
        <v>22.6206</v>
      </c>
      <c r="JX369">
        <v>93.1352</v>
      </c>
      <c r="JY369">
        <v>98.6478</v>
      </c>
    </row>
    <row r="370" spans="1:285">
      <c r="A370">
        <v>354</v>
      </c>
      <c r="B370">
        <v>1758508235</v>
      </c>
      <c r="C370">
        <v>4992.90000009537</v>
      </c>
      <c r="D370" t="s">
        <v>1140</v>
      </c>
      <c r="E370" t="s">
        <v>1141</v>
      </c>
      <c r="F370">
        <v>5</v>
      </c>
      <c r="G370" t="s">
        <v>419</v>
      </c>
      <c r="H370" t="s">
        <v>1003</v>
      </c>
      <c r="I370" t="s">
        <v>421</v>
      </c>
      <c r="J370">
        <v>1758508232</v>
      </c>
      <c r="K370">
        <f>(L370)/1000</f>
        <v>0</v>
      </c>
      <c r="L370">
        <f>1000*DL370*AJ370*(DH370-DI370)/(100*DA370*(1000-AJ370*DH370))</f>
        <v>0</v>
      </c>
      <c r="M370">
        <f>DL370*AJ370*(DG370-DF370*(1000-AJ370*DI370)/(1000-AJ370*DH370))/(100*DA370)</f>
        <v>0</v>
      </c>
      <c r="N370">
        <f>DF370 - IF(AJ370&gt;1, M370*DA370*100.0/(AL370), 0)</f>
        <v>0</v>
      </c>
      <c r="O370">
        <f>((U370-K370/2)*N370-M370)/(U370+K370/2)</f>
        <v>0</v>
      </c>
      <c r="P370">
        <f>O370*(DM370+DN370)/1000.0</f>
        <v>0</v>
      </c>
      <c r="Q370">
        <f>(DF370 - IF(AJ370&gt;1, M370*DA370*100.0/(AL370), 0))*(DM370+DN370)/1000.0</f>
        <v>0</v>
      </c>
      <c r="R370">
        <f>2.0/((1/T370-1/S370)+SIGN(T370)*SQRT((1/T370-1/S370)*(1/T370-1/S370) + 4*DB370/((DB370+1)*(DB370+1))*(2*1/T370*1/S370-1/S370*1/S370)))</f>
        <v>0</v>
      </c>
      <c r="S370">
        <f>IF(LEFT(DC370,1)&lt;&gt;"0",IF(LEFT(DC370,1)="1",3.0,DD370),$D$5+$E$5*(DT370*DM370/($K$5*1000))+$F$5*(DT370*DM370/($K$5*1000))*MAX(MIN(DA370,$J$5),$I$5)*MAX(MIN(DA370,$J$5),$I$5)+$G$5*MAX(MIN(DA370,$J$5),$I$5)*(DT370*DM370/($K$5*1000))+$H$5*(DT370*DM370/($K$5*1000))*(DT370*DM370/($K$5*1000)))</f>
        <v>0</v>
      </c>
      <c r="T370">
        <f>K370*(1000-(1000*0.61365*exp(17.502*X370/(240.97+X370))/(DM370+DN370)+DH370)/2)/(1000*0.61365*exp(17.502*X370/(240.97+X370))/(DM370+DN370)-DH370)</f>
        <v>0</v>
      </c>
      <c r="U370">
        <f>1/((DB370+1)/(R370/1.6)+1/(S370/1.37)) + DB370/((DB370+1)/(R370/1.6) + DB370/(S370/1.37))</f>
        <v>0</v>
      </c>
      <c r="V370">
        <f>(CW370*CZ370)</f>
        <v>0</v>
      </c>
      <c r="W370">
        <f>(DO370+(V370+2*0.95*5.67E-8*(((DO370+$B$7)+273)^4-(DO370+273)^4)-44100*K370)/(1.84*29.3*S370+8*0.95*5.67E-8*(DO370+273)^3))</f>
        <v>0</v>
      </c>
      <c r="X370">
        <f>($C$7*DP370+$D$7*DQ370+$E$7*W370)</f>
        <v>0</v>
      </c>
      <c r="Y370">
        <f>0.61365*exp(17.502*X370/(240.97+X370))</f>
        <v>0</v>
      </c>
      <c r="Z370">
        <f>(AA370/AB370*100)</f>
        <v>0</v>
      </c>
      <c r="AA370">
        <f>DH370*(DM370+DN370)/1000</f>
        <v>0</v>
      </c>
      <c r="AB370">
        <f>0.61365*exp(17.502*DO370/(240.97+DO370))</f>
        <v>0</v>
      </c>
      <c r="AC370">
        <f>(Y370-DH370*(DM370+DN370)/1000)</f>
        <v>0</v>
      </c>
      <c r="AD370">
        <f>(-K370*44100)</f>
        <v>0</v>
      </c>
      <c r="AE370">
        <f>2*29.3*S370*0.92*(DO370-X370)</f>
        <v>0</v>
      </c>
      <c r="AF370">
        <f>2*0.95*5.67E-8*(((DO370+$B$7)+273)^4-(X370+273)^4)</f>
        <v>0</v>
      </c>
      <c r="AG370">
        <f>V370+AF370+AD370+AE370</f>
        <v>0</v>
      </c>
      <c r="AH370">
        <v>0</v>
      </c>
      <c r="AI370">
        <v>0</v>
      </c>
      <c r="AJ370">
        <f>IF(AH370*$H$13&gt;=AL370,1.0,(AL370/(AL370-AH370*$H$13)))</f>
        <v>0</v>
      </c>
      <c r="AK370">
        <f>(AJ370-1)*100</f>
        <v>0</v>
      </c>
      <c r="AL370">
        <f>MAX(0,($B$13+$C$13*DT370)/(1+$D$13*DT370)*DM370/(DO370+273)*$E$13)</f>
        <v>0</v>
      </c>
      <c r="AM370" t="s">
        <v>422</v>
      </c>
      <c r="AN370" t="s">
        <v>422</v>
      </c>
      <c r="AO370">
        <v>0</v>
      </c>
      <c r="AP370">
        <v>0</v>
      </c>
      <c r="AQ370">
        <f>1-AO370/AP370</f>
        <v>0</v>
      </c>
      <c r="AR370">
        <v>0</v>
      </c>
      <c r="AS370" t="s">
        <v>422</v>
      </c>
      <c r="AT370" t="s">
        <v>422</v>
      </c>
      <c r="AU370">
        <v>0</v>
      </c>
      <c r="AV370">
        <v>0</v>
      </c>
      <c r="AW370">
        <f>1-AU370/AV370</f>
        <v>0</v>
      </c>
      <c r="AX370">
        <v>0.5</v>
      </c>
      <c r="AY370">
        <f>CX370</f>
        <v>0</v>
      </c>
      <c r="AZ370">
        <f>M370</f>
        <v>0</v>
      </c>
      <c r="BA370">
        <f>AW370*AX370*AY370</f>
        <v>0</v>
      </c>
      <c r="BB370">
        <f>(AZ370-AR370)/AY370</f>
        <v>0</v>
      </c>
      <c r="BC370">
        <f>(AP370-AV370)/AV370</f>
        <v>0</v>
      </c>
      <c r="BD370">
        <f>AO370/(AQ370+AO370/AV370)</f>
        <v>0</v>
      </c>
      <c r="BE370" t="s">
        <v>422</v>
      </c>
      <c r="BF370">
        <v>0</v>
      </c>
      <c r="BG370">
        <f>IF(BF370&lt;&gt;0, BF370, BD370)</f>
        <v>0</v>
      </c>
      <c r="BH370">
        <f>1-BG370/AV370</f>
        <v>0</v>
      </c>
      <c r="BI370">
        <f>(AV370-AU370)/(AV370-BG370)</f>
        <v>0</v>
      </c>
      <c r="BJ370">
        <f>(AP370-AV370)/(AP370-BG370)</f>
        <v>0</v>
      </c>
      <c r="BK370">
        <f>(AV370-AU370)/(AV370-AO370)</f>
        <v>0</v>
      </c>
      <c r="BL370">
        <f>(AP370-AV370)/(AP370-AO370)</f>
        <v>0</v>
      </c>
      <c r="BM370">
        <f>(BI370*BG370/AU370)</f>
        <v>0</v>
      </c>
      <c r="BN370">
        <f>(1-BM370)</f>
        <v>0</v>
      </c>
      <c r="CW370">
        <f>$B$11*DU370+$C$11*DV370+$F$11*EG370*(1-EJ370)</f>
        <v>0</v>
      </c>
      <c r="CX370">
        <f>CW370*CY370</f>
        <v>0</v>
      </c>
      <c r="CY370">
        <f>($B$11*$D$9+$C$11*$D$9+$F$11*((ET370+EL370)/MAX(ET370+EL370+EU370, 0.1)*$I$9+EU370/MAX(ET370+EL370+EU370, 0.1)*$J$9))/($B$11+$C$11+$F$11)</f>
        <v>0</v>
      </c>
      <c r="CZ370">
        <f>($B$11*$K$9+$C$11*$K$9+$F$11*((ET370+EL370)/MAX(ET370+EL370+EU370, 0.1)*$P$9+EU370/MAX(ET370+EL370+EU370, 0.1)*$Q$9))/($B$11+$C$11+$F$11)</f>
        <v>0</v>
      </c>
      <c r="DA370">
        <v>1.1</v>
      </c>
      <c r="DB370">
        <v>0.5</v>
      </c>
      <c r="DC370" t="s">
        <v>423</v>
      </c>
      <c r="DD370">
        <v>2</v>
      </c>
      <c r="DE370">
        <v>1758508232</v>
      </c>
      <c r="DF370">
        <v>420.090666666667</v>
      </c>
      <c r="DG370">
        <v>420.058666666667</v>
      </c>
      <c r="DH370">
        <v>22.5927</v>
      </c>
      <c r="DI370">
        <v>22.6095</v>
      </c>
      <c r="DJ370">
        <v>414.393</v>
      </c>
      <c r="DK370">
        <v>22.2816</v>
      </c>
      <c r="DL370">
        <v>500.083333333333</v>
      </c>
      <c r="DM370">
        <v>89.8541</v>
      </c>
      <c r="DN370">
        <v>0.0357785</v>
      </c>
      <c r="DO370">
        <v>30.5749666666667</v>
      </c>
      <c r="DP370">
        <v>30.0077333333333</v>
      </c>
      <c r="DQ370">
        <v>999.9</v>
      </c>
      <c r="DR370">
        <v>0</v>
      </c>
      <c r="DS370">
        <v>0</v>
      </c>
      <c r="DT370">
        <v>10002.2833333333</v>
      </c>
      <c r="DU370">
        <v>0</v>
      </c>
      <c r="DV370">
        <v>0.672338666666667</v>
      </c>
      <c r="DW370">
        <v>0.0318807666666667</v>
      </c>
      <c r="DX370">
        <v>429.801</v>
      </c>
      <c r="DY370">
        <v>429.776</v>
      </c>
      <c r="DZ370">
        <v>-0.0168228333333333</v>
      </c>
      <c r="EA370">
        <v>420.058666666667</v>
      </c>
      <c r="EB370">
        <v>22.6095</v>
      </c>
      <c r="EC370">
        <v>2.03004666666667</v>
      </c>
      <c r="ED370">
        <v>2.03155666666667</v>
      </c>
      <c r="EE370">
        <v>17.6807</v>
      </c>
      <c r="EF370">
        <v>17.6924666666667</v>
      </c>
      <c r="EG370">
        <v>0.00500016</v>
      </c>
      <c r="EH370">
        <v>0</v>
      </c>
      <c r="EI370">
        <v>0</v>
      </c>
      <c r="EJ370">
        <v>0</v>
      </c>
      <c r="EK370">
        <v>151.3</v>
      </c>
      <c r="EL370">
        <v>0.00500016</v>
      </c>
      <c r="EM370">
        <v>-24.9666666666667</v>
      </c>
      <c r="EN370">
        <v>-1.23333333333333</v>
      </c>
      <c r="EO370">
        <v>37.75</v>
      </c>
      <c r="EP370">
        <v>41.937</v>
      </c>
      <c r="EQ370">
        <v>39.937</v>
      </c>
      <c r="ER370">
        <v>42</v>
      </c>
      <c r="ES370">
        <v>41.062</v>
      </c>
      <c r="ET370">
        <v>0</v>
      </c>
      <c r="EU370">
        <v>0</v>
      </c>
      <c r="EV370">
        <v>0</v>
      </c>
      <c r="EW370">
        <v>1758508237.4</v>
      </c>
      <c r="EX370">
        <v>0</v>
      </c>
      <c r="EY370">
        <v>151.311538461538</v>
      </c>
      <c r="EZ370">
        <v>-13.3641025832469</v>
      </c>
      <c r="FA370">
        <v>-4.369230946715</v>
      </c>
      <c r="FB370">
        <v>-25.7692307692308</v>
      </c>
      <c r="FC370">
        <v>15</v>
      </c>
      <c r="FD370">
        <v>0</v>
      </c>
      <c r="FE370" t="s">
        <v>424</v>
      </c>
      <c r="FF370">
        <v>1747249705.1</v>
      </c>
      <c r="FG370">
        <v>1747249711.1</v>
      </c>
      <c r="FH370">
        <v>0</v>
      </c>
      <c r="FI370">
        <v>0.871</v>
      </c>
      <c r="FJ370">
        <v>0.066</v>
      </c>
      <c r="FK370">
        <v>5.486</v>
      </c>
      <c r="FL370">
        <v>0.145</v>
      </c>
      <c r="FM370">
        <v>420</v>
      </c>
      <c r="FN370">
        <v>16</v>
      </c>
      <c r="FO370">
        <v>0.27</v>
      </c>
      <c r="FP370">
        <v>0.16</v>
      </c>
      <c r="FQ370">
        <v>0.11754788047619</v>
      </c>
      <c r="FR370">
        <v>0.369704349350649</v>
      </c>
      <c r="FS370">
        <v>0.124445428693714</v>
      </c>
      <c r="FT370">
        <v>1</v>
      </c>
      <c r="FU370">
        <v>151.526470588235</v>
      </c>
      <c r="FV370">
        <v>-12.9854850471616</v>
      </c>
      <c r="FW370">
        <v>5.51086140504418</v>
      </c>
      <c r="FX370">
        <v>-1</v>
      </c>
      <c r="FY370">
        <v>-0.0125775138095238</v>
      </c>
      <c r="FZ370">
        <v>-0.0266381851948052</v>
      </c>
      <c r="GA370">
        <v>0.00281277812072907</v>
      </c>
      <c r="GB370">
        <v>1</v>
      </c>
      <c r="GC370">
        <v>2</v>
      </c>
      <c r="GD370">
        <v>2</v>
      </c>
      <c r="GE370" t="s">
        <v>443</v>
      </c>
      <c r="GF370">
        <v>3.12588</v>
      </c>
      <c r="GG370">
        <v>2.66116</v>
      </c>
      <c r="GH370">
        <v>0.0882933</v>
      </c>
      <c r="GI370">
        <v>0.0891614</v>
      </c>
      <c r="GJ370">
        <v>0.0966666</v>
      </c>
      <c r="GK370">
        <v>0.0971355</v>
      </c>
      <c r="GL370">
        <v>23494.5</v>
      </c>
      <c r="GM370">
        <v>22201.2</v>
      </c>
      <c r="GN370">
        <v>23047.3</v>
      </c>
      <c r="GO370">
        <v>23735.3</v>
      </c>
      <c r="GP370">
        <v>35487.8</v>
      </c>
      <c r="GQ370">
        <v>35473</v>
      </c>
      <c r="GR370">
        <v>41557.2</v>
      </c>
      <c r="GS370">
        <v>42329.1</v>
      </c>
      <c r="GT370">
        <v>1.8987</v>
      </c>
      <c r="GU370">
        <v>1.79475</v>
      </c>
      <c r="GV370">
        <v>0.0988469</v>
      </c>
      <c r="GW370">
        <v>0</v>
      </c>
      <c r="GX370">
        <v>28.3778</v>
      </c>
      <c r="GY370">
        <v>999.9</v>
      </c>
      <c r="GZ370">
        <v>55.219</v>
      </c>
      <c r="HA370">
        <v>30.494</v>
      </c>
      <c r="HB370">
        <v>26.9348</v>
      </c>
      <c r="HC370">
        <v>54.3955</v>
      </c>
      <c r="HD370">
        <v>39.9038</v>
      </c>
      <c r="HE370">
        <v>1</v>
      </c>
      <c r="HF370">
        <v>0.0743826</v>
      </c>
      <c r="HG370">
        <v>-1.39446</v>
      </c>
      <c r="HH370">
        <v>20.2316</v>
      </c>
      <c r="HI370">
        <v>5.23496</v>
      </c>
      <c r="HJ370">
        <v>11.992</v>
      </c>
      <c r="HK370">
        <v>4.9557</v>
      </c>
      <c r="HL370">
        <v>3.304</v>
      </c>
      <c r="HM370">
        <v>999.9</v>
      </c>
      <c r="HN370">
        <v>9999</v>
      </c>
      <c r="HO370">
        <v>9999</v>
      </c>
      <c r="HP370">
        <v>9999</v>
      </c>
      <c r="HQ370">
        <v>1.86849</v>
      </c>
      <c r="HR370">
        <v>1.86422</v>
      </c>
      <c r="HS370">
        <v>1.8718</v>
      </c>
      <c r="HT370">
        <v>1.86272</v>
      </c>
      <c r="HU370">
        <v>1.86216</v>
      </c>
      <c r="HV370">
        <v>1.86859</v>
      </c>
      <c r="HW370">
        <v>1.85869</v>
      </c>
      <c r="HX370">
        <v>1.86508</v>
      </c>
      <c r="HY370">
        <v>5</v>
      </c>
      <c r="HZ370">
        <v>0</v>
      </c>
      <c r="IA370">
        <v>0</v>
      </c>
      <c r="IB370">
        <v>0</v>
      </c>
      <c r="IC370" t="s">
        <v>426</v>
      </c>
      <c r="ID370" t="s">
        <v>427</v>
      </c>
      <c r="IE370" t="s">
        <v>428</v>
      </c>
      <c r="IF370" t="s">
        <v>428</v>
      </c>
      <c r="IG370" t="s">
        <v>428</v>
      </c>
      <c r="IH370" t="s">
        <v>428</v>
      </c>
      <c r="II370">
        <v>0</v>
      </c>
      <c r="IJ370">
        <v>100</v>
      </c>
      <c r="IK370">
        <v>100</v>
      </c>
      <c r="IL370">
        <v>5.697</v>
      </c>
      <c r="IM370">
        <v>0.3111</v>
      </c>
      <c r="IN370">
        <v>4.24591870636989</v>
      </c>
      <c r="IO370">
        <v>0.00406324532283829</v>
      </c>
      <c r="IP370">
        <v>-1.45373754250553e-06</v>
      </c>
      <c r="IQ370">
        <v>2.45784242640463e-10</v>
      </c>
      <c r="IR370">
        <v>0.0444475935836347</v>
      </c>
      <c r="IS370">
        <v>0.00491888386651684</v>
      </c>
      <c r="IT370">
        <v>0.000226889049496401</v>
      </c>
      <c r="IU370">
        <v>4.01595507822366e-06</v>
      </c>
      <c r="IV370">
        <v>-0</v>
      </c>
      <c r="IW370">
        <v>2035</v>
      </c>
      <c r="IX370">
        <v>2</v>
      </c>
      <c r="IY370">
        <v>30</v>
      </c>
      <c r="IZ370">
        <v>187642.2</v>
      </c>
      <c r="JA370">
        <v>187642.1</v>
      </c>
      <c r="JB370">
        <v>0.938721</v>
      </c>
      <c r="JC370">
        <v>2.40356</v>
      </c>
      <c r="JD370">
        <v>1.4978</v>
      </c>
      <c r="JE370">
        <v>2.32666</v>
      </c>
      <c r="JF370">
        <v>1.54419</v>
      </c>
      <c r="JG370">
        <v>2.36816</v>
      </c>
      <c r="JH370">
        <v>36.0347</v>
      </c>
      <c r="JI370">
        <v>24.1663</v>
      </c>
      <c r="JJ370">
        <v>18</v>
      </c>
      <c r="JK370">
        <v>545.977</v>
      </c>
      <c r="JL370">
        <v>422.968</v>
      </c>
      <c r="JM370">
        <v>31.1157</v>
      </c>
      <c r="JN370">
        <v>28.5776</v>
      </c>
      <c r="JO370">
        <v>29.9999</v>
      </c>
      <c r="JP370">
        <v>28.4025</v>
      </c>
      <c r="JQ370">
        <v>28.4259</v>
      </c>
      <c r="JR370">
        <v>18.8535</v>
      </c>
      <c r="JS370">
        <v>29.578</v>
      </c>
      <c r="JT370">
        <v>72.1026</v>
      </c>
      <c r="JU370">
        <v>31.1093</v>
      </c>
      <c r="JV370">
        <v>420</v>
      </c>
      <c r="JW370">
        <v>22.6207</v>
      </c>
      <c r="JX370">
        <v>93.1353</v>
      </c>
      <c r="JY370">
        <v>98.6489</v>
      </c>
    </row>
    <row r="371" spans="1:285">
      <c r="A371">
        <v>355</v>
      </c>
      <c r="B371">
        <v>1758508237</v>
      </c>
      <c r="C371">
        <v>4994.90000009537</v>
      </c>
      <c r="D371" t="s">
        <v>1142</v>
      </c>
      <c r="E371" t="s">
        <v>1143</v>
      </c>
      <c r="F371">
        <v>5</v>
      </c>
      <c r="G371" t="s">
        <v>419</v>
      </c>
      <c r="H371" t="s">
        <v>1003</v>
      </c>
      <c r="I371" t="s">
        <v>421</v>
      </c>
      <c r="J371">
        <v>1758508234</v>
      </c>
      <c r="K371">
        <f>(L371)/1000</f>
        <v>0</v>
      </c>
      <c r="L371">
        <f>1000*DL371*AJ371*(DH371-DI371)/(100*DA371*(1000-AJ371*DH371))</f>
        <v>0</v>
      </c>
      <c r="M371">
        <f>DL371*AJ371*(DG371-DF371*(1000-AJ371*DI371)/(1000-AJ371*DH371))/(100*DA371)</f>
        <v>0</v>
      </c>
      <c r="N371">
        <f>DF371 - IF(AJ371&gt;1, M371*DA371*100.0/(AL371), 0)</f>
        <v>0</v>
      </c>
      <c r="O371">
        <f>((U371-K371/2)*N371-M371)/(U371+K371/2)</f>
        <v>0</v>
      </c>
      <c r="P371">
        <f>O371*(DM371+DN371)/1000.0</f>
        <v>0</v>
      </c>
      <c r="Q371">
        <f>(DF371 - IF(AJ371&gt;1, M371*DA371*100.0/(AL371), 0))*(DM371+DN371)/1000.0</f>
        <v>0</v>
      </c>
      <c r="R371">
        <f>2.0/((1/T371-1/S371)+SIGN(T371)*SQRT((1/T371-1/S371)*(1/T371-1/S371) + 4*DB371/((DB371+1)*(DB371+1))*(2*1/T371*1/S371-1/S371*1/S371)))</f>
        <v>0</v>
      </c>
      <c r="S371">
        <f>IF(LEFT(DC371,1)&lt;&gt;"0",IF(LEFT(DC371,1)="1",3.0,DD371),$D$5+$E$5*(DT371*DM371/($K$5*1000))+$F$5*(DT371*DM371/($K$5*1000))*MAX(MIN(DA371,$J$5),$I$5)*MAX(MIN(DA371,$J$5),$I$5)+$G$5*MAX(MIN(DA371,$J$5),$I$5)*(DT371*DM371/($K$5*1000))+$H$5*(DT371*DM371/($K$5*1000))*(DT371*DM371/($K$5*1000)))</f>
        <v>0</v>
      </c>
      <c r="T371">
        <f>K371*(1000-(1000*0.61365*exp(17.502*X371/(240.97+X371))/(DM371+DN371)+DH371)/2)/(1000*0.61365*exp(17.502*X371/(240.97+X371))/(DM371+DN371)-DH371)</f>
        <v>0</v>
      </c>
      <c r="U371">
        <f>1/((DB371+1)/(R371/1.6)+1/(S371/1.37)) + DB371/((DB371+1)/(R371/1.6) + DB371/(S371/1.37))</f>
        <v>0</v>
      </c>
      <c r="V371">
        <f>(CW371*CZ371)</f>
        <v>0</v>
      </c>
      <c r="W371">
        <f>(DO371+(V371+2*0.95*5.67E-8*(((DO371+$B$7)+273)^4-(DO371+273)^4)-44100*K371)/(1.84*29.3*S371+8*0.95*5.67E-8*(DO371+273)^3))</f>
        <v>0</v>
      </c>
      <c r="X371">
        <f>($C$7*DP371+$D$7*DQ371+$E$7*W371)</f>
        <v>0</v>
      </c>
      <c r="Y371">
        <f>0.61365*exp(17.502*X371/(240.97+X371))</f>
        <v>0</v>
      </c>
      <c r="Z371">
        <f>(AA371/AB371*100)</f>
        <v>0</v>
      </c>
      <c r="AA371">
        <f>DH371*(DM371+DN371)/1000</f>
        <v>0</v>
      </c>
      <c r="AB371">
        <f>0.61365*exp(17.502*DO371/(240.97+DO371))</f>
        <v>0</v>
      </c>
      <c r="AC371">
        <f>(Y371-DH371*(DM371+DN371)/1000)</f>
        <v>0</v>
      </c>
      <c r="AD371">
        <f>(-K371*44100)</f>
        <v>0</v>
      </c>
      <c r="AE371">
        <f>2*29.3*S371*0.92*(DO371-X371)</f>
        <v>0</v>
      </c>
      <c r="AF371">
        <f>2*0.95*5.67E-8*(((DO371+$B$7)+273)^4-(X371+273)^4)</f>
        <v>0</v>
      </c>
      <c r="AG371">
        <f>V371+AF371+AD371+AE371</f>
        <v>0</v>
      </c>
      <c r="AH371">
        <v>0</v>
      </c>
      <c r="AI371">
        <v>0</v>
      </c>
      <c r="AJ371">
        <f>IF(AH371*$H$13&gt;=AL371,1.0,(AL371/(AL371-AH371*$H$13)))</f>
        <v>0</v>
      </c>
      <c r="AK371">
        <f>(AJ371-1)*100</f>
        <v>0</v>
      </c>
      <c r="AL371">
        <f>MAX(0,($B$13+$C$13*DT371)/(1+$D$13*DT371)*DM371/(DO371+273)*$E$13)</f>
        <v>0</v>
      </c>
      <c r="AM371" t="s">
        <v>422</v>
      </c>
      <c r="AN371" t="s">
        <v>422</v>
      </c>
      <c r="AO371">
        <v>0</v>
      </c>
      <c r="AP371">
        <v>0</v>
      </c>
      <c r="AQ371">
        <f>1-AO371/AP371</f>
        <v>0</v>
      </c>
      <c r="AR371">
        <v>0</v>
      </c>
      <c r="AS371" t="s">
        <v>422</v>
      </c>
      <c r="AT371" t="s">
        <v>422</v>
      </c>
      <c r="AU371">
        <v>0</v>
      </c>
      <c r="AV371">
        <v>0</v>
      </c>
      <c r="AW371">
        <f>1-AU371/AV371</f>
        <v>0</v>
      </c>
      <c r="AX371">
        <v>0.5</v>
      </c>
      <c r="AY371">
        <f>CX371</f>
        <v>0</v>
      </c>
      <c r="AZ371">
        <f>M371</f>
        <v>0</v>
      </c>
      <c r="BA371">
        <f>AW371*AX371*AY371</f>
        <v>0</v>
      </c>
      <c r="BB371">
        <f>(AZ371-AR371)/AY371</f>
        <v>0</v>
      </c>
      <c r="BC371">
        <f>(AP371-AV371)/AV371</f>
        <v>0</v>
      </c>
      <c r="BD371">
        <f>AO371/(AQ371+AO371/AV371)</f>
        <v>0</v>
      </c>
      <c r="BE371" t="s">
        <v>422</v>
      </c>
      <c r="BF371">
        <v>0</v>
      </c>
      <c r="BG371">
        <f>IF(BF371&lt;&gt;0, BF371, BD371)</f>
        <v>0</v>
      </c>
      <c r="BH371">
        <f>1-BG371/AV371</f>
        <v>0</v>
      </c>
      <c r="BI371">
        <f>(AV371-AU371)/(AV371-BG371)</f>
        <v>0</v>
      </c>
      <c r="BJ371">
        <f>(AP371-AV371)/(AP371-BG371)</f>
        <v>0</v>
      </c>
      <c r="BK371">
        <f>(AV371-AU371)/(AV371-AO371)</f>
        <v>0</v>
      </c>
      <c r="BL371">
        <f>(AP371-AV371)/(AP371-AO371)</f>
        <v>0</v>
      </c>
      <c r="BM371">
        <f>(BI371*BG371/AU371)</f>
        <v>0</v>
      </c>
      <c r="BN371">
        <f>(1-BM371)</f>
        <v>0</v>
      </c>
      <c r="CW371">
        <f>$B$11*DU371+$C$11*DV371+$F$11*EG371*(1-EJ371)</f>
        <v>0</v>
      </c>
      <c r="CX371">
        <f>CW371*CY371</f>
        <v>0</v>
      </c>
      <c r="CY371">
        <f>($B$11*$D$9+$C$11*$D$9+$F$11*((ET371+EL371)/MAX(ET371+EL371+EU371, 0.1)*$I$9+EU371/MAX(ET371+EL371+EU371, 0.1)*$J$9))/($B$11+$C$11+$F$11)</f>
        <v>0</v>
      </c>
      <c r="CZ371">
        <f>($B$11*$K$9+$C$11*$K$9+$F$11*((ET371+EL371)/MAX(ET371+EL371+EU371, 0.1)*$P$9+EU371/MAX(ET371+EL371+EU371, 0.1)*$Q$9))/($B$11+$C$11+$F$11)</f>
        <v>0</v>
      </c>
      <c r="DA371">
        <v>1.1</v>
      </c>
      <c r="DB371">
        <v>0.5</v>
      </c>
      <c r="DC371" t="s">
        <v>423</v>
      </c>
      <c r="DD371">
        <v>2</v>
      </c>
      <c r="DE371">
        <v>1758508234</v>
      </c>
      <c r="DF371">
        <v>420.07</v>
      </c>
      <c r="DG371">
        <v>420.072333333333</v>
      </c>
      <c r="DH371">
        <v>22.5918666666667</v>
      </c>
      <c r="DI371">
        <v>22.6086333333333</v>
      </c>
      <c r="DJ371">
        <v>414.372333333333</v>
      </c>
      <c r="DK371">
        <v>22.2807666666667</v>
      </c>
      <c r="DL371">
        <v>500.067</v>
      </c>
      <c r="DM371">
        <v>89.8540666666667</v>
      </c>
      <c r="DN371">
        <v>0.0356328333333333</v>
      </c>
      <c r="DO371">
        <v>30.5713666666667</v>
      </c>
      <c r="DP371">
        <v>29.9980333333333</v>
      </c>
      <c r="DQ371">
        <v>999.9</v>
      </c>
      <c r="DR371">
        <v>0</v>
      </c>
      <c r="DS371">
        <v>0</v>
      </c>
      <c r="DT371">
        <v>10008.5333333333</v>
      </c>
      <c r="DU371">
        <v>0</v>
      </c>
      <c r="DV371">
        <v>0.667702</v>
      </c>
      <c r="DW371">
        <v>-0.00222776666666667</v>
      </c>
      <c r="DX371">
        <v>429.779333333333</v>
      </c>
      <c r="DY371">
        <v>429.789333333333</v>
      </c>
      <c r="DZ371">
        <v>-0.0167808666666667</v>
      </c>
      <c r="EA371">
        <v>420.072333333333</v>
      </c>
      <c r="EB371">
        <v>22.6086333333333</v>
      </c>
      <c r="EC371">
        <v>2.02997</v>
      </c>
      <c r="ED371">
        <v>2.03147666666667</v>
      </c>
      <c r="EE371">
        <v>17.6801</v>
      </c>
      <c r="EF371">
        <v>17.6918333333333</v>
      </c>
      <c r="EG371">
        <v>0.00500016</v>
      </c>
      <c r="EH371">
        <v>0</v>
      </c>
      <c r="EI371">
        <v>0</v>
      </c>
      <c r="EJ371">
        <v>0</v>
      </c>
      <c r="EK371">
        <v>150.433333333333</v>
      </c>
      <c r="EL371">
        <v>0.00500016</v>
      </c>
      <c r="EM371">
        <v>-25.7666666666667</v>
      </c>
      <c r="EN371">
        <v>-1.23333333333333</v>
      </c>
      <c r="EO371">
        <v>37.7706666666667</v>
      </c>
      <c r="EP371">
        <v>41.937</v>
      </c>
      <c r="EQ371">
        <v>39.937</v>
      </c>
      <c r="ER371">
        <v>42</v>
      </c>
      <c r="ES371">
        <v>41.062</v>
      </c>
      <c r="ET371">
        <v>0</v>
      </c>
      <c r="EU371">
        <v>0</v>
      </c>
      <c r="EV371">
        <v>0</v>
      </c>
      <c r="EW371">
        <v>1758508239.2</v>
      </c>
      <c r="EX371">
        <v>0</v>
      </c>
      <c r="EY371">
        <v>151.18</v>
      </c>
      <c r="EZ371">
        <v>-27.5461539977635</v>
      </c>
      <c r="FA371">
        <v>9.01538453040973</v>
      </c>
      <c r="FB371">
        <v>-25.844</v>
      </c>
      <c r="FC371">
        <v>15</v>
      </c>
      <c r="FD371">
        <v>0</v>
      </c>
      <c r="FE371" t="s">
        <v>424</v>
      </c>
      <c r="FF371">
        <v>1747249705.1</v>
      </c>
      <c r="FG371">
        <v>1747249711.1</v>
      </c>
      <c r="FH371">
        <v>0</v>
      </c>
      <c r="FI371">
        <v>0.871</v>
      </c>
      <c r="FJ371">
        <v>0.066</v>
      </c>
      <c r="FK371">
        <v>5.486</v>
      </c>
      <c r="FL371">
        <v>0.145</v>
      </c>
      <c r="FM371">
        <v>420</v>
      </c>
      <c r="FN371">
        <v>16</v>
      </c>
      <c r="FO371">
        <v>0.27</v>
      </c>
      <c r="FP371">
        <v>0.16</v>
      </c>
      <c r="FQ371">
        <v>0.114446713809524</v>
      </c>
      <c r="FR371">
        <v>0.120583501558442</v>
      </c>
      <c r="FS371">
        <v>0.126983277620975</v>
      </c>
      <c r="FT371">
        <v>1</v>
      </c>
      <c r="FU371">
        <v>151.370588235294</v>
      </c>
      <c r="FV371">
        <v>-9.32009164140381</v>
      </c>
      <c r="FW371">
        <v>5.37962000690431</v>
      </c>
      <c r="FX371">
        <v>-1</v>
      </c>
      <c r="FY371">
        <v>-0.0132801452380952</v>
      </c>
      <c r="FZ371">
        <v>-0.0259646135064935</v>
      </c>
      <c r="GA371">
        <v>0.00277432240903478</v>
      </c>
      <c r="GB371">
        <v>1</v>
      </c>
      <c r="GC371">
        <v>2</v>
      </c>
      <c r="GD371">
        <v>2</v>
      </c>
      <c r="GE371" t="s">
        <v>443</v>
      </c>
      <c r="GF371">
        <v>3.12569</v>
      </c>
      <c r="GG371">
        <v>2.6613</v>
      </c>
      <c r="GH371">
        <v>0.088292</v>
      </c>
      <c r="GI371">
        <v>0.0891638</v>
      </c>
      <c r="GJ371">
        <v>0.0966618</v>
      </c>
      <c r="GK371">
        <v>0.0971314</v>
      </c>
      <c r="GL371">
        <v>23494.5</v>
      </c>
      <c r="GM371">
        <v>22201.2</v>
      </c>
      <c r="GN371">
        <v>23047.3</v>
      </c>
      <c r="GO371">
        <v>23735.2</v>
      </c>
      <c r="GP371">
        <v>35488</v>
      </c>
      <c r="GQ371">
        <v>35473</v>
      </c>
      <c r="GR371">
        <v>41557.3</v>
      </c>
      <c r="GS371">
        <v>42329</v>
      </c>
      <c r="GT371">
        <v>1.89875</v>
      </c>
      <c r="GU371">
        <v>1.795</v>
      </c>
      <c r="GV371">
        <v>0.0989884</v>
      </c>
      <c r="GW371">
        <v>0</v>
      </c>
      <c r="GX371">
        <v>28.379</v>
      </c>
      <c r="GY371">
        <v>999.9</v>
      </c>
      <c r="GZ371">
        <v>55.219</v>
      </c>
      <c r="HA371">
        <v>30.494</v>
      </c>
      <c r="HB371">
        <v>26.9363</v>
      </c>
      <c r="HC371">
        <v>54.5555</v>
      </c>
      <c r="HD371">
        <v>40.1042</v>
      </c>
      <c r="HE371">
        <v>1</v>
      </c>
      <c r="HF371">
        <v>0.0743191</v>
      </c>
      <c r="HG371">
        <v>-1.39178</v>
      </c>
      <c r="HH371">
        <v>20.2316</v>
      </c>
      <c r="HI371">
        <v>5.23481</v>
      </c>
      <c r="HJ371">
        <v>11.992</v>
      </c>
      <c r="HK371">
        <v>4.95585</v>
      </c>
      <c r="HL371">
        <v>3.304</v>
      </c>
      <c r="HM371">
        <v>999.9</v>
      </c>
      <c r="HN371">
        <v>9999</v>
      </c>
      <c r="HO371">
        <v>9999</v>
      </c>
      <c r="HP371">
        <v>9999</v>
      </c>
      <c r="HQ371">
        <v>1.86853</v>
      </c>
      <c r="HR371">
        <v>1.86424</v>
      </c>
      <c r="HS371">
        <v>1.8718</v>
      </c>
      <c r="HT371">
        <v>1.86272</v>
      </c>
      <c r="HU371">
        <v>1.86215</v>
      </c>
      <c r="HV371">
        <v>1.86859</v>
      </c>
      <c r="HW371">
        <v>1.85869</v>
      </c>
      <c r="HX371">
        <v>1.86509</v>
      </c>
      <c r="HY371">
        <v>5</v>
      </c>
      <c r="HZ371">
        <v>0</v>
      </c>
      <c r="IA371">
        <v>0</v>
      </c>
      <c r="IB371">
        <v>0</v>
      </c>
      <c r="IC371" t="s">
        <v>426</v>
      </c>
      <c r="ID371" t="s">
        <v>427</v>
      </c>
      <c r="IE371" t="s">
        <v>428</v>
      </c>
      <c r="IF371" t="s">
        <v>428</v>
      </c>
      <c r="IG371" t="s">
        <v>428</v>
      </c>
      <c r="IH371" t="s">
        <v>428</v>
      </c>
      <c r="II371">
        <v>0</v>
      </c>
      <c r="IJ371">
        <v>100</v>
      </c>
      <c r="IK371">
        <v>100</v>
      </c>
      <c r="IL371">
        <v>5.698</v>
      </c>
      <c r="IM371">
        <v>0.3111</v>
      </c>
      <c r="IN371">
        <v>4.24591870636989</v>
      </c>
      <c r="IO371">
        <v>0.00406324532283829</v>
      </c>
      <c r="IP371">
        <v>-1.45373754250553e-06</v>
      </c>
      <c r="IQ371">
        <v>2.45784242640463e-10</v>
      </c>
      <c r="IR371">
        <v>0.0444475935836347</v>
      </c>
      <c r="IS371">
        <v>0.00491888386651684</v>
      </c>
      <c r="IT371">
        <v>0.000226889049496401</v>
      </c>
      <c r="IU371">
        <v>4.01595507822366e-06</v>
      </c>
      <c r="IV371">
        <v>-0</v>
      </c>
      <c r="IW371">
        <v>2035</v>
      </c>
      <c r="IX371">
        <v>2</v>
      </c>
      <c r="IY371">
        <v>30</v>
      </c>
      <c r="IZ371">
        <v>187642.2</v>
      </c>
      <c r="JA371">
        <v>187642.1</v>
      </c>
      <c r="JB371">
        <v>0.939941</v>
      </c>
      <c r="JC371">
        <v>2.40967</v>
      </c>
      <c r="JD371">
        <v>1.4978</v>
      </c>
      <c r="JE371">
        <v>2.32666</v>
      </c>
      <c r="JF371">
        <v>1.54419</v>
      </c>
      <c r="JG371">
        <v>2.26318</v>
      </c>
      <c r="JH371">
        <v>36.0347</v>
      </c>
      <c r="JI371">
        <v>24.1488</v>
      </c>
      <c r="JJ371">
        <v>18</v>
      </c>
      <c r="JK371">
        <v>546.01</v>
      </c>
      <c r="JL371">
        <v>423.114</v>
      </c>
      <c r="JM371">
        <v>31.1093</v>
      </c>
      <c r="JN371">
        <v>28.5764</v>
      </c>
      <c r="JO371">
        <v>29.9999</v>
      </c>
      <c r="JP371">
        <v>28.4025</v>
      </c>
      <c r="JQ371">
        <v>28.4259</v>
      </c>
      <c r="JR371">
        <v>18.8518</v>
      </c>
      <c r="JS371">
        <v>29.578</v>
      </c>
      <c r="JT371">
        <v>72.1026</v>
      </c>
      <c r="JU371">
        <v>31.1093</v>
      </c>
      <c r="JV371">
        <v>420</v>
      </c>
      <c r="JW371">
        <v>22.6213</v>
      </c>
      <c r="JX371">
        <v>93.1354</v>
      </c>
      <c r="JY371">
        <v>98.6486</v>
      </c>
    </row>
    <row r="372" spans="1:285">
      <c r="A372">
        <v>356</v>
      </c>
      <c r="B372">
        <v>1758508239</v>
      </c>
      <c r="C372">
        <v>4996.90000009537</v>
      </c>
      <c r="D372" t="s">
        <v>1144</v>
      </c>
      <c r="E372" t="s">
        <v>1145</v>
      </c>
      <c r="F372">
        <v>5</v>
      </c>
      <c r="G372" t="s">
        <v>419</v>
      </c>
      <c r="H372" t="s">
        <v>1003</v>
      </c>
      <c r="I372" t="s">
        <v>421</v>
      </c>
      <c r="J372">
        <v>1758508236</v>
      </c>
      <c r="K372">
        <f>(L372)/1000</f>
        <v>0</v>
      </c>
      <c r="L372">
        <f>1000*DL372*AJ372*(DH372-DI372)/(100*DA372*(1000-AJ372*DH372))</f>
        <v>0</v>
      </c>
      <c r="M372">
        <f>DL372*AJ372*(DG372-DF372*(1000-AJ372*DI372)/(1000-AJ372*DH372))/(100*DA372)</f>
        <v>0</v>
      </c>
      <c r="N372">
        <f>DF372 - IF(AJ372&gt;1, M372*DA372*100.0/(AL372), 0)</f>
        <v>0</v>
      </c>
      <c r="O372">
        <f>((U372-K372/2)*N372-M372)/(U372+K372/2)</f>
        <v>0</v>
      </c>
      <c r="P372">
        <f>O372*(DM372+DN372)/1000.0</f>
        <v>0</v>
      </c>
      <c r="Q372">
        <f>(DF372 - IF(AJ372&gt;1, M372*DA372*100.0/(AL372), 0))*(DM372+DN372)/1000.0</f>
        <v>0</v>
      </c>
      <c r="R372">
        <f>2.0/((1/T372-1/S372)+SIGN(T372)*SQRT((1/T372-1/S372)*(1/T372-1/S372) + 4*DB372/((DB372+1)*(DB372+1))*(2*1/T372*1/S372-1/S372*1/S372)))</f>
        <v>0</v>
      </c>
      <c r="S372">
        <f>IF(LEFT(DC372,1)&lt;&gt;"0",IF(LEFT(DC372,1)="1",3.0,DD372),$D$5+$E$5*(DT372*DM372/($K$5*1000))+$F$5*(DT372*DM372/($K$5*1000))*MAX(MIN(DA372,$J$5),$I$5)*MAX(MIN(DA372,$J$5),$I$5)+$G$5*MAX(MIN(DA372,$J$5),$I$5)*(DT372*DM372/($K$5*1000))+$H$5*(DT372*DM372/($K$5*1000))*(DT372*DM372/($K$5*1000)))</f>
        <v>0</v>
      </c>
      <c r="T372">
        <f>K372*(1000-(1000*0.61365*exp(17.502*X372/(240.97+X372))/(DM372+DN372)+DH372)/2)/(1000*0.61365*exp(17.502*X372/(240.97+X372))/(DM372+DN372)-DH372)</f>
        <v>0</v>
      </c>
      <c r="U372">
        <f>1/((DB372+1)/(R372/1.6)+1/(S372/1.37)) + DB372/((DB372+1)/(R372/1.6) + DB372/(S372/1.37))</f>
        <v>0</v>
      </c>
      <c r="V372">
        <f>(CW372*CZ372)</f>
        <v>0</v>
      </c>
      <c r="W372">
        <f>(DO372+(V372+2*0.95*5.67E-8*(((DO372+$B$7)+273)^4-(DO372+273)^4)-44100*K372)/(1.84*29.3*S372+8*0.95*5.67E-8*(DO372+273)^3))</f>
        <v>0</v>
      </c>
      <c r="X372">
        <f>($C$7*DP372+$D$7*DQ372+$E$7*W372)</f>
        <v>0</v>
      </c>
      <c r="Y372">
        <f>0.61365*exp(17.502*X372/(240.97+X372))</f>
        <v>0</v>
      </c>
      <c r="Z372">
        <f>(AA372/AB372*100)</f>
        <v>0</v>
      </c>
      <c r="AA372">
        <f>DH372*(DM372+DN372)/1000</f>
        <v>0</v>
      </c>
      <c r="AB372">
        <f>0.61365*exp(17.502*DO372/(240.97+DO372))</f>
        <v>0</v>
      </c>
      <c r="AC372">
        <f>(Y372-DH372*(DM372+DN372)/1000)</f>
        <v>0</v>
      </c>
      <c r="AD372">
        <f>(-K372*44100)</f>
        <v>0</v>
      </c>
      <c r="AE372">
        <f>2*29.3*S372*0.92*(DO372-X372)</f>
        <v>0</v>
      </c>
      <c r="AF372">
        <f>2*0.95*5.67E-8*(((DO372+$B$7)+273)^4-(X372+273)^4)</f>
        <v>0</v>
      </c>
      <c r="AG372">
        <f>V372+AF372+AD372+AE372</f>
        <v>0</v>
      </c>
      <c r="AH372">
        <v>0</v>
      </c>
      <c r="AI372">
        <v>0</v>
      </c>
      <c r="AJ372">
        <f>IF(AH372*$H$13&gt;=AL372,1.0,(AL372/(AL372-AH372*$H$13)))</f>
        <v>0</v>
      </c>
      <c r="AK372">
        <f>(AJ372-1)*100</f>
        <v>0</v>
      </c>
      <c r="AL372">
        <f>MAX(0,($B$13+$C$13*DT372)/(1+$D$13*DT372)*DM372/(DO372+273)*$E$13)</f>
        <v>0</v>
      </c>
      <c r="AM372" t="s">
        <v>422</v>
      </c>
      <c r="AN372" t="s">
        <v>422</v>
      </c>
      <c r="AO372">
        <v>0</v>
      </c>
      <c r="AP372">
        <v>0</v>
      </c>
      <c r="AQ372">
        <f>1-AO372/AP372</f>
        <v>0</v>
      </c>
      <c r="AR372">
        <v>0</v>
      </c>
      <c r="AS372" t="s">
        <v>422</v>
      </c>
      <c r="AT372" t="s">
        <v>422</v>
      </c>
      <c r="AU372">
        <v>0</v>
      </c>
      <c r="AV372">
        <v>0</v>
      </c>
      <c r="AW372">
        <f>1-AU372/AV372</f>
        <v>0</v>
      </c>
      <c r="AX372">
        <v>0.5</v>
      </c>
      <c r="AY372">
        <f>CX372</f>
        <v>0</v>
      </c>
      <c r="AZ372">
        <f>M372</f>
        <v>0</v>
      </c>
      <c r="BA372">
        <f>AW372*AX372*AY372</f>
        <v>0</v>
      </c>
      <c r="BB372">
        <f>(AZ372-AR372)/AY372</f>
        <v>0</v>
      </c>
      <c r="BC372">
        <f>(AP372-AV372)/AV372</f>
        <v>0</v>
      </c>
      <c r="BD372">
        <f>AO372/(AQ372+AO372/AV372)</f>
        <v>0</v>
      </c>
      <c r="BE372" t="s">
        <v>422</v>
      </c>
      <c r="BF372">
        <v>0</v>
      </c>
      <c r="BG372">
        <f>IF(BF372&lt;&gt;0, BF372, BD372)</f>
        <v>0</v>
      </c>
      <c r="BH372">
        <f>1-BG372/AV372</f>
        <v>0</v>
      </c>
      <c r="BI372">
        <f>(AV372-AU372)/(AV372-BG372)</f>
        <v>0</v>
      </c>
      <c r="BJ372">
        <f>(AP372-AV372)/(AP372-BG372)</f>
        <v>0</v>
      </c>
      <c r="BK372">
        <f>(AV372-AU372)/(AV372-AO372)</f>
        <v>0</v>
      </c>
      <c r="BL372">
        <f>(AP372-AV372)/(AP372-AO372)</f>
        <v>0</v>
      </c>
      <c r="BM372">
        <f>(BI372*BG372/AU372)</f>
        <v>0</v>
      </c>
      <c r="BN372">
        <f>(1-BM372)</f>
        <v>0</v>
      </c>
      <c r="CW372">
        <f>$B$11*DU372+$C$11*DV372+$F$11*EG372*(1-EJ372)</f>
        <v>0</v>
      </c>
      <c r="CX372">
        <f>CW372*CY372</f>
        <v>0</v>
      </c>
      <c r="CY372">
        <f>($B$11*$D$9+$C$11*$D$9+$F$11*((ET372+EL372)/MAX(ET372+EL372+EU372, 0.1)*$I$9+EU372/MAX(ET372+EL372+EU372, 0.1)*$J$9))/($B$11+$C$11+$F$11)</f>
        <v>0</v>
      </c>
      <c r="CZ372">
        <f>($B$11*$K$9+$C$11*$K$9+$F$11*((ET372+EL372)/MAX(ET372+EL372+EU372, 0.1)*$P$9+EU372/MAX(ET372+EL372+EU372, 0.1)*$Q$9))/($B$11+$C$11+$F$11)</f>
        <v>0</v>
      </c>
      <c r="DA372">
        <v>1.1</v>
      </c>
      <c r="DB372">
        <v>0.5</v>
      </c>
      <c r="DC372" t="s">
        <v>423</v>
      </c>
      <c r="DD372">
        <v>2</v>
      </c>
      <c r="DE372">
        <v>1758508236</v>
      </c>
      <c r="DF372">
        <v>420.088</v>
      </c>
      <c r="DG372">
        <v>420.073</v>
      </c>
      <c r="DH372">
        <v>22.5912666666667</v>
      </c>
      <c r="DI372">
        <v>22.6078</v>
      </c>
      <c r="DJ372">
        <v>414.390333333333</v>
      </c>
      <c r="DK372">
        <v>22.2801666666667</v>
      </c>
      <c r="DL372">
        <v>499.983333333333</v>
      </c>
      <c r="DM372">
        <v>89.8540666666667</v>
      </c>
      <c r="DN372">
        <v>0.0356598666666667</v>
      </c>
      <c r="DO372">
        <v>30.5721666666667</v>
      </c>
      <c r="DP372">
        <v>29.9945</v>
      </c>
      <c r="DQ372">
        <v>999.9</v>
      </c>
      <c r="DR372">
        <v>0</v>
      </c>
      <c r="DS372">
        <v>0</v>
      </c>
      <c r="DT372">
        <v>10005.1933333333</v>
      </c>
      <c r="DU372">
        <v>0</v>
      </c>
      <c r="DV372">
        <v>0.667702</v>
      </c>
      <c r="DW372">
        <v>0.0151062</v>
      </c>
      <c r="DX372">
        <v>429.797666666667</v>
      </c>
      <c r="DY372">
        <v>429.789666666667</v>
      </c>
      <c r="DZ372">
        <v>-0.0165348</v>
      </c>
      <c r="EA372">
        <v>420.073</v>
      </c>
      <c r="EB372">
        <v>22.6078</v>
      </c>
      <c r="EC372">
        <v>2.02991666666667</v>
      </c>
      <c r="ED372">
        <v>2.0314</v>
      </c>
      <c r="EE372">
        <v>17.6796666666667</v>
      </c>
      <c r="EF372">
        <v>17.6912333333333</v>
      </c>
      <c r="EG372">
        <v>0.00500016</v>
      </c>
      <c r="EH372">
        <v>0</v>
      </c>
      <c r="EI372">
        <v>0</v>
      </c>
      <c r="EJ372">
        <v>0</v>
      </c>
      <c r="EK372">
        <v>151.866666666667</v>
      </c>
      <c r="EL372">
        <v>0.00500016</v>
      </c>
      <c r="EM372">
        <v>-28.4333333333333</v>
      </c>
      <c r="EN372">
        <v>-2.16666666666667</v>
      </c>
      <c r="EO372">
        <v>37.7706666666667</v>
      </c>
      <c r="EP372">
        <v>41.937</v>
      </c>
      <c r="EQ372">
        <v>39.937</v>
      </c>
      <c r="ER372">
        <v>42</v>
      </c>
      <c r="ES372">
        <v>41.062</v>
      </c>
      <c r="ET372">
        <v>0</v>
      </c>
      <c r="EU372">
        <v>0</v>
      </c>
      <c r="EV372">
        <v>0</v>
      </c>
      <c r="EW372">
        <v>1758508241</v>
      </c>
      <c r="EX372">
        <v>0</v>
      </c>
      <c r="EY372">
        <v>151.15</v>
      </c>
      <c r="EZ372">
        <v>-17.9794873702771</v>
      </c>
      <c r="FA372">
        <v>21.4290597936596</v>
      </c>
      <c r="FB372">
        <v>-25.9923076923077</v>
      </c>
      <c r="FC372">
        <v>15</v>
      </c>
      <c r="FD372">
        <v>0</v>
      </c>
      <c r="FE372" t="s">
        <v>424</v>
      </c>
      <c r="FF372">
        <v>1747249705.1</v>
      </c>
      <c r="FG372">
        <v>1747249711.1</v>
      </c>
      <c r="FH372">
        <v>0</v>
      </c>
      <c r="FI372">
        <v>0.871</v>
      </c>
      <c r="FJ372">
        <v>0.066</v>
      </c>
      <c r="FK372">
        <v>5.486</v>
      </c>
      <c r="FL372">
        <v>0.145</v>
      </c>
      <c r="FM372">
        <v>420</v>
      </c>
      <c r="FN372">
        <v>16</v>
      </c>
      <c r="FO372">
        <v>0.27</v>
      </c>
      <c r="FP372">
        <v>0.16</v>
      </c>
      <c r="FQ372">
        <v>0.11667158952381</v>
      </c>
      <c r="FR372">
        <v>-0.170482846753247</v>
      </c>
      <c r="FS372">
        <v>0.125390893084519</v>
      </c>
      <c r="FT372">
        <v>1</v>
      </c>
      <c r="FU372">
        <v>150.605882352941</v>
      </c>
      <c r="FV372">
        <v>-3.74942700983244</v>
      </c>
      <c r="FW372">
        <v>5.04835099323185</v>
      </c>
      <c r="FX372">
        <v>-1</v>
      </c>
      <c r="FY372">
        <v>-0.0138614333333333</v>
      </c>
      <c r="FZ372">
        <v>-0.0236955662337662</v>
      </c>
      <c r="GA372">
        <v>0.00262575480056657</v>
      </c>
      <c r="GB372">
        <v>1</v>
      </c>
      <c r="GC372">
        <v>2</v>
      </c>
      <c r="GD372">
        <v>2</v>
      </c>
      <c r="GE372" t="s">
        <v>443</v>
      </c>
      <c r="GF372">
        <v>3.12569</v>
      </c>
      <c r="GG372">
        <v>2.6617</v>
      </c>
      <c r="GH372">
        <v>0.0882875</v>
      </c>
      <c r="GI372">
        <v>0.0891673</v>
      </c>
      <c r="GJ372">
        <v>0.0966567</v>
      </c>
      <c r="GK372">
        <v>0.0971304</v>
      </c>
      <c r="GL372">
        <v>23494.5</v>
      </c>
      <c r="GM372">
        <v>22200.8</v>
      </c>
      <c r="GN372">
        <v>23047.2</v>
      </c>
      <c r="GO372">
        <v>23735</v>
      </c>
      <c r="GP372">
        <v>35488.3</v>
      </c>
      <c r="GQ372">
        <v>35472.7</v>
      </c>
      <c r="GR372">
        <v>41557.4</v>
      </c>
      <c r="GS372">
        <v>42328.5</v>
      </c>
      <c r="GT372">
        <v>1.89855</v>
      </c>
      <c r="GU372">
        <v>1.7951</v>
      </c>
      <c r="GV372">
        <v>0.0999868</v>
      </c>
      <c r="GW372">
        <v>0</v>
      </c>
      <c r="GX372">
        <v>28.3802</v>
      </c>
      <c r="GY372">
        <v>999.9</v>
      </c>
      <c r="GZ372">
        <v>55.219</v>
      </c>
      <c r="HA372">
        <v>30.494</v>
      </c>
      <c r="HB372">
        <v>26.9357</v>
      </c>
      <c r="HC372">
        <v>54.5955</v>
      </c>
      <c r="HD372">
        <v>40.1282</v>
      </c>
      <c r="HE372">
        <v>1</v>
      </c>
      <c r="HF372">
        <v>0.0743318</v>
      </c>
      <c r="HG372">
        <v>-1.49103</v>
      </c>
      <c r="HH372">
        <v>20.2307</v>
      </c>
      <c r="HI372">
        <v>5.23481</v>
      </c>
      <c r="HJ372">
        <v>11.992</v>
      </c>
      <c r="HK372">
        <v>4.95575</v>
      </c>
      <c r="HL372">
        <v>3.304</v>
      </c>
      <c r="HM372">
        <v>999.9</v>
      </c>
      <c r="HN372">
        <v>9999</v>
      </c>
      <c r="HO372">
        <v>9999</v>
      </c>
      <c r="HP372">
        <v>9999</v>
      </c>
      <c r="HQ372">
        <v>1.86854</v>
      </c>
      <c r="HR372">
        <v>1.86426</v>
      </c>
      <c r="HS372">
        <v>1.8718</v>
      </c>
      <c r="HT372">
        <v>1.86271</v>
      </c>
      <c r="HU372">
        <v>1.86214</v>
      </c>
      <c r="HV372">
        <v>1.86859</v>
      </c>
      <c r="HW372">
        <v>1.85868</v>
      </c>
      <c r="HX372">
        <v>1.86508</v>
      </c>
      <c r="HY372">
        <v>5</v>
      </c>
      <c r="HZ372">
        <v>0</v>
      </c>
      <c r="IA372">
        <v>0</v>
      </c>
      <c r="IB372">
        <v>0</v>
      </c>
      <c r="IC372" t="s">
        <v>426</v>
      </c>
      <c r="ID372" t="s">
        <v>427</v>
      </c>
      <c r="IE372" t="s">
        <v>428</v>
      </c>
      <c r="IF372" t="s">
        <v>428</v>
      </c>
      <c r="IG372" t="s">
        <v>428</v>
      </c>
      <c r="IH372" t="s">
        <v>428</v>
      </c>
      <c r="II372">
        <v>0</v>
      </c>
      <c r="IJ372">
        <v>100</v>
      </c>
      <c r="IK372">
        <v>100</v>
      </c>
      <c r="IL372">
        <v>5.698</v>
      </c>
      <c r="IM372">
        <v>0.3111</v>
      </c>
      <c r="IN372">
        <v>4.24591870636989</v>
      </c>
      <c r="IO372">
        <v>0.00406324532283829</v>
      </c>
      <c r="IP372">
        <v>-1.45373754250553e-06</v>
      </c>
      <c r="IQ372">
        <v>2.45784242640463e-10</v>
      </c>
      <c r="IR372">
        <v>0.0444475935836347</v>
      </c>
      <c r="IS372">
        <v>0.00491888386651684</v>
      </c>
      <c r="IT372">
        <v>0.000226889049496401</v>
      </c>
      <c r="IU372">
        <v>4.01595507822366e-06</v>
      </c>
      <c r="IV372">
        <v>-0</v>
      </c>
      <c r="IW372">
        <v>2035</v>
      </c>
      <c r="IX372">
        <v>2</v>
      </c>
      <c r="IY372">
        <v>30</v>
      </c>
      <c r="IZ372">
        <v>187642.2</v>
      </c>
      <c r="JA372">
        <v>187642.1</v>
      </c>
      <c r="JB372">
        <v>0.938721</v>
      </c>
      <c r="JC372">
        <v>2.3999</v>
      </c>
      <c r="JD372">
        <v>1.49902</v>
      </c>
      <c r="JE372">
        <v>2.32666</v>
      </c>
      <c r="JF372">
        <v>1.54419</v>
      </c>
      <c r="JG372">
        <v>2.29492</v>
      </c>
      <c r="JH372">
        <v>36.0582</v>
      </c>
      <c r="JI372">
        <v>24.1488</v>
      </c>
      <c r="JJ372">
        <v>18</v>
      </c>
      <c r="JK372">
        <v>545.874</v>
      </c>
      <c r="JL372">
        <v>423.164</v>
      </c>
      <c r="JM372">
        <v>31.1039</v>
      </c>
      <c r="JN372">
        <v>28.5753</v>
      </c>
      <c r="JO372">
        <v>29.9999</v>
      </c>
      <c r="JP372">
        <v>28.4018</v>
      </c>
      <c r="JQ372">
        <v>28.4247</v>
      </c>
      <c r="JR372">
        <v>18.8501</v>
      </c>
      <c r="JS372">
        <v>29.578</v>
      </c>
      <c r="JT372">
        <v>72.1026</v>
      </c>
      <c r="JU372">
        <v>31.1673</v>
      </c>
      <c r="JV372">
        <v>420</v>
      </c>
      <c r="JW372">
        <v>22.6231</v>
      </c>
      <c r="JX372">
        <v>93.1353</v>
      </c>
      <c r="JY372">
        <v>98.6476</v>
      </c>
    </row>
    <row r="373" spans="1:285">
      <c r="A373">
        <v>357</v>
      </c>
      <c r="B373">
        <v>1758508242</v>
      </c>
      <c r="C373">
        <v>4999.90000009537</v>
      </c>
      <c r="D373" t="s">
        <v>1146</v>
      </c>
      <c r="E373" t="s">
        <v>1147</v>
      </c>
      <c r="F373">
        <v>5</v>
      </c>
      <c r="G373" t="s">
        <v>419</v>
      </c>
      <c r="H373" t="s">
        <v>1003</v>
      </c>
      <c r="I373" t="s">
        <v>421</v>
      </c>
      <c r="J373">
        <v>1758508238.75</v>
      </c>
      <c r="K373">
        <f>(L373)/1000</f>
        <v>0</v>
      </c>
      <c r="L373">
        <f>1000*DL373*AJ373*(DH373-DI373)/(100*DA373*(1000-AJ373*DH373))</f>
        <v>0</v>
      </c>
      <c r="M373">
        <f>DL373*AJ373*(DG373-DF373*(1000-AJ373*DI373)/(1000-AJ373*DH373))/(100*DA373)</f>
        <v>0</v>
      </c>
      <c r="N373">
        <f>DF373 - IF(AJ373&gt;1, M373*DA373*100.0/(AL373), 0)</f>
        <v>0</v>
      </c>
      <c r="O373">
        <f>((U373-K373/2)*N373-M373)/(U373+K373/2)</f>
        <v>0</v>
      </c>
      <c r="P373">
        <f>O373*(DM373+DN373)/1000.0</f>
        <v>0</v>
      </c>
      <c r="Q373">
        <f>(DF373 - IF(AJ373&gt;1, M373*DA373*100.0/(AL373), 0))*(DM373+DN373)/1000.0</f>
        <v>0</v>
      </c>
      <c r="R373">
        <f>2.0/((1/T373-1/S373)+SIGN(T373)*SQRT((1/T373-1/S373)*(1/T373-1/S373) + 4*DB373/((DB373+1)*(DB373+1))*(2*1/T373*1/S373-1/S373*1/S373)))</f>
        <v>0</v>
      </c>
      <c r="S373">
        <f>IF(LEFT(DC373,1)&lt;&gt;"0",IF(LEFT(DC373,1)="1",3.0,DD373),$D$5+$E$5*(DT373*DM373/($K$5*1000))+$F$5*(DT373*DM373/($K$5*1000))*MAX(MIN(DA373,$J$5),$I$5)*MAX(MIN(DA373,$J$5),$I$5)+$G$5*MAX(MIN(DA373,$J$5),$I$5)*(DT373*DM373/($K$5*1000))+$H$5*(DT373*DM373/($K$5*1000))*(DT373*DM373/($K$5*1000)))</f>
        <v>0</v>
      </c>
      <c r="T373">
        <f>K373*(1000-(1000*0.61365*exp(17.502*X373/(240.97+X373))/(DM373+DN373)+DH373)/2)/(1000*0.61365*exp(17.502*X373/(240.97+X373))/(DM373+DN373)-DH373)</f>
        <v>0</v>
      </c>
      <c r="U373">
        <f>1/((DB373+1)/(R373/1.6)+1/(S373/1.37)) + DB373/((DB373+1)/(R373/1.6) + DB373/(S373/1.37))</f>
        <v>0</v>
      </c>
      <c r="V373">
        <f>(CW373*CZ373)</f>
        <v>0</v>
      </c>
      <c r="W373">
        <f>(DO373+(V373+2*0.95*5.67E-8*(((DO373+$B$7)+273)^4-(DO373+273)^4)-44100*K373)/(1.84*29.3*S373+8*0.95*5.67E-8*(DO373+273)^3))</f>
        <v>0</v>
      </c>
      <c r="X373">
        <f>($C$7*DP373+$D$7*DQ373+$E$7*W373)</f>
        <v>0</v>
      </c>
      <c r="Y373">
        <f>0.61365*exp(17.502*X373/(240.97+X373))</f>
        <v>0</v>
      </c>
      <c r="Z373">
        <f>(AA373/AB373*100)</f>
        <v>0</v>
      </c>
      <c r="AA373">
        <f>DH373*(DM373+DN373)/1000</f>
        <v>0</v>
      </c>
      <c r="AB373">
        <f>0.61365*exp(17.502*DO373/(240.97+DO373))</f>
        <v>0</v>
      </c>
      <c r="AC373">
        <f>(Y373-DH373*(DM373+DN373)/1000)</f>
        <v>0</v>
      </c>
      <c r="AD373">
        <f>(-K373*44100)</f>
        <v>0</v>
      </c>
      <c r="AE373">
        <f>2*29.3*S373*0.92*(DO373-X373)</f>
        <v>0</v>
      </c>
      <c r="AF373">
        <f>2*0.95*5.67E-8*(((DO373+$B$7)+273)^4-(X373+273)^4)</f>
        <v>0</v>
      </c>
      <c r="AG373">
        <f>V373+AF373+AD373+AE373</f>
        <v>0</v>
      </c>
      <c r="AH373">
        <v>0</v>
      </c>
      <c r="AI373">
        <v>0</v>
      </c>
      <c r="AJ373">
        <f>IF(AH373*$H$13&gt;=AL373,1.0,(AL373/(AL373-AH373*$H$13)))</f>
        <v>0</v>
      </c>
      <c r="AK373">
        <f>(AJ373-1)*100</f>
        <v>0</v>
      </c>
      <c r="AL373">
        <f>MAX(0,($B$13+$C$13*DT373)/(1+$D$13*DT373)*DM373/(DO373+273)*$E$13)</f>
        <v>0</v>
      </c>
      <c r="AM373" t="s">
        <v>422</v>
      </c>
      <c r="AN373" t="s">
        <v>422</v>
      </c>
      <c r="AO373">
        <v>0</v>
      </c>
      <c r="AP373">
        <v>0</v>
      </c>
      <c r="AQ373">
        <f>1-AO373/AP373</f>
        <v>0</v>
      </c>
      <c r="AR373">
        <v>0</v>
      </c>
      <c r="AS373" t="s">
        <v>422</v>
      </c>
      <c r="AT373" t="s">
        <v>422</v>
      </c>
      <c r="AU373">
        <v>0</v>
      </c>
      <c r="AV373">
        <v>0</v>
      </c>
      <c r="AW373">
        <f>1-AU373/AV373</f>
        <v>0</v>
      </c>
      <c r="AX373">
        <v>0.5</v>
      </c>
      <c r="AY373">
        <f>CX373</f>
        <v>0</v>
      </c>
      <c r="AZ373">
        <f>M373</f>
        <v>0</v>
      </c>
      <c r="BA373">
        <f>AW373*AX373*AY373</f>
        <v>0</v>
      </c>
      <c r="BB373">
        <f>(AZ373-AR373)/AY373</f>
        <v>0</v>
      </c>
      <c r="BC373">
        <f>(AP373-AV373)/AV373</f>
        <v>0</v>
      </c>
      <c r="BD373">
        <f>AO373/(AQ373+AO373/AV373)</f>
        <v>0</v>
      </c>
      <c r="BE373" t="s">
        <v>422</v>
      </c>
      <c r="BF373">
        <v>0</v>
      </c>
      <c r="BG373">
        <f>IF(BF373&lt;&gt;0, BF373, BD373)</f>
        <v>0</v>
      </c>
      <c r="BH373">
        <f>1-BG373/AV373</f>
        <v>0</v>
      </c>
      <c r="BI373">
        <f>(AV373-AU373)/(AV373-BG373)</f>
        <v>0</v>
      </c>
      <c r="BJ373">
        <f>(AP373-AV373)/(AP373-BG373)</f>
        <v>0</v>
      </c>
      <c r="BK373">
        <f>(AV373-AU373)/(AV373-AO373)</f>
        <v>0</v>
      </c>
      <c r="BL373">
        <f>(AP373-AV373)/(AP373-AO373)</f>
        <v>0</v>
      </c>
      <c r="BM373">
        <f>(BI373*BG373/AU373)</f>
        <v>0</v>
      </c>
      <c r="BN373">
        <f>(1-BM373)</f>
        <v>0</v>
      </c>
      <c r="CW373">
        <f>$B$11*DU373+$C$11*DV373+$F$11*EG373*(1-EJ373)</f>
        <v>0</v>
      </c>
      <c r="CX373">
        <f>CW373*CY373</f>
        <v>0</v>
      </c>
      <c r="CY373">
        <f>($B$11*$D$9+$C$11*$D$9+$F$11*((ET373+EL373)/MAX(ET373+EL373+EU373, 0.1)*$I$9+EU373/MAX(ET373+EL373+EU373, 0.1)*$J$9))/($B$11+$C$11+$F$11)</f>
        <v>0</v>
      </c>
      <c r="CZ373">
        <f>($B$11*$K$9+$C$11*$K$9+$F$11*((ET373+EL373)/MAX(ET373+EL373+EU373, 0.1)*$P$9+EU373/MAX(ET373+EL373+EU373, 0.1)*$Q$9))/($B$11+$C$11+$F$11)</f>
        <v>0</v>
      </c>
      <c r="DA373">
        <v>1.1</v>
      </c>
      <c r="DB373">
        <v>0.5</v>
      </c>
      <c r="DC373" t="s">
        <v>423</v>
      </c>
      <c r="DD373">
        <v>2</v>
      </c>
      <c r="DE373">
        <v>1758508238.75</v>
      </c>
      <c r="DF373">
        <v>420.12475</v>
      </c>
      <c r="DG373">
        <v>420.09725</v>
      </c>
      <c r="DH373">
        <v>22.590575</v>
      </c>
      <c r="DI373">
        <v>22.606625</v>
      </c>
      <c r="DJ373">
        <v>414.42675</v>
      </c>
      <c r="DK373">
        <v>22.279475</v>
      </c>
      <c r="DL373">
        <v>499.95675</v>
      </c>
      <c r="DM373">
        <v>89.853575</v>
      </c>
      <c r="DN373">
        <v>0.035939175</v>
      </c>
      <c r="DO373">
        <v>30.577525</v>
      </c>
      <c r="DP373">
        <v>30.00775</v>
      </c>
      <c r="DQ373">
        <v>999.9</v>
      </c>
      <c r="DR373">
        <v>0</v>
      </c>
      <c r="DS373">
        <v>0</v>
      </c>
      <c r="DT373">
        <v>9995.6275</v>
      </c>
      <c r="DU373">
        <v>0</v>
      </c>
      <c r="DV373">
        <v>0.667702</v>
      </c>
      <c r="DW373">
        <v>0.0272293</v>
      </c>
      <c r="DX373">
        <v>429.8345</v>
      </c>
      <c r="DY373">
        <v>429.814</v>
      </c>
      <c r="DZ373">
        <v>-0.016047925</v>
      </c>
      <c r="EA373">
        <v>420.09725</v>
      </c>
      <c r="EB373">
        <v>22.606625</v>
      </c>
      <c r="EC373">
        <v>2.0298425</v>
      </c>
      <c r="ED373">
        <v>2.031285</v>
      </c>
      <c r="EE373">
        <v>17.6791</v>
      </c>
      <c r="EF373">
        <v>17.69035</v>
      </c>
      <c r="EG373">
        <v>0.00500016</v>
      </c>
      <c r="EH373">
        <v>0</v>
      </c>
      <c r="EI373">
        <v>0</v>
      </c>
      <c r="EJ373">
        <v>0</v>
      </c>
      <c r="EK373">
        <v>154.45</v>
      </c>
      <c r="EL373">
        <v>0.00500016</v>
      </c>
      <c r="EM373">
        <v>-25.775</v>
      </c>
      <c r="EN373">
        <v>-1.675</v>
      </c>
      <c r="EO373">
        <v>37.7655</v>
      </c>
      <c r="EP373">
        <v>41.937</v>
      </c>
      <c r="EQ373">
        <v>39.937</v>
      </c>
      <c r="ER373">
        <v>42</v>
      </c>
      <c r="ES373">
        <v>41.062</v>
      </c>
      <c r="ET373">
        <v>0</v>
      </c>
      <c r="EU373">
        <v>0</v>
      </c>
      <c r="EV373">
        <v>0</v>
      </c>
      <c r="EW373">
        <v>1758508244</v>
      </c>
      <c r="EX373">
        <v>0</v>
      </c>
      <c r="EY373">
        <v>150.18</v>
      </c>
      <c r="EZ373">
        <v>0.507692390503517</v>
      </c>
      <c r="FA373">
        <v>11.4384614142441</v>
      </c>
      <c r="FB373">
        <v>-25.012</v>
      </c>
      <c r="FC373">
        <v>15</v>
      </c>
      <c r="FD373">
        <v>0</v>
      </c>
      <c r="FE373" t="s">
        <v>424</v>
      </c>
      <c r="FF373">
        <v>1747249705.1</v>
      </c>
      <c r="FG373">
        <v>1747249711.1</v>
      </c>
      <c r="FH373">
        <v>0</v>
      </c>
      <c r="FI373">
        <v>0.871</v>
      </c>
      <c r="FJ373">
        <v>0.066</v>
      </c>
      <c r="FK373">
        <v>5.486</v>
      </c>
      <c r="FL373">
        <v>0.145</v>
      </c>
      <c r="FM373">
        <v>420</v>
      </c>
      <c r="FN373">
        <v>16</v>
      </c>
      <c r="FO373">
        <v>0.27</v>
      </c>
      <c r="FP373">
        <v>0.16</v>
      </c>
      <c r="FQ373">
        <v>0.119541691904762</v>
      </c>
      <c r="FR373">
        <v>-0.572463467532468</v>
      </c>
      <c r="FS373">
        <v>0.122505658847586</v>
      </c>
      <c r="FT373">
        <v>0</v>
      </c>
      <c r="FU373">
        <v>150.811764705882</v>
      </c>
      <c r="FV373">
        <v>-1.8212376214567</v>
      </c>
      <c r="FW373">
        <v>5.09485119022323</v>
      </c>
      <c r="FX373">
        <v>-1</v>
      </c>
      <c r="FY373">
        <v>-0.0144856761904762</v>
      </c>
      <c r="FZ373">
        <v>-0.0216036857142857</v>
      </c>
      <c r="GA373">
        <v>0.00246829760861027</v>
      </c>
      <c r="GB373">
        <v>1</v>
      </c>
      <c r="GC373">
        <v>1</v>
      </c>
      <c r="GD373">
        <v>2</v>
      </c>
      <c r="GE373" t="s">
        <v>425</v>
      </c>
      <c r="GF373">
        <v>3.12584</v>
      </c>
      <c r="GG373">
        <v>2.66153</v>
      </c>
      <c r="GH373">
        <v>0.088309</v>
      </c>
      <c r="GI373">
        <v>0.0891812</v>
      </c>
      <c r="GJ373">
        <v>0.0966576</v>
      </c>
      <c r="GK373">
        <v>0.0971277</v>
      </c>
      <c r="GL373">
        <v>23494.4</v>
      </c>
      <c r="GM373">
        <v>22200.6</v>
      </c>
      <c r="GN373">
        <v>23047.7</v>
      </c>
      <c r="GO373">
        <v>23735.1</v>
      </c>
      <c r="GP373">
        <v>35488.4</v>
      </c>
      <c r="GQ373">
        <v>35472.8</v>
      </c>
      <c r="GR373">
        <v>41557.5</v>
      </c>
      <c r="GS373">
        <v>42328.6</v>
      </c>
      <c r="GT373">
        <v>1.89867</v>
      </c>
      <c r="GU373">
        <v>1.7949</v>
      </c>
      <c r="GV373">
        <v>0.101462</v>
      </c>
      <c r="GW373">
        <v>0</v>
      </c>
      <c r="GX373">
        <v>28.3784</v>
      </c>
      <c r="GY373">
        <v>999.9</v>
      </c>
      <c r="GZ373">
        <v>55.219</v>
      </c>
      <c r="HA373">
        <v>30.494</v>
      </c>
      <c r="HB373">
        <v>26.9335</v>
      </c>
      <c r="HC373">
        <v>53.9055</v>
      </c>
      <c r="HD373">
        <v>39.976</v>
      </c>
      <c r="HE373">
        <v>1</v>
      </c>
      <c r="HF373">
        <v>0.0739939</v>
      </c>
      <c r="HG373">
        <v>-1.68718</v>
      </c>
      <c r="HH373">
        <v>20.2289</v>
      </c>
      <c r="HI373">
        <v>5.23496</v>
      </c>
      <c r="HJ373">
        <v>11.992</v>
      </c>
      <c r="HK373">
        <v>4.95565</v>
      </c>
      <c r="HL373">
        <v>3.304</v>
      </c>
      <c r="HM373">
        <v>999.9</v>
      </c>
      <c r="HN373">
        <v>9999</v>
      </c>
      <c r="HO373">
        <v>9999</v>
      </c>
      <c r="HP373">
        <v>9999</v>
      </c>
      <c r="HQ373">
        <v>1.86854</v>
      </c>
      <c r="HR373">
        <v>1.86424</v>
      </c>
      <c r="HS373">
        <v>1.8718</v>
      </c>
      <c r="HT373">
        <v>1.86272</v>
      </c>
      <c r="HU373">
        <v>1.86215</v>
      </c>
      <c r="HV373">
        <v>1.86859</v>
      </c>
      <c r="HW373">
        <v>1.85868</v>
      </c>
      <c r="HX373">
        <v>1.86508</v>
      </c>
      <c r="HY373">
        <v>5</v>
      </c>
      <c r="HZ373">
        <v>0</v>
      </c>
      <c r="IA373">
        <v>0</v>
      </c>
      <c r="IB373">
        <v>0</v>
      </c>
      <c r="IC373" t="s">
        <v>426</v>
      </c>
      <c r="ID373" t="s">
        <v>427</v>
      </c>
      <c r="IE373" t="s">
        <v>428</v>
      </c>
      <c r="IF373" t="s">
        <v>428</v>
      </c>
      <c r="IG373" t="s">
        <v>428</v>
      </c>
      <c r="IH373" t="s">
        <v>428</v>
      </c>
      <c r="II373">
        <v>0</v>
      </c>
      <c r="IJ373">
        <v>100</v>
      </c>
      <c r="IK373">
        <v>100</v>
      </c>
      <c r="IL373">
        <v>5.698</v>
      </c>
      <c r="IM373">
        <v>0.3111</v>
      </c>
      <c r="IN373">
        <v>4.24591870636989</v>
      </c>
      <c r="IO373">
        <v>0.00406324532283829</v>
      </c>
      <c r="IP373">
        <v>-1.45373754250553e-06</v>
      </c>
      <c r="IQ373">
        <v>2.45784242640463e-10</v>
      </c>
      <c r="IR373">
        <v>0.0444475935836347</v>
      </c>
      <c r="IS373">
        <v>0.00491888386651684</v>
      </c>
      <c r="IT373">
        <v>0.000226889049496401</v>
      </c>
      <c r="IU373">
        <v>4.01595507822366e-06</v>
      </c>
      <c r="IV373">
        <v>-0</v>
      </c>
      <c r="IW373">
        <v>2035</v>
      </c>
      <c r="IX373">
        <v>2</v>
      </c>
      <c r="IY373">
        <v>30</v>
      </c>
      <c r="IZ373">
        <v>187642.3</v>
      </c>
      <c r="JA373">
        <v>187642.2</v>
      </c>
      <c r="JB373">
        <v>0.938721</v>
      </c>
      <c r="JC373">
        <v>2.40723</v>
      </c>
      <c r="JD373">
        <v>1.4978</v>
      </c>
      <c r="JE373">
        <v>2.32666</v>
      </c>
      <c r="JF373">
        <v>1.54419</v>
      </c>
      <c r="JG373">
        <v>2.37427</v>
      </c>
      <c r="JH373">
        <v>36.0582</v>
      </c>
      <c r="JI373">
        <v>24.1663</v>
      </c>
      <c r="JJ373">
        <v>18</v>
      </c>
      <c r="JK373">
        <v>545.941</v>
      </c>
      <c r="JL373">
        <v>423.038</v>
      </c>
      <c r="JM373">
        <v>31.1243</v>
      </c>
      <c r="JN373">
        <v>28.5745</v>
      </c>
      <c r="JO373">
        <v>29.9999</v>
      </c>
      <c r="JP373">
        <v>28.4002</v>
      </c>
      <c r="JQ373">
        <v>28.4235</v>
      </c>
      <c r="JR373">
        <v>18.8453</v>
      </c>
      <c r="JS373">
        <v>29.578</v>
      </c>
      <c r="JT373">
        <v>72.1026</v>
      </c>
      <c r="JU373">
        <v>31.1673</v>
      </c>
      <c r="JV373">
        <v>420</v>
      </c>
      <c r="JW373">
        <v>22.6219</v>
      </c>
      <c r="JX373">
        <v>93.1361</v>
      </c>
      <c r="JY373">
        <v>98.6478</v>
      </c>
    </row>
    <row r="374" spans="1:285">
      <c r="A374">
        <v>358</v>
      </c>
      <c r="B374">
        <v>1758508244</v>
      </c>
      <c r="C374">
        <v>5001.90000009537</v>
      </c>
      <c r="D374" t="s">
        <v>1148</v>
      </c>
      <c r="E374" t="s">
        <v>1149</v>
      </c>
      <c r="F374">
        <v>5</v>
      </c>
      <c r="G374" t="s">
        <v>419</v>
      </c>
      <c r="H374" t="s">
        <v>1003</v>
      </c>
      <c r="I374" t="s">
        <v>421</v>
      </c>
      <c r="J374">
        <v>1758508241.33333</v>
      </c>
      <c r="K374">
        <f>(L374)/1000</f>
        <v>0</v>
      </c>
      <c r="L374">
        <f>1000*DL374*AJ374*(DH374-DI374)/(100*DA374*(1000-AJ374*DH374))</f>
        <v>0</v>
      </c>
      <c r="M374">
        <f>DL374*AJ374*(DG374-DF374*(1000-AJ374*DI374)/(1000-AJ374*DH374))/(100*DA374)</f>
        <v>0</v>
      </c>
      <c r="N374">
        <f>DF374 - IF(AJ374&gt;1, M374*DA374*100.0/(AL374), 0)</f>
        <v>0</v>
      </c>
      <c r="O374">
        <f>((U374-K374/2)*N374-M374)/(U374+K374/2)</f>
        <v>0</v>
      </c>
      <c r="P374">
        <f>O374*(DM374+DN374)/1000.0</f>
        <v>0</v>
      </c>
      <c r="Q374">
        <f>(DF374 - IF(AJ374&gt;1, M374*DA374*100.0/(AL374), 0))*(DM374+DN374)/1000.0</f>
        <v>0</v>
      </c>
      <c r="R374">
        <f>2.0/((1/T374-1/S374)+SIGN(T374)*SQRT((1/T374-1/S374)*(1/T374-1/S374) + 4*DB374/((DB374+1)*(DB374+1))*(2*1/T374*1/S374-1/S374*1/S374)))</f>
        <v>0</v>
      </c>
      <c r="S374">
        <f>IF(LEFT(DC374,1)&lt;&gt;"0",IF(LEFT(DC374,1)="1",3.0,DD374),$D$5+$E$5*(DT374*DM374/($K$5*1000))+$F$5*(DT374*DM374/($K$5*1000))*MAX(MIN(DA374,$J$5),$I$5)*MAX(MIN(DA374,$J$5),$I$5)+$G$5*MAX(MIN(DA374,$J$5),$I$5)*(DT374*DM374/($K$5*1000))+$H$5*(DT374*DM374/($K$5*1000))*(DT374*DM374/($K$5*1000)))</f>
        <v>0</v>
      </c>
      <c r="T374">
        <f>K374*(1000-(1000*0.61365*exp(17.502*X374/(240.97+X374))/(DM374+DN374)+DH374)/2)/(1000*0.61365*exp(17.502*X374/(240.97+X374))/(DM374+DN374)-DH374)</f>
        <v>0</v>
      </c>
      <c r="U374">
        <f>1/((DB374+1)/(R374/1.6)+1/(S374/1.37)) + DB374/((DB374+1)/(R374/1.6) + DB374/(S374/1.37))</f>
        <v>0</v>
      </c>
      <c r="V374">
        <f>(CW374*CZ374)</f>
        <v>0</v>
      </c>
      <c r="W374">
        <f>(DO374+(V374+2*0.95*5.67E-8*(((DO374+$B$7)+273)^4-(DO374+273)^4)-44100*K374)/(1.84*29.3*S374+8*0.95*5.67E-8*(DO374+273)^3))</f>
        <v>0</v>
      </c>
      <c r="X374">
        <f>($C$7*DP374+$D$7*DQ374+$E$7*W374)</f>
        <v>0</v>
      </c>
      <c r="Y374">
        <f>0.61365*exp(17.502*X374/(240.97+X374))</f>
        <v>0</v>
      </c>
      <c r="Z374">
        <f>(AA374/AB374*100)</f>
        <v>0</v>
      </c>
      <c r="AA374">
        <f>DH374*(DM374+DN374)/1000</f>
        <v>0</v>
      </c>
      <c r="AB374">
        <f>0.61365*exp(17.502*DO374/(240.97+DO374))</f>
        <v>0</v>
      </c>
      <c r="AC374">
        <f>(Y374-DH374*(DM374+DN374)/1000)</f>
        <v>0</v>
      </c>
      <c r="AD374">
        <f>(-K374*44100)</f>
        <v>0</v>
      </c>
      <c r="AE374">
        <f>2*29.3*S374*0.92*(DO374-X374)</f>
        <v>0</v>
      </c>
      <c r="AF374">
        <f>2*0.95*5.67E-8*(((DO374+$B$7)+273)^4-(X374+273)^4)</f>
        <v>0</v>
      </c>
      <c r="AG374">
        <f>V374+AF374+AD374+AE374</f>
        <v>0</v>
      </c>
      <c r="AH374">
        <v>0</v>
      </c>
      <c r="AI374">
        <v>0</v>
      </c>
      <c r="AJ374">
        <f>IF(AH374*$H$13&gt;=AL374,1.0,(AL374/(AL374-AH374*$H$13)))</f>
        <v>0</v>
      </c>
      <c r="AK374">
        <f>(AJ374-1)*100</f>
        <v>0</v>
      </c>
      <c r="AL374">
        <f>MAX(0,($B$13+$C$13*DT374)/(1+$D$13*DT374)*DM374/(DO374+273)*$E$13)</f>
        <v>0</v>
      </c>
      <c r="AM374" t="s">
        <v>422</v>
      </c>
      <c r="AN374" t="s">
        <v>422</v>
      </c>
      <c r="AO374">
        <v>0</v>
      </c>
      <c r="AP374">
        <v>0</v>
      </c>
      <c r="AQ374">
        <f>1-AO374/AP374</f>
        <v>0</v>
      </c>
      <c r="AR374">
        <v>0</v>
      </c>
      <c r="AS374" t="s">
        <v>422</v>
      </c>
      <c r="AT374" t="s">
        <v>422</v>
      </c>
      <c r="AU374">
        <v>0</v>
      </c>
      <c r="AV374">
        <v>0</v>
      </c>
      <c r="AW374">
        <f>1-AU374/AV374</f>
        <v>0</v>
      </c>
      <c r="AX374">
        <v>0.5</v>
      </c>
      <c r="AY374">
        <f>CX374</f>
        <v>0</v>
      </c>
      <c r="AZ374">
        <f>M374</f>
        <v>0</v>
      </c>
      <c r="BA374">
        <f>AW374*AX374*AY374</f>
        <v>0</v>
      </c>
      <c r="BB374">
        <f>(AZ374-AR374)/AY374</f>
        <v>0</v>
      </c>
      <c r="BC374">
        <f>(AP374-AV374)/AV374</f>
        <v>0</v>
      </c>
      <c r="BD374">
        <f>AO374/(AQ374+AO374/AV374)</f>
        <v>0</v>
      </c>
      <c r="BE374" t="s">
        <v>422</v>
      </c>
      <c r="BF374">
        <v>0</v>
      </c>
      <c r="BG374">
        <f>IF(BF374&lt;&gt;0, BF374, BD374)</f>
        <v>0</v>
      </c>
      <c r="BH374">
        <f>1-BG374/AV374</f>
        <v>0</v>
      </c>
      <c r="BI374">
        <f>(AV374-AU374)/(AV374-BG374)</f>
        <v>0</v>
      </c>
      <c r="BJ374">
        <f>(AP374-AV374)/(AP374-BG374)</f>
        <v>0</v>
      </c>
      <c r="BK374">
        <f>(AV374-AU374)/(AV374-AO374)</f>
        <v>0</v>
      </c>
      <c r="BL374">
        <f>(AP374-AV374)/(AP374-AO374)</f>
        <v>0</v>
      </c>
      <c r="BM374">
        <f>(BI374*BG374/AU374)</f>
        <v>0</v>
      </c>
      <c r="BN374">
        <f>(1-BM374)</f>
        <v>0</v>
      </c>
      <c r="CW374">
        <f>$B$11*DU374+$C$11*DV374+$F$11*EG374*(1-EJ374)</f>
        <v>0</v>
      </c>
      <c r="CX374">
        <f>CW374*CY374</f>
        <v>0</v>
      </c>
      <c r="CY374">
        <f>($B$11*$D$9+$C$11*$D$9+$F$11*((ET374+EL374)/MAX(ET374+EL374+EU374, 0.1)*$I$9+EU374/MAX(ET374+EL374+EU374, 0.1)*$J$9))/($B$11+$C$11+$F$11)</f>
        <v>0</v>
      </c>
      <c r="CZ374">
        <f>($B$11*$K$9+$C$11*$K$9+$F$11*((ET374+EL374)/MAX(ET374+EL374+EU374, 0.1)*$P$9+EU374/MAX(ET374+EL374+EU374, 0.1)*$Q$9))/($B$11+$C$11+$F$11)</f>
        <v>0</v>
      </c>
      <c r="DA374">
        <v>1.1</v>
      </c>
      <c r="DB374">
        <v>0.5</v>
      </c>
      <c r="DC374" t="s">
        <v>423</v>
      </c>
      <c r="DD374">
        <v>2</v>
      </c>
      <c r="DE374">
        <v>1758508241.33333</v>
      </c>
      <c r="DF374">
        <v>420.187</v>
      </c>
      <c r="DG374">
        <v>420.141</v>
      </c>
      <c r="DH374">
        <v>22.5898666666667</v>
      </c>
      <c r="DI374">
        <v>22.6059666666667</v>
      </c>
      <c r="DJ374">
        <v>414.489</v>
      </c>
      <c r="DK374">
        <v>22.2788</v>
      </c>
      <c r="DL374">
        <v>500.011</v>
      </c>
      <c r="DM374">
        <v>89.8534</v>
      </c>
      <c r="DN374">
        <v>0.0360569</v>
      </c>
      <c r="DO374">
        <v>30.5819333333333</v>
      </c>
      <c r="DP374">
        <v>30.0244</v>
      </c>
      <c r="DQ374">
        <v>999.9</v>
      </c>
      <c r="DR374">
        <v>0</v>
      </c>
      <c r="DS374">
        <v>0</v>
      </c>
      <c r="DT374">
        <v>9995.64333333333</v>
      </c>
      <c r="DU374">
        <v>0</v>
      </c>
      <c r="DV374">
        <v>0.667702</v>
      </c>
      <c r="DW374">
        <v>0.0456949666666667</v>
      </c>
      <c r="DX374">
        <v>429.897666666667</v>
      </c>
      <c r="DY374">
        <v>429.858333333333</v>
      </c>
      <c r="DZ374">
        <v>-0.0161024333333333</v>
      </c>
      <c r="EA374">
        <v>420.141</v>
      </c>
      <c r="EB374">
        <v>22.6059666666667</v>
      </c>
      <c r="EC374">
        <v>2.02977666666667</v>
      </c>
      <c r="ED374">
        <v>2.03122333333333</v>
      </c>
      <c r="EE374">
        <v>17.6785666666667</v>
      </c>
      <c r="EF374">
        <v>17.6898666666667</v>
      </c>
      <c r="EG374">
        <v>0.00500016</v>
      </c>
      <c r="EH374">
        <v>0</v>
      </c>
      <c r="EI374">
        <v>0</v>
      </c>
      <c r="EJ374">
        <v>0</v>
      </c>
      <c r="EK374">
        <v>157.666666666667</v>
      </c>
      <c r="EL374">
        <v>0.00500016</v>
      </c>
      <c r="EM374">
        <v>-25.3666666666667</v>
      </c>
      <c r="EN374">
        <v>-1.63333333333333</v>
      </c>
      <c r="EO374">
        <v>37.75</v>
      </c>
      <c r="EP374">
        <v>41.937</v>
      </c>
      <c r="EQ374">
        <v>39.937</v>
      </c>
      <c r="ER374">
        <v>42</v>
      </c>
      <c r="ES374">
        <v>41.062</v>
      </c>
      <c r="ET374">
        <v>0</v>
      </c>
      <c r="EU374">
        <v>0</v>
      </c>
      <c r="EV374">
        <v>0</v>
      </c>
      <c r="EW374">
        <v>1758508246.4</v>
      </c>
      <c r="EX374">
        <v>0</v>
      </c>
      <c r="EY374">
        <v>151.044</v>
      </c>
      <c r="EZ374">
        <v>17.7538463318846</v>
      </c>
      <c r="FA374">
        <v>2.06153836842814</v>
      </c>
      <c r="FB374">
        <v>-24.524</v>
      </c>
      <c r="FC374">
        <v>15</v>
      </c>
      <c r="FD374">
        <v>0</v>
      </c>
      <c r="FE374" t="s">
        <v>424</v>
      </c>
      <c r="FF374">
        <v>1747249705.1</v>
      </c>
      <c r="FG374">
        <v>1747249711.1</v>
      </c>
      <c r="FH374">
        <v>0</v>
      </c>
      <c r="FI374">
        <v>0.871</v>
      </c>
      <c r="FJ374">
        <v>0.066</v>
      </c>
      <c r="FK374">
        <v>5.486</v>
      </c>
      <c r="FL374">
        <v>0.145</v>
      </c>
      <c r="FM374">
        <v>420</v>
      </c>
      <c r="FN374">
        <v>16</v>
      </c>
      <c r="FO374">
        <v>0.27</v>
      </c>
      <c r="FP374">
        <v>0.16</v>
      </c>
      <c r="FQ374">
        <v>0.1122726315</v>
      </c>
      <c r="FR374">
        <v>-1.04032098090225</v>
      </c>
      <c r="FS374">
        <v>0.125863811361779</v>
      </c>
      <c r="FT374">
        <v>0</v>
      </c>
      <c r="FU374">
        <v>151.208823529412</v>
      </c>
      <c r="FV374">
        <v>-14.04583650991</v>
      </c>
      <c r="FW374">
        <v>5.44163511580518</v>
      </c>
      <c r="FX374">
        <v>-1</v>
      </c>
      <c r="FY374">
        <v>-0.01537447</v>
      </c>
      <c r="FZ374">
        <v>-0.0137892541353383</v>
      </c>
      <c r="GA374">
        <v>0.00191154587156573</v>
      </c>
      <c r="GB374">
        <v>1</v>
      </c>
      <c r="GC374">
        <v>1</v>
      </c>
      <c r="GD374">
        <v>2</v>
      </c>
      <c r="GE374" t="s">
        <v>425</v>
      </c>
      <c r="GF374">
        <v>3.12587</v>
      </c>
      <c r="GG374">
        <v>2.66146</v>
      </c>
      <c r="GH374">
        <v>0.0883184</v>
      </c>
      <c r="GI374">
        <v>0.0891861</v>
      </c>
      <c r="GJ374">
        <v>0.0966594</v>
      </c>
      <c r="GK374">
        <v>0.0971291</v>
      </c>
      <c r="GL374">
        <v>23494.2</v>
      </c>
      <c r="GM374">
        <v>22200.6</v>
      </c>
      <c r="GN374">
        <v>23047.6</v>
      </c>
      <c r="GO374">
        <v>23735.3</v>
      </c>
      <c r="GP374">
        <v>35488.4</v>
      </c>
      <c r="GQ374">
        <v>35473</v>
      </c>
      <c r="GR374">
        <v>41557.6</v>
      </c>
      <c r="GS374">
        <v>42328.8</v>
      </c>
      <c r="GT374">
        <v>1.89885</v>
      </c>
      <c r="GU374">
        <v>1.79485</v>
      </c>
      <c r="GV374">
        <v>0.101365</v>
      </c>
      <c r="GW374">
        <v>0</v>
      </c>
      <c r="GX374">
        <v>28.3778</v>
      </c>
      <c r="GY374">
        <v>999.9</v>
      </c>
      <c r="GZ374">
        <v>55.219</v>
      </c>
      <c r="HA374">
        <v>30.494</v>
      </c>
      <c r="HB374">
        <v>26.9353</v>
      </c>
      <c r="HC374">
        <v>54.3655</v>
      </c>
      <c r="HD374">
        <v>40.016</v>
      </c>
      <c r="HE374">
        <v>1</v>
      </c>
      <c r="HF374">
        <v>0.073877</v>
      </c>
      <c r="HG374">
        <v>-1.61071</v>
      </c>
      <c r="HH374">
        <v>20.2296</v>
      </c>
      <c r="HI374">
        <v>5.23481</v>
      </c>
      <c r="HJ374">
        <v>11.992</v>
      </c>
      <c r="HK374">
        <v>4.9557</v>
      </c>
      <c r="HL374">
        <v>3.304</v>
      </c>
      <c r="HM374">
        <v>999.9</v>
      </c>
      <c r="HN374">
        <v>9999</v>
      </c>
      <c r="HO374">
        <v>9999</v>
      </c>
      <c r="HP374">
        <v>9999</v>
      </c>
      <c r="HQ374">
        <v>1.86853</v>
      </c>
      <c r="HR374">
        <v>1.86422</v>
      </c>
      <c r="HS374">
        <v>1.8718</v>
      </c>
      <c r="HT374">
        <v>1.86274</v>
      </c>
      <c r="HU374">
        <v>1.86214</v>
      </c>
      <c r="HV374">
        <v>1.86859</v>
      </c>
      <c r="HW374">
        <v>1.85869</v>
      </c>
      <c r="HX374">
        <v>1.86508</v>
      </c>
      <c r="HY374">
        <v>5</v>
      </c>
      <c r="HZ374">
        <v>0</v>
      </c>
      <c r="IA374">
        <v>0</v>
      </c>
      <c r="IB374">
        <v>0</v>
      </c>
      <c r="IC374" t="s">
        <v>426</v>
      </c>
      <c r="ID374" t="s">
        <v>427</v>
      </c>
      <c r="IE374" t="s">
        <v>428</v>
      </c>
      <c r="IF374" t="s">
        <v>428</v>
      </c>
      <c r="IG374" t="s">
        <v>428</v>
      </c>
      <c r="IH374" t="s">
        <v>428</v>
      </c>
      <c r="II374">
        <v>0</v>
      </c>
      <c r="IJ374">
        <v>100</v>
      </c>
      <c r="IK374">
        <v>100</v>
      </c>
      <c r="IL374">
        <v>5.698</v>
      </c>
      <c r="IM374">
        <v>0.311</v>
      </c>
      <c r="IN374">
        <v>4.24591870636989</v>
      </c>
      <c r="IO374">
        <v>0.00406324532283829</v>
      </c>
      <c r="IP374">
        <v>-1.45373754250553e-06</v>
      </c>
      <c r="IQ374">
        <v>2.45784242640463e-10</v>
      </c>
      <c r="IR374">
        <v>0.0444475935836347</v>
      </c>
      <c r="IS374">
        <v>0.00491888386651684</v>
      </c>
      <c r="IT374">
        <v>0.000226889049496401</v>
      </c>
      <c r="IU374">
        <v>4.01595507822366e-06</v>
      </c>
      <c r="IV374">
        <v>-0</v>
      </c>
      <c r="IW374">
        <v>2035</v>
      </c>
      <c r="IX374">
        <v>2</v>
      </c>
      <c r="IY374">
        <v>30</v>
      </c>
      <c r="IZ374">
        <v>187642.3</v>
      </c>
      <c r="JA374">
        <v>187642.2</v>
      </c>
      <c r="JB374">
        <v>0.938721</v>
      </c>
      <c r="JC374">
        <v>2.41089</v>
      </c>
      <c r="JD374">
        <v>1.4978</v>
      </c>
      <c r="JE374">
        <v>2.32666</v>
      </c>
      <c r="JF374">
        <v>1.54419</v>
      </c>
      <c r="JG374">
        <v>2.31445</v>
      </c>
      <c r="JH374">
        <v>36.0582</v>
      </c>
      <c r="JI374">
        <v>24.1575</v>
      </c>
      <c r="JJ374">
        <v>18</v>
      </c>
      <c r="JK374">
        <v>546.055</v>
      </c>
      <c r="JL374">
        <v>423.009</v>
      </c>
      <c r="JM374">
        <v>31.1496</v>
      </c>
      <c r="JN374">
        <v>28.5733</v>
      </c>
      <c r="JO374">
        <v>30</v>
      </c>
      <c r="JP374">
        <v>28.4002</v>
      </c>
      <c r="JQ374">
        <v>28.4235</v>
      </c>
      <c r="JR374">
        <v>18.8421</v>
      </c>
      <c r="JS374">
        <v>29.578</v>
      </c>
      <c r="JT374">
        <v>72.1026</v>
      </c>
      <c r="JU374">
        <v>31.1525</v>
      </c>
      <c r="JV374">
        <v>420</v>
      </c>
      <c r="JW374">
        <v>22.6237</v>
      </c>
      <c r="JX374">
        <v>93.1362</v>
      </c>
      <c r="JY374">
        <v>98.6484</v>
      </c>
    </row>
    <row r="375" spans="1:285">
      <c r="A375">
        <v>359</v>
      </c>
      <c r="B375">
        <v>1758508246</v>
      </c>
      <c r="C375">
        <v>5003.90000009537</v>
      </c>
      <c r="D375" t="s">
        <v>1150</v>
      </c>
      <c r="E375" t="s">
        <v>1151</v>
      </c>
      <c r="F375">
        <v>5</v>
      </c>
      <c r="G375" t="s">
        <v>419</v>
      </c>
      <c r="H375" t="s">
        <v>1003</v>
      </c>
      <c r="I375" t="s">
        <v>421</v>
      </c>
      <c r="J375">
        <v>1758508242.25</v>
      </c>
      <c r="K375">
        <f>(L375)/1000</f>
        <v>0</v>
      </c>
      <c r="L375">
        <f>1000*DL375*AJ375*(DH375-DI375)/(100*DA375*(1000-AJ375*DH375))</f>
        <v>0</v>
      </c>
      <c r="M375">
        <f>DL375*AJ375*(DG375-DF375*(1000-AJ375*DI375)/(1000-AJ375*DH375))/(100*DA375)</f>
        <v>0</v>
      </c>
      <c r="N375">
        <f>DF375 - IF(AJ375&gt;1, M375*DA375*100.0/(AL375), 0)</f>
        <v>0</v>
      </c>
      <c r="O375">
        <f>((U375-K375/2)*N375-M375)/(U375+K375/2)</f>
        <v>0</v>
      </c>
      <c r="P375">
        <f>O375*(DM375+DN375)/1000.0</f>
        <v>0</v>
      </c>
      <c r="Q375">
        <f>(DF375 - IF(AJ375&gt;1, M375*DA375*100.0/(AL375), 0))*(DM375+DN375)/1000.0</f>
        <v>0</v>
      </c>
      <c r="R375">
        <f>2.0/((1/T375-1/S375)+SIGN(T375)*SQRT((1/T375-1/S375)*(1/T375-1/S375) + 4*DB375/((DB375+1)*(DB375+1))*(2*1/T375*1/S375-1/S375*1/S375)))</f>
        <v>0</v>
      </c>
      <c r="S375">
        <f>IF(LEFT(DC375,1)&lt;&gt;"0",IF(LEFT(DC375,1)="1",3.0,DD375),$D$5+$E$5*(DT375*DM375/($K$5*1000))+$F$5*(DT375*DM375/($K$5*1000))*MAX(MIN(DA375,$J$5),$I$5)*MAX(MIN(DA375,$J$5),$I$5)+$G$5*MAX(MIN(DA375,$J$5),$I$5)*(DT375*DM375/($K$5*1000))+$H$5*(DT375*DM375/($K$5*1000))*(DT375*DM375/($K$5*1000)))</f>
        <v>0</v>
      </c>
      <c r="T375">
        <f>K375*(1000-(1000*0.61365*exp(17.502*X375/(240.97+X375))/(DM375+DN375)+DH375)/2)/(1000*0.61365*exp(17.502*X375/(240.97+X375))/(DM375+DN375)-DH375)</f>
        <v>0</v>
      </c>
      <c r="U375">
        <f>1/((DB375+1)/(R375/1.6)+1/(S375/1.37)) + DB375/((DB375+1)/(R375/1.6) + DB375/(S375/1.37))</f>
        <v>0</v>
      </c>
      <c r="V375">
        <f>(CW375*CZ375)</f>
        <v>0</v>
      </c>
      <c r="W375">
        <f>(DO375+(V375+2*0.95*5.67E-8*(((DO375+$B$7)+273)^4-(DO375+273)^4)-44100*K375)/(1.84*29.3*S375+8*0.95*5.67E-8*(DO375+273)^3))</f>
        <v>0</v>
      </c>
      <c r="X375">
        <f>($C$7*DP375+$D$7*DQ375+$E$7*W375)</f>
        <v>0</v>
      </c>
      <c r="Y375">
        <f>0.61365*exp(17.502*X375/(240.97+X375))</f>
        <v>0</v>
      </c>
      <c r="Z375">
        <f>(AA375/AB375*100)</f>
        <v>0</v>
      </c>
      <c r="AA375">
        <f>DH375*(DM375+DN375)/1000</f>
        <v>0</v>
      </c>
      <c r="AB375">
        <f>0.61365*exp(17.502*DO375/(240.97+DO375))</f>
        <v>0</v>
      </c>
      <c r="AC375">
        <f>(Y375-DH375*(DM375+DN375)/1000)</f>
        <v>0</v>
      </c>
      <c r="AD375">
        <f>(-K375*44100)</f>
        <v>0</v>
      </c>
      <c r="AE375">
        <f>2*29.3*S375*0.92*(DO375-X375)</f>
        <v>0</v>
      </c>
      <c r="AF375">
        <f>2*0.95*5.67E-8*(((DO375+$B$7)+273)^4-(X375+273)^4)</f>
        <v>0</v>
      </c>
      <c r="AG375">
        <f>V375+AF375+AD375+AE375</f>
        <v>0</v>
      </c>
      <c r="AH375">
        <v>0</v>
      </c>
      <c r="AI375">
        <v>0</v>
      </c>
      <c r="AJ375">
        <f>IF(AH375*$H$13&gt;=AL375,1.0,(AL375/(AL375-AH375*$H$13)))</f>
        <v>0</v>
      </c>
      <c r="AK375">
        <f>(AJ375-1)*100</f>
        <v>0</v>
      </c>
      <c r="AL375">
        <f>MAX(0,($B$13+$C$13*DT375)/(1+$D$13*DT375)*DM375/(DO375+273)*$E$13)</f>
        <v>0</v>
      </c>
      <c r="AM375" t="s">
        <v>422</v>
      </c>
      <c r="AN375" t="s">
        <v>422</v>
      </c>
      <c r="AO375">
        <v>0</v>
      </c>
      <c r="AP375">
        <v>0</v>
      </c>
      <c r="AQ375">
        <f>1-AO375/AP375</f>
        <v>0</v>
      </c>
      <c r="AR375">
        <v>0</v>
      </c>
      <c r="AS375" t="s">
        <v>422</v>
      </c>
      <c r="AT375" t="s">
        <v>422</v>
      </c>
      <c r="AU375">
        <v>0</v>
      </c>
      <c r="AV375">
        <v>0</v>
      </c>
      <c r="AW375">
        <f>1-AU375/AV375</f>
        <v>0</v>
      </c>
      <c r="AX375">
        <v>0.5</v>
      </c>
      <c r="AY375">
        <f>CX375</f>
        <v>0</v>
      </c>
      <c r="AZ375">
        <f>M375</f>
        <v>0</v>
      </c>
      <c r="BA375">
        <f>AW375*AX375*AY375</f>
        <v>0</v>
      </c>
      <c r="BB375">
        <f>(AZ375-AR375)/AY375</f>
        <v>0</v>
      </c>
      <c r="BC375">
        <f>(AP375-AV375)/AV375</f>
        <v>0</v>
      </c>
      <c r="BD375">
        <f>AO375/(AQ375+AO375/AV375)</f>
        <v>0</v>
      </c>
      <c r="BE375" t="s">
        <v>422</v>
      </c>
      <c r="BF375">
        <v>0</v>
      </c>
      <c r="BG375">
        <f>IF(BF375&lt;&gt;0, BF375, BD375)</f>
        <v>0</v>
      </c>
      <c r="BH375">
        <f>1-BG375/AV375</f>
        <v>0</v>
      </c>
      <c r="BI375">
        <f>(AV375-AU375)/(AV375-BG375)</f>
        <v>0</v>
      </c>
      <c r="BJ375">
        <f>(AP375-AV375)/(AP375-BG375)</f>
        <v>0</v>
      </c>
      <c r="BK375">
        <f>(AV375-AU375)/(AV375-AO375)</f>
        <v>0</v>
      </c>
      <c r="BL375">
        <f>(AP375-AV375)/(AP375-AO375)</f>
        <v>0</v>
      </c>
      <c r="BM375">
        <f>(BI375*BG375/AU375)</f>
        <v>0</v>
      </c>
      <c r="BN375">
        <f>(1-BM375)</f>
        <v>0</v>
      </c>
      <c r="CW375">
        <f>$B$11*DU375+$C$11*DV375+$F$11*EG375*(1-EJ375)</f>
        <v>0</v>
      </c>
      <c r="CX375">
        <f>CW375*CY375</f>
        <v>0</v>
      </c>
      <c r="CY375">
        <f>($B$11*$D$9+$C$11*$D$9+$F$11*((ET375+EL375)/MAX(ET375+EL375+EU375, 0.1)*$I$9+EU375/MAX(ET375+EL375+EU375, 0.1)*$J$9))/($B$11+$C$11+$F$11)</f>
        <v>0</v>
      </c>
      <c r="CZ375">
        <f>($B$11*$K$9+$C$11*$K$9+$F$11*((ET375+EL375)/MAX(ET375+EL375+EU375, 0.1)*$P$9+EU375/MAX(ET375+EL375+EU375, 0.1)*$Q$9))/($B$11+$C$11+$F$11)</f>
        <v>0</v>
      </c>
      <c r="DA375">
        <v>1.1</v>
      </c>
      <c r="DB375">
        <v>0.5</v>
      </c>
      <c r="DC375" t="s">
        <v>423</v>
      </c>
      <c r="DD375">
        <v>2</v>
      </c>
      <c r="DE375">
        <v>1758508242.25</v>
      </c>
      <c r="DF375">
        <v>420.19375</v>
      </c>
      <c r="DG375">
        <v>420.15125</v>
      </c>
      <c r="DH375">
        <v>22.589975</v>
      </c>
      <c r="DI375">
        <v>22.60595</v>
      </c>
      <c r="DJ375">
        <v>414.49575</v>
      </c>
      <c r="DK375">
        <v>22.2789</v>
      </c>
      <c r="DL375">
        <v>499.99675</v>
      </c>
      <c r="DM375">
        <v>89.853675</v>
      </c>
      <c r="DN375">
        <v>0.0359987</v>
      </c>
      <c r="DO375">
        <v>30.5818</v>
      </c>
      <c r="DP375">
        <v>30.02485</v>
      </c>
      <c r="DQ375">
        <v>999.9</v>
      </c>
      <c r="DR375">
        <v>0</v>
      </c>
      <c r="DS375">
        <v>0</v>
      </c>
      <c r="DT375">
        <v>10000.3325</v>
      </c>
      <c r="DU375">
        <v>0</v>
      </c>
      <c r="DV375">
        <v>0.667702</v>
      </c>
      <c r="DW375">
        <v>0.0421524</v>
      </c>
      <c r="DX375">
        <v>429.90475</v>
      </c>
      <c r="DY375">
        <v>429.869</v>
      </c>
      <c r="DZ375">
        <v>-0.0159888</v>
      </c>
      <c r="EA375">
        <v>420.15125</v>
      </c>
      <c r="EB375">
        <v>22.60595</v>
      </c>
      <c r="EC375">
        <v>2.0297925</v>
      </c>
      <c r="ED375">
        <v>2.03123</v>
      </c>
      <c r="EE375">
        <v>17.678675</v>
      </c>
      <c r="EF375">
        <v>17.6899</v>
      </c>
      <c r="EG375">
        <v>0.00500016</v>
      </c>
      <c r="EH375">
        <v>0</v>
      </c>
      <c r="EI375">
        <v>0</v>
      </c>
      <c r="EJ375">
        <v>0</v>
      </c>
      <c r="EK375">
        <v>156.475</v>
      </c>
      <c r="EL375">
        <v>0.00500016</v>
      </c>
      <c r="EM375">
        <v>-26.675</v>
      </c>
      <c r="EN375">
        <v>-1.675</v>
      </c>
      <c r="EO375">
        <v>37.75</v>
      </c>
      <c r="EP375">
        <v>41.937</v>
      </c>
      <c r="EQ375">
        <v>39.937</v>
      </c>
      <c r="ER375">
        <v>42</v>
      </c>
      <c r="ES375">
        <v>41.062</v>
      </c>
      <c r="ET375">
        <v>0</v>
      </c>
      <c r="EU375">
        <v>0</v>
      </c>
      <c r="EV375">
        <v>0</v>
      </c>
      <c r="EW375">
        <v>1758508248.2</v>
      </c>
      <c r="EX375">
        <v>0</v>
      </c>
      <c r="EY375">
        <v>150.9</v>
      </c>
      <c r="EZ375">
        <v>12.4444446596927</v>
      </c>
      <c r="FA375">
        <v>-3.31623942440919</v>
      </c>
      <c r="FB375">
        <v>-24.5230769230769</v>
      </c>
      <c r="FC375">
        <v>15</v>
      </c>
      <c r="FD375">
        <v>0</v>
      </c>
      <c r="FE375" t="s">
        <v>424</v>
      </c>
      <c r="FF375">
        <v>1747249705.1</v>
      </c>
      <c r="FG375">
        <v>1747249711.1</v>
      </c>
      <c r="FH375">
        <v>0</v>
      </c>
      <c r="FI375">
        <v>0.871</v>
      </c>
      <c r="FJ375">
        <v>0.066</v>
      </c>
      <c r="FK375">
        <v>5.486</v>
      </c>
      <c r="FL375">
        <v>0.145</v>
      </c>
      <c r="FM375">
        <v>420</v>
      </c>
      <c r="FN375">
        <v>16</v>
      </c>
      <c r="FO375">
        <v>0.27</v>
      </c>
      <c r="FP375">
        <v>0.16</v>
      </c>
      <c r="FQ375">
        <v>0.0954925565</v>
      </c>
      <c r="FR375">
        <v>-0.833586966766918</v>
      </c>
      <c r="FS375">
        <v>0.117214964167145</v>
      </c>
      <c r="FT375">
        <v>0</v>
      </c>
      <c r="FU375">
        <v>151.411764705882</v>
      </c>
      <c r="FV375">
        <v>-0.543926611836148</v>
      </c>
      <c r="FW375">
        <v>5.79577760635135</v>
      </c>
      <c r="FX375">
        <v>-1</v>
      </c>
      <c r="FY375">
        <v>-0.01588936</v>
      </c>
      <c r="FZ375">
        <v>-0.0066357203007519</v>
      </c>
      <c r="GA375">
        <v>0.00127457669773145</v>
      </c>
      <c r="GB375">
        <v>1</v>
      </c>
      <c r="GC375">
        <v>1</v>
      </c>
      <c r="GD375">
        <v>2</v>
      </c>
      <c r="GE375" t="s">
        <v>425</v>
      </c>
      <c r="GF375">
        <v>3.12586</v>
      </c>
      <c r="GG375">
        <v>2.66163</v>
      </c>
      <c r="GH375">
        <v>0.0883083</v>
      </c>
      <c r="GI375">
        <v>0.0891796</v>
      </c>
      <c r="GJ375">
        <v>0.0966642</v>
      </c>
      <c r="GK375">
        <v>0.0971292</v>
      </c>
      <c r="GL375">
        <v>23494.1</v>
      </c>
      <c r="GM375">
        <v>22201</v>
      </c>
      <c r="GN375">
        <v>23047.3</v>
      </c>
      <c r="GO375">
        <v>23735.5</v>
      </c>
      <c r="GP375">
        <v>35488</v>
      </c>
      <c r="GQ375">
        <v>35473.3</v>
      </c>
      <c r="GR375">
        <v>41557.4</v>
      </c>
      <c r="GS375">
        <v>42329.2</v>
      </c>
      <c r="GT375">
        <v>1.89887</v>
      </c>
      <c r="GU375">
        <v>1.79482</v>
      </c>
      <c r="GV375">
        <v>0.100985</v>
      </c>
      <c r="GW375">
        <v>0</v>
      </c>
      <c r="GX375">
        <v>28.3778</v>
      </c>
      <c r="GY375">
        <v>999.9</v>
      </c>
      <c r="GZ375">
        <v>55.219</v>
      </c>
      <c r="HA375">
        <v>30.504</v>
      </c>
      <c r="HB375">
        <v>26.9494</v>
      </c>
      <c r="HC375">
        <v>54.0455</v>
      </c>
      <c r="HD375">
        <v>40.1322</v>
      </c>
      <c r="HE375">
        <v>1</v>
      </c>
      <c r="HF375">
        <v>0.0740168</v>
      </c>
      <c r="HG375">
        <v>-1.53772</v>
      </c>
      <c r="HH375">
        <v>20.2302</v>
      </c>
      <c r="HI375">
        <v>5.23511</v>
      </c>
      <c r="HJ375">
        <v>11.992</v>
      </c>
      <c r="HK375">
        <v>4.9558</v>
      </c>
      <c r="HL375">
        <v>3.304</v>
      </c>
      <c r="HM375">
        <v>999.9</v>
      </c>
      <c r="HN375">
        <v>9999</v>
      </c>
      <c r="HO375">
        <v>9999</v>
      </c>
      <c r="HP375">
        <v>9999</v>
      </c>
      <c r="HQ375">
        <v>1.86854</v>
      </c>
      <c r="HR375">
        <v>1.86423</v>
      </c>
      <c r="HS375">
        <v>1.8718</v>
      </c>
      <c r="HT375">
        <v>1.86274</v>
      </c>
      <c r="HU375">
        <v>1.86213</v>
      </c>
      <c r="HV375">
        <v>1.86859</v>
      </c>
      <c r="HW375">
        <v>1.8587</v>
      </c>
      <c r="HX375">
        <v>1.86508</v>
      </c>
      <c r="HY375">
        <v>5</v>
      </c>
      <c r="HZ375">
        <v>0</v>
      </c>
      <c r="IA375">
        <v>0</v>
      </c>
      <c r="IB375">
        <v>0</v>
      </c>
      <c r="IC375" t="s">
        <v>426</v>
      </c>
      <c r="ID375" t="s">
        <v>427</v>
      </c>
      <c r="IE375" t="s">
        <v>428</v>
      </c>
      <c r="IF375" t="s">
        <v>428</v>
      </c>
      <c r="IG375" t="s">
        <v>428</v>
      </c>
      <c r="IH375" t="s">
        <v>428</v>
      </c>
      <c r="II375">
        <v>0</v>
      </c>
      <c r="IJ375">
        <v>100</v>
      </c>
      <c r="IK375">
        <v>100</v>
      </c>
      <c r="IL375">
        <v>5.698</v>
      </c>
      <c r="IM375">
        <v>0.3111</v>
      </c>
      <c r="IN375">
        <v>4.24591870636989</v>
      </c>
      <c r="IO375">
        <v>0.00406324532283829</v>
      </c>
      <c r="IP375">
        <v>-1.45373754250553e-06</v>
      </c>
      <c r="IQ375">
        <v>2.45784242640463e-10</v>
      </c>
      <c r="IR375">
        <v>0.0444475935836347</v>
      </c>
      <c r="IS375">
        <v>0.00491888386651684</v>
      </c>
      <c r="IT375">
        <v>0.000226889049496401</v>
      </c>
      <c r="IU375">
        <v>4.01595507822366e-06</v>
      </c>
      <c r="IV375">
        <v>-0</v>
      </c>
      <c r="IW375">
        <v>2035</v>
      </c>
      <c r="IX375">
        <v>2</v>
      </c>
      <c r="IY375">
        <v>30</v>
      </c>
      <c r="IZ375">
        <v>187642.3</v>
      </c>
      <c r="JA375">
        <v>187642.2</v>
      </c>
      <c r="JB375">
        <v>0.938721</v>
      </c>
      <c r="JC375">
        <v>2.40967</v>
      </c>
      <c r="JD375">
        <v>1.49902</v>
      </c>
      <c r="JE375">
        <v>2.32666</v>
      </c>
      <c r="JF375">
        <v>1.54419</v>
      </c>
      <c r="JG375">
        <v>2.29492</v>
      </c>
      <c r="JH375">
        <v>36.0347</v>
      </c>
      <c r="JI375">
        <v>24.1575</v>
      </c>
      <c r="JJ375">
        <v>18</v>
      </c>
      <c r="JK375">
        <v>546.07</v>
      </c>
      <c r="JL375">
        <v>422.994</v>
      </c>
      <c r="JM375">
        <v>31.1601</v>
      </c>
      <c r="JN375">
        <v>28.5728</v>
      </c>
      <c r="JO375">
        <v>30.0001</v>
      </c>
      <c r="JP375">
        <v>28.4</v>
      </c>
      <c r="JQ375">
        <v>28.4235</v>
      </c>
      <c r="JR375">
        <v>18.8411</v>
      </c>
      <c r="JS375">
        <v>29.578</v>
      </c>
      <c r="JT375">
        <v>72.1026</v>
      </c>
      <c r="JU375">
        <v>31.1525</v>
      </c>
      <c r="JV375">
        <v>420</v>
      </c>
      <c r="JW375">
        <v>22.6223</v>
      </c>
      <c r="JX375">
        <v>93.1355</v>
      </c>
      <c r="JY375">
        <v>98.6493</v>
      </c>
    </row>
    <row r="376" spans="1:285">
      <c r="A376">
        <v>360</v>
      </c>
      <c r="B376">
        <v>1758508248</v>
      </c>
      <c r="C376">
        <v>5005.90000009537</v>
      </c>
      <c r="D376" t="s">
        <v>1152</v>
      </c>
      <c r="E376" t="s">
        <v>1153</v>
      </c>
      <c r="F376">
        <v>5</v>
      </c>
      <c r="G376" t="s">
        <v>419</v>
      </c>
      <c r="H376" t="s">
        <v>1003</v>
      </c>
      <c r="I376" t="s">
        <v>421</v>
      </c>
      <c r="J376">
        <v>1758508245</v>
      </c>
      <c r="K376">
        <f>(L376)/1000</f>
        <v>0</v>
      </c>
      <c r="L376">
        <f>1000*DL376*AJ376*(DH376-DI376)/(100*DA376*(1000-AJ376*DH376))</f>
        <v>0</v>
      </c>
      <c r="M376">
        <f>DL376*AJ376*(DG376-DF376*(1000-AJ376*DI376)/(1000-AJ376*DH376))/(100*DA376)</f>
        <v>0</v>
      </c>
      <c r="N376">
        <f>DF376 - IF(AJ376&gt;1, M376*DA376*100.0/(AL376), 0)</f>
        <v>0</v>
      </c>
      <c r="O376">
        <f>((U376-K376/2)*N376-M376)/(U376+K376/2)</f>
        <v>0</v>
      </c>
      <c r="P376">
        <f>O376*(DM376+DN376)/1000.0</f>
        <v>0</v>
      </c>
      <c r="Q376">
        <f>(DF376 - IF(AJ376&gt;1, M376*DA376*100.0/(AL376), 0))*(DM376+DN376)/1000.0</f>
        <v>0</v>
      </c>
      <c r="R376">
        <f>2.0/((1/T376-1/S376)+SIGN(T376)*SQRT((1/T376-1/S376)*(1/T376-1/S376) + 4*DB376/((DB376+1)*(DB376+1))*(2*1/T376*1/S376-1/S376*1/S376)))</f>
        <v>0</v>
      </c>
      <c r="S376">
        <f>IF(LEFT(DC376,1)&lt;&gt;"0",IF(LEFT(DC376,1)="1",3.0,DD376),$D$5+$E$5*(DT376*DM376/($K$5*1000))+$F$5*(DT376*DM376/($K$5*1000))*MAX(MIN(DA376,$J$5),$I$5)*MAX(MIN(DA376,$J$5),$I$5)+$G$5*MAX(MIN(DA376,$J$5),$I$5)*(DT376*DM376/($K$5*1000))+$H$5*(DT376*DM376/($K$5*1000))*(DT376*DM376/($K$5*1000)))</f>
        <v>0</v>
      </c>
      <c r="T376">
        <f>K376*(1000-(1000*0.61365*exp(17.502*X376/(240.97+X376))/(DM376+DN376)+DH376)/2)/(1000*0.61365*exp(17.502*X376/(240.97+X376))/(DM376+DN376)-DH376)</f>
        <v>0</v>
      </c>
      <c r="U376">
        <f>1/((DB376+1)/(R376/1.6)+1/(S376/1.37)) + DB376/((DB376+1)/(R376/1.6) + DB376/(S376/1.37))</f>
        <v>0</v>
      </c>
      <c r="V376">
        <f>(CW376*CZ376)</f>
        <v>0</v>
      </c>
      <c r="W376">
        <f>(DO376+(V376+2*0.95*5.67E-8*(((DO376+$B$7)+273)^4-(DO376+273)^4)-44100*K376)/(1.84*29.3*S376+8*0.95*5.67E-8*(DO376+273)^3))</f>
        <v>0</v>
      </c>
      <c r="X376">
        <f>($C$7*DP376+$D$7*DQ376+$E$7*W376)</f>
        <v>0</v>
      </c>
      <c r="Y376">
        <f>0.61365*exp(17.502*X376/(240.97+X376))</f>
        <v>0</v>
      </c>
      <c r="Z376">
        <f>(AA376/AB376*100)</f>
        <v>0</v>
      </c>
      <c r="AA376">
        <f>DH376*(DM376+DN376)/1000</f>
        <v>0</v>
      </c>
      <c r="AB376">
        <f>0.61365*exp(17.502*DO376/(240.97+DO376))</f>
        <v>0</v>
      </c>
      <c r="AC376">
        <f>(Y376-DH376*(DM376+DN376)/1000)</f>
        <v>0</v>
      </c>
      <c r="AD376">
        <f>(-K376*44100)</f>
        <v>0</v>
      </c>
      <c r="AE376">
        <f>2*29.3*S376*0.92*(DO376-X376)</f>
        <v>0</v>
      </c>
      <c r="AF376">
        <f>2*0.95*5.67E-8*(((DO376+$B$7)+273)^4-(X376+273)^4)</f>
        <v>0</v>
      </c>
      <c r="AG376">
        <f>V376+AF376+AD376+AE376</f>
        <v>0</v>
      </c>
      <c r="AH376">
        <v>0</v>
      </c>
      <c r="AI376">
        <v>0</v>
      </c>
      <c r="AJ376">
        <f>IF(AH376*$H$13&gt;=AL376,1.0,(AL376/(AL376-AH376*$H$13)))</f>
        <v>0</v>
      </c>
      <c r="AK376">
        <f>(AJ376-1)*100</f>
        <v>0</v>
      </c>
      <c r="AL376">
        <f>MAX(0,($B$13+$C$13*DT376)/(1+$D$13*DT376)*DM376/(DO376+273)*$E$13)</f>
        <v>0</v>
      </c>
      <c r="AM376" t="s">
        <v>422</v>
      </c>
      <c r="AN376" t="s">
        <v>422</v>
      </c>
      <c r="AO376">
        <v>0</v>
      </c>
      <c r="AP376">
        <v>0</v>
      </c>
      <c r="AQ376">
        <f>1-AO376/AP376</f>
        <v>0</v>
      </c>
      <c r="AR376">
        <v>0</v>
      </c>
      <c r="AS376" t="s">
        <v>422</v>
      </c>
      <c r="AT376" t="s">
        <v>422</v>
      </c>
      <c r="AU376">
        <v>0</v>
      </c>
      <c r="AV376">
        <v>0</v>
      </c>
      <c r="AW376">
        <f>1-AU376/AV376</f>
        <v>0</v>
      </c>
      <c r="AX376">
        <v>0.5</v>
      </c>
      <c r="AY376">
        <f>CX376</f>
        <v>0</v>
      </c>
      <c r="AZ376">
        <f>M376</f>
        <v>0</v>
      </c>
      <c r="BA376">
        <f>AW376*AX376*AY376</f>
        <v>0</v>
      </c>
      <c r="BB376">
        <f>(AZ376-AR376)/AY376</f>
        <v>0</v>
      </c>
      <c r="BC376">
        <f>(AP376-AV376)/AV376</f>
        <v>0</v>
      </c>
      <c r="BD376">
        <f>AO376/(AQ376+AO376/AV376)</f>
        <v>0</v>
      </c>
      <c r="BE376" t="s">
        <v>422</v>
      </c>
      <c r="BF376">
        <v>0</v>
      </c>
      <c r="BG376">
        <f>IF(BF376&lt;&gt;0, BF376, BD376)</f>
        <v>0</v>
      </c>
      <c r="BH376">
        <f>1-BG376/AV376</f>
        <v>0</v>
      </c>
      <c r="BI376">
        <f>(AV376-AU376)/(AV376-BG376)</f>
        <v>0</v>
      </c>
      <c r="BJ376">
        <f>(AP376-AV376)/(AP376-BG376)</f>
        <v>0</v>
      </c>
      <c r="BK376">
        <f>(AV376-AU376)/(AV376-AO376)</f>
        <v>0</v>
      </c>
      <c r="BL376">
        <f>(AP376-AV376)/(AP376-AO376)</f>
        <v>0</v>
      </c>
      <c r="BM376">
        <f>(BI376*BG376/AU376)</f>
        <v>0</v>
      </c>
      <c r="BN376">
        <f>(1-BM376)</f>
        <v>0</v>
      </c>
      <c r="CW376">
        <f>$B$11*DU376+$C$11*DV376+$F$11*EG376*(1-EJ376)</f>
        <v>0</v>
      </c>
      <c r="CX376">
        <f>CW376*CY376</f>
        <v>0</v>
      </c>
      <c r="CY376">
        <f>($B$11*$D$9+$C$11*$D$9+$F$11*((ET376+EL376)/MAX(ET376+EL376+EU376, 0.1)*$I$9+EU376/MAX(ET376+EL376+EU376, 0.1)*$J$9))/($B$11+$C$11+$F$11)</f>
        <v>0</v>
      </c>
      <c r="CZ376">
        <f>($B$11*$K$9+$C$11*$K$9+$F$11*((ET376+EL376)/MAX(ET376+EL376+EU376, 0.1)*$P$9+EU376/MAX(ET376+EL376+EU376, 0.1)*$Q$9))/($B$11+$C$11+$F$11)</f>
        <v>0</v>
      </c>
      <c r="DA376">
        <v>1.1</v>
      </c>
      <c r="DB376">
        <v>0.5</v>
      </c>
      <c r="DC376" t="s">
        <v>423</v>
      </c>
      <c r="DD376">
        <v>2</v>
      </c>
      <c r="DE376">
        <v>1758508245</v>
      </c>
      <c r="DF376">
        <v>420.228333333333</v>
      </c>
      <c r="DG376">
        <v>420.165333333333</v>
      </c>
      <c r="DH376">
        <v>22.5904</v>
      </c>
      <c r="DI376">
        <v>22.6060666666667</v>
      </c>
      <c r="DJ376">
        <v>414.530333333333</v>
      </c>
      <c r="DK376">
        <v>22.2793666666667</v>
      </c>
      <c r="DL376">
        <v>500.007</v>
      </c>
      <c r="DM376">
        <v>89.8541666666667</v>
      </c>
      <c r="DN376">
        <v>0.0358058333333333</v>
      </c>
      <c r="DO376">
        <v>30.5821666666667</v>
      </c>
      <c r="DP376">
        <v>30.0279</v>
      </c>
      <c r="DQ376">
        <v>999.9</v>
      </c>
      <c r="DR376">
        <v>0</v>
      </c>
      <c r="DS376">
        <v>0</v>
      </c>
      <c r="DT376">
        <v>10016.9</v>
      </c>
      <c r="DU376">
        <v>0</v>
      </c>
      <c r="DV376">
        <v>0.667702</v>
      </c>
      <c r="DW376">
        <v>0.0628865666666667</v>
      </c>
      <c r="DX376">
        <v>429.940666666667</v>
      </c>
      <c r="DY376">
        <v>429.883333333333</v>
      </c>
      <c r="DZ376">
        <v>-0.0156828333333333</v>
      </c>
      <c r="EA376">
        <v>420.165333333333</v>
      </c>
      <c r="EB376">
        <v>22.6060666666667</v>
      </c>
      <c r="EC376">
        <v>2.02984333333333</v>
      </c>
      <c r="ED376">
        <v>2.03125333333333</v>
      </c>
      <c r="EE376">
        <v>17.6790333333333</v>
      </c>
      <c r="EF376">
        <v>17.6900666666667</v>
      </c>
      <c r="EG376">
        <v>0.00500016</v>
      </c>
      <c r="EH376">
        <v>0</v>
      </c>
      <c r="EI376">
        <v>0</v>
      </c>
      <c r="EJ376">
        <v>0</v>
      </c>
      <c r="EK376">
        <v>152.9</v>
      </c>
      <c r="EL376">
        <v>0.00500016</v>
      </c>
      <c r="EM376">
        <v>-26.5</v>
      </c>
      <c r="EN376">
        <v>-2.03333333333333</v>
      </c>
      <c r="EO376">
        <v>37.75</v>
      </c>
      <c r="EP376">
        <v>41.937</v>
      </c>
      <c r="EQ376">
        <v>39.937</v>
      </c>
      <c r="ER376">
        <v>42</v>
      </c>
      <c r="ES376">
        <v>41.062</v>
      </c>
      <c r="ET376">
        <v>0</v>
      </c>
      <c r="EU376">
        <v>0</v>
      </c>
      <c r="EV376">
        <v>0</v>
      </c>
      <c r="EW376">
        <v>1758508250</v>
      </c>
      <c r="EX376">
        <v>0</v>
      </c>
      <c r="EY376">
        <v>151.612</v>
      </c>
      <c r="EZ376">
        <v>6.99230793625084</v>
      </c>
      <c r="FA376">
        <v>9.72307686217926</v>
      </c>
      <c r="FB376">
        <v>-25.248</v>
      </c>
      <c r="FC376">
        <v>15</v>
      </c>
      <c r="FD376">
        <v>0</v>
      </c>
      <c r="FE376" t="s">
        <v>424</v>
      </c>
      <c r="FF376">
        <v>1747249705.1</v>
      </c>
      <c r="FG376">
        <v>1747249711.1</v>
      </c>
      <c r="FH376">
        <v>0</v>
      </c>
      <c r="FI376">
        <v>0.871</v>
      </c>
      <c r="FJ376">
        <v>0.066</v>
      </c>
      <c r="FK376">
        <v>5.486</v>
      </c>
      <c r="FL376">
        <v>0.145</v>
      </c>
      <c r="FM376">
        <v>420</v>
      </c>
      <c r="FN376">
        <v>16</v>
      </c>
      <c r="FO376">
        <v>0.27</v>
      </c>
      <c r="FP376">
        <v>0.16</v>
      </c>
      <c r="FQ376">
        <v>0.0689911015</v>
      </c>
      <c r="FR376">
        <v>-0.517409469924812</v>
      </c>
      <c r="FS376">
        <v>0.0954193380185272</v>
      </c>
      <c r="FT376">
        <v>0</v>
      </c>
      <c r="FU376">
        <v>150.482352941176</v>
      </c>
      <c r="FV376">
        <v>12.0061116412111</v>
      </c>
      <c r="FW376">
        <v>5.1217799403904</v>
      </c>
      <c r="FX376">
        <v>-1</v>
      </c>
      <c r="FY376">
        <v>-0.016111945</v>
      </c>
      <c r="FZ376">
        <v>0.00101731578947369</v>
      </c>
      <c r="GA376">
        <v>0.00085143402297242</v>
      </c>
      <c r="GB376">
        <v>1</v>
      </c>
      <c r="GC376">
        <v>1</v>
      </c>
      <c r="GD376">
        <v>2</v>
      </c>
      <c r="GE376" t="s">
        <v>425</v>
      </c>
      <c r="GF376">
        <v>3.12589</v>
      </c>
      <c r="GG376">
        <v>2.66159</v>
      </c>
      <c r="GH376">
        <v>0.0883153</v>
      </c>
      <c r="GI376">
        <v>0.0891646</v>
      </c>
      <c r="GJ376">
        <v>0.0966659</v>
      </c>
      <c r="GK376">
        <v>0.097132</v>
      </c>
      <c r="GL376">
        <v>23494.1</v>
      </c>
      <c r="GM376">
        <v>22201.4</v>
      </c>
      <c r="GN376">
        <v>23047.5</v>
      </c>
      <c r="GO376">
        <v>23735.5</v>
      </c>
      <c r="GP376">
        <v>35488</v>
      </c>
      <c r="GQ376">
        <v>35473.4</v>
      </c>
      <c r="GR376">
        <v>41557.5</v>
      </c>
      <c r="GS376">
        <v>42329.4</v>
      </c>
      <c r="GT376">
        <v>1.89893</v>
      </c>
      <c r="GU376">
        <v>1.79498</v>
      </c>
      <c r="GV376">
        <v>0.101209</v>
      </c>
      <c r="GW376">
        <v>0</v>
      </c>
      <c r="GX376">
        <v>28.3778</v>
      </c>
      <c r="GY376">
        <v>999.9</v>
      </c>
      <c r="GZ376">
        <v>55.219</v>
      </c>
      <c r="HA376">
        <v>30.494</v>
      </c>
      <c r="HB376">
        <v>26.9342</v>
      </c>
      <c r="HC376">
        <v>54.4755</v>
      </c>
      <c r="HD376">
        <v>39.996</v>
      </c>
      <c r="HE376">
        <v>1</v>
      </c>
      <c r="HF376">
        <v>0.073971</v>
      </c>
      <c r="HG376">
        <v>-1.51209</v>
      </c>
      <c r="HH376">
        <v>20.2303</v>
      </c>
      <c r="HI376">
        <v>5.23496</v>
      </c>
      <c r="HJ376">
        <v>11.992</v>
      </c>
      <c r="HK376">
        <v>4.95595</v>
      </c>
      <c r="HL376">
        <v>3.304</v>
      </c>
      <c r="HM376">
        <v>999.9</v>
      </c>
      <c r="HN376">
        <v>9999</v>
      </c>
      <c r="HO376">
        <v>9999</v>
      </c>
      <c r="HP376">
        <v>9999</v>
      </c>
      <c r="HQ376">
        <v>1.86854</v>
      </c>
      <c r="HR376">
        <v>1.8642</v>
      </c>
      <c r="HS376">
        <v>1.8718</v>
      </c>
      <c r="HT376">
        <v>1.86274</v>
      </c>
      <c r="HU376">
        <v>1.86215</v>
      </c>
      <c r="HV376">
        <v>1.86859</v>
      </c>
      <c r="HW376">
        <v>1.85869</v>
      </c>
      <c r="HX376">
        <v>1.86508</v>
      </c>
      <c r="HY376">
        <v>5</v>
      </c>
      <c r="HZ376">
        <v>0</v>
      </c>
      <c r="IA376">
        <v>0</v>
      </c>
      <c r="IB376">
        <v>0</v>
      </c>
      <c r="IC376" t="s">
        <v>426</v>
      </c>
      <c r="ID376" t="s">
        <v>427</v>
      </c>
      <c r="IE376" t="s">
        <v>428</v>
      </c>
      <c r="IF376" t="s">
        <v>428</v>
      </c>
      <c r="IG376" t="s">
        <v>428</v>
      </c>
      <c r="IH376" t="s">
        <v>428</v>
      </c>
      <c r="II376">
        <v>0</v>
      </c>
      <c r="IJ376">
        <v>100</v>
      </c>
      <c r="IK376">
        <v>100</v>
      </c>
      <c r="IL376">
        <v>5.698</v>
      </c>
      <c r="IM376">
        <v>0.3111</v>
      </c>
      <c r="IN376">
        <v>4.24591870636989</v>
      </c>
      <c r="IO376">
        <v>0.00406324532283829</v>
      </c>
      <c r="IP376">
        <v>-1.45373754250553e-06</v>
      </c>
      <c r="IQ376">
        <v>2.45784242640463e-10</v>
      </c>
      <c r="IR376">
        <v>0.0444475935836347</v>
      </c>
      <c r="IS376">
        <v>0.00491888386651684</v>
      </c>
      <c r="IT376">
        <v>0.000226889049496401</v>
      </c>
      <c r="IU376">
        <v>4.01595507822366e-06</v>
      </c>
      <c r="IV376">
        <v>-0</v>
      </c>
      <c r="IW376">
        <v>2035</v>
      </c>
      <c r="IX376">
        <v>2</v>
      </c>
      <c r="IY376">
        <v>30</v>
      </c>
      <c r="IZ376">
        <v>187642.4</v>
      </c>
      <c r="JA376">
        <v>187642.3</v>
      </c>
      <c r="JB376">
        <v>0.938721</v>
      </c>
      <c r="JC376">
        <v>2.40234</v>
      </c>
      <c r="JD376">
        <v>1.4978</v>
      </c>
      <c r="JE376">
        <v>2.32666</v>
      </c>
      <c r="JF376">
        <v>1.54419</v>
      </c>
      <c r="JG376">
        <v>2.36206</v>
      </c>
      <c r="JH376">
        <v>36.0347</v>
      </c>
      <c r="JI376">
        <v>24.1663</v>
      </c>
      <c r="JJ376">
        <v>18</v>
      </c>
      <c r="JK376">
        <v>546.093</v>
      </c>
      <c r="JL376">
        <v>423.074</v>
      </c>
      <c r="JM376">
        <v>31.1594</v>
      </c>
      <c r="JN376">
        <v>28.5721</v>
      </c>
      <c r="JO376">
        <v>30.0001</v>
      </c>
      <c r="JP376">
        <v>28.3988</v>
      </c>
      <c r="JQ376">
        <v>28.4223</v>
      </c>
      <c r="JR376">
        <v>18.8416</v>
      </c>
      <c r="JS376">
        <v>29.578</v>
      </c>
      <c r="JT376">
        <v>72.1026</v>
      </c>
      <c r="JU376">
        <v>31.1262</v>
      </c>
      <c r="JV376">
        <v>420</v>
      </c>
      <c r="JW376">
        <v>22.6226</v>
      </c>
      <c r="JX376">
        <v>93.1357</v>
      </c>
      <c r="JY376">
        <v>98.6497</v>
      </c>
    </row>
    <row r="377" spans="1:285">
      <c r="A377">
        <v>361</v>
      </c>
      <c r="B377">
        <v>1758508250</v>
      </c>
      <c r="C377">
        <v>5007.90000009537</v>
      </c>
      <c r="D377" t="s">
        <v>1154</v>
      </c>
      <c r="E377" t="s">
        <v>1155</v>
      </c>
      <c r="F377">
        <v>5</v>
      </c>
      <c r="G377" t="s">
        <v>419</v>
      </c>
      <c r="H377" t="s">
        <v>1003</v>
      </c>
      <c r="I377" t="s">
        <v>421</v>
      </c>
      <c r="J377">
        <v>1758508247</v>
      </c>
      <c r="K377">
        <f>(L377)/1000</f>
        <v>0</v>
      </c>
      <c r="L377">
        <f>1000*DL377*AJ377*(DH377-DI377)/(100*DA377*(1000-AJ377*DH377))</f>
        <v>0</v>
      </c>
      <c r="M377">
        <f>DL377*AJ377*(DG377-DF377*(1000-AJ377*DI377)/(1000-AJ377*DH377))/(100*DA377)</f>
        <v>0</v>
      </c>
      <c r="N377">
        <f>DF377 - IF(AJ377&gt;1, M377*DA377*100.0/(AL377), 0)</f>
        <v>0</v>
      </c>
      <c r="O377">
        <f>((U377-K377/2)*N377-M377)/(U377+K377/2)</f>
        <v>0</v>
      </c>
      <c r="P377">
        <f>O377*(DM377+DN377)/1000.0</f>
        <v>0</v>
      </c>
      <c r="Q377">
        <f>(DF377 - IF(AJ377&gt;1, M377*DA377*100.0/(AL377), 0))*(DM377+DN377)/1000.0</f>
        <v>0</v>
      </c>
      <c r="R377">
        <f>2.0/((1/T377-1/S377)+SIGN(T377)*SQRT((1/T377-1/S377)*(1/T377-1/S377) + 4*DB377/((DB377+1)*(DB377+1))*(2*1/T377*1/S377-1/S377*1/S377)))</f>
        <v>0</v>
      </c>
      <c r="S377">
        <f>IF(LEFT(DC377,1)&lt;&gt;"0",IF(LEFT(DC377,1)="1",3.0,DD377),$D$5+$E$5*(DT377*DM377/($K$5*1000))+$F$5*(DT377*DM377/($K$5*1000))*MAX(MIN(DA377,$J$5),$I$5)*MAX(MIN(DA377,$J$5),$I$5)+$G$5*MAX(MIN(DA377,$J$5),$I$5)*(DT377*DM377/($K$5*1000))+$H$5*(DT377*DM377/($K$5*1000))*(DT377*DM377/($K$5*1000)))</f>
        <v>0</v>
      </c>
      <c r="T377">
        <f>K377*(1000-(1000*0.61365*exp(17.502*X377/(240.97+X377))/(DM377+DN377)+DH377)/2)/(1000*0.61365*exp(17.502*X377/(240.97+X377))/(DM377+DN377)-DH377)</f>
        <v>0</v>
      </c>
      <c r="U377">
        <f>1/((DB377+1)/(R377/1.6)+1/(S377/1.37)) + DB377/((DB377+1)/(R377/1.6) + DB377/(S377/1.37))</f>
        <v>0</v>
      </c>
      <c r="V377">
        <f>(CW377*CZ377)</f>
        <v>0</v>
      </c>
      <c r="W377">
        <f>(DO377+(V377+2*0.95*5.67E-8*(((DO377+$B$7)+273)^4-(DO377+273)^4)-44100*K377)/(1.84*29.3*S377+8*0.95*5.67E-8*(DO377+273)^3))</f>
        <v>0</v>
      </c>
      <c r="X377">
        <f>($C$7*DP377+$D$7*DQ377+$E$7*W377)</f>
        <v>0</v>
      </c>
      <c r="Y377">
        <f>0.61365*exp(17.502*X377/(240.97+X377))</f>
        <v>0</v>
      </c>
      <c r="Z377">
        <f>(AA377/AB377*100)</f>
        <v>0</v>
      </c>
      <c r="AA377">
        <f>DH377*(DM377+DN377)/1000</f>
        <v>0</v>
      </c>
      <c r="AB377">
        <f>0.61365*exp(17.502*DO377/(240.97+DO377))</f>
        <v>0</v>
      </c>
      <c r="AC377">
        <f>(Y377-DH377*(DM377+DN377)/1000)</f>
        <v>0</v>
      </c>
      <c r="AD377">
        <f>(-K377*44100)</f>
        <v>0</v>
      </c>
      <c r="AE377">
        <f>2*29.3*S377*0.92*(DO377-X377)</f>
        <v>0</v>
      </c>
      <c r="AF377">
        <f>2*0.95*5.67E-8*(((DO377+$B$7)+273)^4-(X377+273)^4)</f>
        <v>0</v>
      </c>
      <c r="AG377">
        <f>V377+AF377+AD377+AE377</f>
        <v>0</v>
      </c>
      <c r="AH377">
        <v>0</v>
      </c>
      <c r="AI377">
        <v>0</v>
      </c>
      <c r="AJ377">
        <f>IF(AH377*$H$13&gt;=AL377,1.0,(AL377/(AL377-AH377*$H$13)))</f>
        <v>0</v>
      </c>
      <c r="AK377">
        <f>(AJ377-1)*100</f>
        <v>0</v>
      </c>
      <c r="AL377">
        <f>MAX(0,($B$13+$C$13*DT377)/(1+$D$13*DT377)*DM377/(DO377+273)*$E$13)</f>
        <v>0</v>
      </c>
      <c r="AM377" t="s">
        <v>422</v>
      </c>
      <c r="AN377" t="s">
        <v>422</v>
      </c>
      <c r="AO377">
        <v>0</v>
      </c>
      <c r="AP377">
        <v>0</v>
      </c>
      <c r="AQ377">
        <f>1-AO377/AP377</f>
        <v>0</v>
      </c>
      <c r="AR377">
        <v>0</v>
      </c>
      <c r="AS377" t="s">
        <v>422</v>
      </c>
      <c r="AT377" t="s">
        <v>422</v>
      </c>
      <c r="AU377">
        <v>0</v>
      </c>
      <c r="AV377">
        <v>0</v>
      </c>
      <c r="AW377">
        <f>1-AU377/AV377</f>
        <v>0</v>
      </c>
      <c r="AX377">
        <v>0.5</v>
      </c>
      <c r="AY377">
        <f>CX377</f>
        <v>0</v>
      </c>
      <c r="AZ377">
        <f>M377</f>
        <v>0</v>
      </c>
      <c r="BA377">
        <f>AW377*AX377*AY377</f>
        <v>0</v>
      </c>
      <c r="BB377">
        <f>(AZ377-AR377)/AY377</f>
        <v>0</v>
      </c>
      <c r="BC377">
        <f>(AP377-AV377)/AV377</f>
        <v>0</v>
      </c>
      <c r="BD377">
        <f>AO377/(AQ377+AO377/AV377)</f>
        <v>0</v>
      </c>
      <c r="BE377" t="s">
        <v>422</v>
      </c>
      <c r="BF377">
        <v>0</v>
      </c>
      <c r="BG377">
        <f>IF(BF377&lt;&gt;0, BF377, BD377)</f>
        <v>0</v>
      </c>
      <c r="BH377">
        <f>1-BG377/AV377</f>
        <v>0</v>
      </c>
      <c r="BI377">
        <f>(AV377-AU377)/(AV377-BG377)</f>
        <v>0</v>
      </c>
      <c r="BJ377">
        <f>(AP377-AV377)/(AP377-BG377)</f>
        <v>0</v>
      </c>
      <c r="BK377">
        <f>(AV377-AU377)/(AV377-AO377)</f>
        <v>0</v>
      </c>
      <c r="BL377">
        <f>(AP377-AV377)/(AP377-AO377)</f>
        <v>0</v>
      </c>
      <c r="BM377">
        <f>(BI377*BG377/AU377)</f>
        <v>0</v>
      </c>
      <c r="BN377">
        <f>(1-BM377)</f>
        <v>0</v>
      </c>
      <c r="CW377">
        <f>$B$11*DU377+$C$11*DV377+$F$11*EG377*(1-EJ377)</f>
        <v>0</v>
      </c>
      <c r="CX377">
        <f>CW377*CY377</f>
        <v>0</v>
      </c>
      <c r="CY377">
        <f>($B$11*$D$9+$C$11*$D$9+$F$11*((ET377+EL377)/MAX(ET377+EL377+EU377, 0.1)*$I$9+EU377/MAX(ET377+EL377+EU377, 0.1)*$J$9))/($B$11+$C$11+$F$11)</f>
        <v>0</v>
      </c>
      <c r="CZ377">
        <f>($B$11*$K$9+$C$11*$K$9+$F$11*((ET377+EL377)/MAX(ET377+EL377+EU377, 0.1)*$P$9+EU377/MAX(ET377+EL377+EU377, 0.1)*$Q$9))/($B$11+$C$11+$F$11)</f>
        <v>0</v>
      </c>
      <c r="DA377">
        <v>1.1</v>
      </c>
      <c r="DB377">
        <v>0.5</v>
      </c>
      <c r="DC377" t="s">
        <v>423</v>
      </c>
      <c r="DD377">
        <v>2</v>
      </c>
      <c r="DE377">
        <v>1758508247</v>
      </c>
      <c r="DF377">
        <v>420.231666666667</v>
      </c>
      <c r="DG377">
        <v>420.116</v>
      </c>
      <c r="DH377">
        <v>22.5912333333333</v>
      </c>
      <c r="DI377">
        <v>22.6062</v>
      </c>
      <c r="DJ377">
        <v>414.533666666667</v>
      </c>
      <c r="DK377">
        <v>22.2801666666667</v>
      </c>
      <c r="DL377">
        <v>500.004666666667</v>
      </c>
      <c r="DM377">
        <v>89.8539333333333</v>
      </c>
      <c r="DN377">
        <v>0.0357890333333333</v>
      </c>
      <c r="DO377">
        <v>30.5831333333333</v>
      </c>
      <c r="DP377">
        <v>30.0276333333333</v>
      </c>
      <c r="DQ377">
        <v>999.9</v>
      </c>
      <c r="DR377">
        <v>0</v>
      </c>
      <c r="DS377">
        <v>0</v>
      </c>
      <c r="DT377">
        <v>10017.5</v>
      </c>
      <c r="DU377">
        <v>0</v>
      </c>
      <c r="DV377">
        <v>0.667702</v>
      </c>
      <c r="DW377">
        <v>0.115732733333333</v>
      </c>
      <c r="DX377">
        <v>429.944666666667</v>
      </c>
      <c r="DY377">
        <v>429.833</v>
      </c>
      <c r="DZ377">
        <v>-0.0149904666666667</v>
      </c>
      <c r="EA377">
        <v>420.116</v>
      </c>
      <c r="EB377">
        <v>22.6062</v>
      </c>
      <c r="EC377">
        <v>2.02991333333333</v>
      </c>
      <c r="ED377">
        <v>2.03126333333333</v>
      </c>
      <c r="EE377">
        <v>17.6795666666667</v>
      </c>
      <c r="EF377">
        <v>17.6901333333333</v>
      </c>
      <c r="EG377">
        <v>0.00500016</v>
      </c>
      <c r="EH377">
        <v>0</v>
      </c>
      <c r="EI377">
        <v>0</v>
      </c>
      <c r="EJ377">
        <v>0</v>
      </c>
      <c r="EK377">
        <v>154.033333333333</v>
      </c>
      <c r="EL377">
        <v>0.00500016</v>
      </c>
      <c r="EM377">
        <v>-27.4</v>
      </c>
      <c r="EN377">
        <v>-1.43333333333333</v>
      </c>
      <c r="EO377">
        <v>37.75</v>
      </c>
      <c r="EP377">
        <v>41.937</v>
      </c>
      <c r="EQ377">
        <v>39.937</v>
      </c>
      <c r="ER377">
        <v>42</v>
      </c>
      <c r="ES377">
        <v>41.062</v>
      </c>
      <c r="ET377">
        <v>0</v>
      </c>
      <c r="EU377">
        <v>0</v>
      </c>
      <c r="EV377">
        <v>0</v>
      </c>
      <c r="EW377">
        <v>1758508252.4</v>
      </c>
      <c r="EX377">
        <v>0</v>
      </c>
      <c r="EY377">
        <v>152.396</v>
      </c>
      <c r="EZ377">
        <v>26.1384620717296</v>
      </c>
      <c r="FA377">
        <v>-15.4923076755197</v>
      </c>
      <c r="FB377">
        <v>-25.152</v>
      </c>
      <c r="FC377">
        <v>15</v>
      </c>
      <c r="FD377">
        <v>0</v>
      </c>
      <c r="FE377" t="s">
        <v>424</v>
      </c>
      <c r="FF377">
        <v>1747249705.1</v>
      </c>
      <c r="FG377">
        <v>1747249711.1</v>
      </c>
      <c r="FH377">
        <v>0</v>
      </c>
      <c r="FI377">
        <v>0.871</v>
      </c>
      <c r="FJ377">
        <v>0.066</v>
      </c>
      <c r="FK377">
        <v>5.486</v>
      </c>
      <c r="FL377">
        <v>0.145</v>
      </c>
      <c r="FM377">
        <v>420</v>
      </c>
      <c r="FN377">
        <v>16</v>
      </c>
      <c r="FO377">
        <v>0.27</v>
      </c>
      <c r="FP377">
        <v>0.16</v>
      </c>
      <c r="FQ377">
        <v>0.0500152765</v>
      </c>
      <c r="FR377">
        <v>0.0586050284210523</v>
      </c>
      <c r="FS377">
        <v>0.0580678081885161</v>
      </c>
      <c r="FT377">
        <v>1</v>
      </c>
      <c r="FU377">
        <v>151.076470588235</v>
      </c>
      <c r="FV377">
        <v>8.67226898053275</v>
      </c>
      <c r="FW377">
        <v>5.06667653128403</v>
      </c>
      <c r="FX377">
        <v>-1</v>
      </c>
      <c r="FY377">
        <v>-0.016077135</v>
      </c>
      <c r="FZ377">
        <v>0.0050442</v>
      </c>
      <c r="GA377">
        <v>0.000866677939187908</v>
      </c>
      <c r="GB377">
        <v>1</v>
      </c>
      <c r="GC377">
        <v>2</v>
      </c>
      <c r="GD377">
        <v>2</v>
      </c>
      <c r="GE377" t="s">
        <v>443</v>
      </c>
      <c r="GF377">
        <v>3.1257</v>
      </c>
      <c r="GG377">
        <v>2.66112</v>
      </c>
      <c r="GH377">
        <v>0.0883258</v>
      </c>
      <c r="GI377">
        <v>0.0891562</v>
      </c>
      <c r="GJ377">
        <v>0.0966622</v>
      </c>
      <c r="GK377">
        <v>0.0971295</v>
      </c>
      <c r="GL377">
        <v>23494.3</v>
      </c>
      <c r="GM377">
        <v>22201.3</v>
      </c>
      <c r="GN377">
        <v>23047.9</v>
      </c>
      <c r="GO377">
        <v>23735.2</v>
      </c>
      <c r="GP377">
        <v>35488.4</v>
      </c>
      <c r="GQ377">
        <v>35473</v>
      </c>
      <c r="GR377">
        <v>41557.8</v>
      </c>
      <c r="GS377">
        <v>42328.9</v>
      </c>
      <c r="GT377">
        <v>1.89883</v>
      </c>
      <c r="GU377">
        <v>1.79525</v>
      </c>
      <c r="GV377">
        <v>0.101343</v>
      </c>
      <c r="GW377">
        <v>0</v>
      </c>
      <c r="GX377">
        <v>28.3778</v>
      </c>
      <c r="GY377">
        <v>999.9</v>
      </c>
      <c r="GZ377">
        <v>55.219</v>
      </c>
      <c r="HA377">
        <v>30.494</v>
      </c>
      <c r="HB377">
        <v>26.9341</v>
      </c>
      <c r="HC377">
        <v>54.6055</v>
      </c>
      <c r="HD377">
        <v>40.1242</v>
      </c>
      <c r="HE377">
        <v>1</v>
      </c>
      <c r="HF377">
        <v>0.0738719</v>
      </c>
      <c r="HG377">
        <v>-1.45022</v>
      </c>
      <c r="HH377">
        <v>20.2306</v>
      </c>
      <c r="HI377">
        <v>5.23496</v>
      </c>
      <c r="HJ377">
        <v>11.992</v>
      </c>
      <c r="HK377">
        <v>4.95515</v>
      </c>
      <c r="HL377">
        <v>3.304</v>
      </c>
      <c r="HM377">
        <v>999.9</v>
      </c>
      <c r="HN377">
        <v>9999</v>
      </c>
      <c r="HO377">
        <v>9999</v>
      </c>
      <c r="HP377">
        <v>9999</v>
      </c>
      <c r="HQ377">
        <v>1.86853</v>
      </c>
      <c r="HR377">
        <v>1.8642</v>
      </c>
      <c r="HS377">
        <v>1.8718</v>
      </c>
      <c r="HT377">
        <v>1.86272</v>
      </c>
      <c r="HU377">
        <v>1.86217</v>
      </c>
      <c r="HV377">
        <v>1.86859</v>
      </c>
      <c r="HW377">
        <v>1.85868</v>
      </c>
      <c r="HX377">
        <v>1.86509</v>
      </c>
      <c r="HY377">
        <v>5</v>
      </c>
      <c r="HZ377">
        <v>0</v>
      </c>
      <c r="IA377">
        <v>0</v>
      </c>
      <c r="IB377">
        <v>0</v>
      </c>
      <c r="IC377" t="s">
        <v>426</v>
      </c>
      <c r="ID377" t="s">
        <v>427</v>
      </c>
      <c r="IE377" t="s">
        <v>428</v>
      </c>
      <c r="IF377" t="s">
        <v>428</v>
      </c>
      <c r="IG377" t="s">
        <v>428</v>
      </c>
      <c r="IH377" t="s">
        <v>428</v>
      </c>
      <c r="II377">
        <v>0</v>
      </c>
      <c r="IJ377">
        <v>100</v>
      </c>
      <c r="IK377">
        <v>100</v>
      </c>
      <c r="IL377">
        <v>5.698</v>
      </c>
      <c r="IM377">
        <v>0.3111</v>
      </c>
      <c r="IN377">
        <v>4.24591870636989</v>
      </c>
      <c r="IO377">
        <v>0.00406324532283829</v>
      </c>
      <c r="IP377">
        <v>-1.45373754250553e-06</v>
      </c>
      <c r="IQ377">
        <v>2.45784242640463e-10</v>
      </c>
      <c r="IR377">
        <v>0.0444475935836347</v>
      </c>
      <c r="IS377">
        <v>0.00491888386651684</v>
      </c>
      <c r="IT377">
        <v>0.000226889049496401</v>
      </c>
      <c r="IU377">
        <v>4.01595507822366e-06</v>
      </c>
      <c r="IV377">
        <v>-0</v>
      </c>
      <c r="IW377">
        <v>2035</v>
      </c>
      <c r="IX377">
        <v>2</v>
      </c>
      <c r="IY377">
        <v>30</v>
      </c>
      <c r="IZ377">
        <v>187642.4</v>
      </c>
      <c r="JA377">
        <v>187642.3</v>
      </c>
      <c r="JB377">
        <v>0.938721</v>
      </c>
      <c r="JC377">
        <v>2.40967</v>
      </c>
      <c r="JD377">
        <v>1.4978</v>
      </c>
      <c r="JE377">
        <v>2.32666</v>
      </c>
      <c r="JF377">
        <v>1.54419</v>
      </c>
      <c r="JG377">
        <v>2.36938</v>
      </c>
      <c r="JH377">
        <v>36.0347</v>
      </c>
      <c r="JI377">
        <v>24.1663</v>
      </c>
      <c r="JJ377">
        <v>18</v>
      </c>
      <c r="JK377">
        <v>546.018</v>
      </c>
      <c r="JL377">
        <v>423.226</v>
      </c>
      <c r="JM377">
        <v>31.1557</v>
      </c>
      <c r="JN377">
        <v>28.5709</v>
      </c>
      <c r="JO377">
        <v>30</v>
      </c>
      <c r="JP377">
        <v>28.3977</v>
      </c>
      <c r="JQ377">
        <v>28.4211</v>
      </c>
      <c r="JR377">
        <v>18.8405</v>
      </c>
      <c r="JS377">
        <v>29.578</v>
      </c>
      <c r="JT377">
        <v>72.1026</v>
      </c>
      <c r="JU377">
        <v>31.1262</v>
      </c>
      <c r="JV377">
        <v>420</v>
      </c>
      <c r="JW377">
        <v>22.6261</v>
      </c>
      <c r="JX377">
        <v>93.1368</v>
      </c>
      <c r="JY377">
        <v>98.6484</v>
      </c>
    </row>
    <row r="378" spans="1:285">
      <c r="A378">
        <v>362</v>
      </c>
      <c r="B378">
        <v>1758508252</v>
      </c>
      <c r="C378">
        <v>5009.90000009537</v>
      </c>
      <c r="D378" t="s">
        <v>1156</v>
      </c>
      <c r="E378" t="s">
        <v>1157</v>
      </c>
      <c r="F378">
        <v>5</v>
      </c>
      <c r="G378" t="s">
        <v>419</v>
      </c>
      <c r="H378" t="s">
        <v>1003</v>
      </c>
      <c r="I378" t="s">
        <v>421</v>
      </c>
      <c r="J378">
        <v>1758508249</v>
      </c>
      <c r="K378">
        <f>(L378)/1000</f>
        <v>0</v>
      </c>
      <c r="L378">
        <f>1000*DL378*AJ378*(DH378-DI378)/(100*DA378*(1000-AJ378*DH378))</f>
        <v>0</v>
      </c>
      <c r="M378">
        <f>DL378*AJ378*(DG378-DF378*(1000-AJ378*DI378)/(1000-AJ378*DH378))/(100*DA378)</f>
        <v>0</v>
      </c>
      <c r="N378">
        <f>DF378 - IF(AJ378&gt;1, M378*DA378*100.0/(AL378), 0)</f>
        <v>0</v>
      </c>
      <c r="O378">
        <f>((U378-K378/2)*N378-M378)/(U378+K378/2)</f>
        <v>0</v>
      </c>
      <c r="P378">
        <f>O378*(DM378+DN378)/1000.0</f>
        <v>0</v>
      </c>
      <c r="Q378">
        <f>(DF378 - IF(AJ378&gt;1, M378*DA378*100.0/(AL378), 0))*(DM378+DN378)/1000.0</f>
        <v>0</v>
      </c>
      <c r="R378">
        <f>2.0/((1/T378-1/S378)+SIGN(T378)*SQRT((1/T378-1/S378)*(1/T378-1/S378) + 4*DB378/((DB378+1)*(DB378+1))*(2*1/T378*1/S378-1/S378*1/S378)))</f>
        <v>0</v>
      </c>
      <c r="S378">
        <f>IF(LEFT(DC378,1)&lt;&gt;"0",IF(LEFT(DC378,1)="1",3.0,DD378),$D$5+$E$5*(DT378*DM378/($K$5*1000))+$F$5*(DT378*DM378/($K$5*1000))*MAX(MIN(DA378,$J$5),$I$5)*MAX(MIN(DA378,$J$5),$I$5)+$G$5*MAX(MIN(DA378,$J$5),$I$5)*(DT378*DM378/($K$5*1000))+$H$5*(DT378*DM378/($K$5*1000))*(DT378*DM378/($K$5*1000)))</f>
        <v>0</v>
      </c>
      <c r="T378">
        <f>K378*(1000-(1000*0.61365*exp(17.502*X378/(240.97+X378))/(DM378+DN378)+DH378)/2)/(1000*0.61365*exp(17.502*X378/(240.97+X378))/(DM378+DN378)-DH378)</f>
        <v>0</v>
      </c>
      <c r="U378">
        <f>1/((DB378+1)/(R378/1.6)+1/(S378/1.37)) + DB378/((DB378+1)/(R378/1.6) + DB378/(S378/1.37))</f>
        <v>0</v>
      </c>
      <c r="V378">
        <f>(CW378*CZ378)</f>
        <v>0</v>
      </c>
      <c r="W378">
        <f>(DO378+(V378+2*0.95*5.67E-8*(((DO378+$B$7)+273)^4-(DO378+273)^4)-44100*K378)/(1.84*29.3*S378+8*0.95*5.67E-8*(DO378+273)^3))</f>
        <v>0</v>
      </c>
      <c r="X378">
        <f>($C$7*DP378+$D$7*DQ378+$E$7*W378)</f>
        <v>0</v>
      </c>
      <c r="Y378">
        <f>0.61365*exp(17.502*X378/(240.97+X378))</f>
        <v>0</v>
      </c>
      <c r="Z378">
        <f>(AA378/AB378*100)</f>
        <v>0</v>
      </c>
      <c r="AA378">
        <f>DH378*(DM378+DN378)/1000</f>
        <v>0</v>
      </c>
      <c r="AB378">
        <f>0.61365*exp(17.502*DO378/(240.97+DO378))</f>
        <v>0</v>
      </c>
      <c r="AC378">
        <f>(Y378-DH378*(DM378+DN378)/1000)</f>
        <v>0</v>
      </c>
      <c r="AD378">
        <f>(-K378*44100)</f>
        <v>0</v>
      </c>
      <c r="AE378">
        <f>2*29.3*S378*0.92*(DO378-X378)</f>
        <v>0</v>
      </c>
      <c r="AF378">
        <f>2*0.95*5.67E-8*(((DO378+$B$7)+273)^4-(X378+273)^4)</f>
        <v>0</v>
      </c>
      <c r="AG378">
        <f>V378+AF378+AD378+AE378</f>
        <v>0</v>
      </c>
      <c r="AH378">
        <v>0</v>
      </c>
      <c r="AI378">
        <v>0</v>
      </c>
      <c r="AJ378">
        <f>IF(AH378*$H$13&gt;=AL378,1.0,(AL378/(AL378-AH378*$H$13)))</f>
        <v>0</v>
      </c>
      <c r="AK378">
        <f>(AJ378-1)*100</f>
        <v>0</v>
      </c>
      <c r="AL378">
        <f>MAX(0,($B$13+$C$13*DT378)/(1+$D$13*DT378)*DM378/(DO378+273)*$E$13)</f>
        <v>0</v>
      </c>
      <c r="AM378" t="s">
        <v>422</v>
      </c>
      <c r="AN378" t="s">
        <v>422</v>
      </c>
      <c r="AO378">
        <v>0</v>
      </c>
      <c r="AP378">
        <v>0</v>
      </c>
      <c r="AQ378">
        <f>1-AO378/AP378</f>
        <v>0</v>
      </c>
      <c r="AR378">
        <v>0</v>
      </c>
      <c r="AS378" t="s">
        <v>422</v>
      </c>
      <c r="AT378" t="s">
        <v>422</v>
      </c>
      <c r="AU378">
        <v>0</v>
      </c>
      <c r="AV378">
        <v>0</v>
      </c>
      <c r="AW378">
        <f>1-AU378/AV378</f>
        <v>0</v>
      </c>
      <c r="AX378">
        <v>0.5</v>
      </c>
      <c r="AY378">
        <f>CX378</f>
        <v>0</v>
      </c>
      <c r="AZ378">
        <f>M378</f>
        <v>0</v>
      </c>
      <c r="BA378">
        <f>AW378*AX378*AY378</f>
        <v>0</v>
      </c>
      <c r="BB378">
        <f>(AZ378-AR378)/AY378</f>
        <v>0</v>
      </c>
      <c r="BC378">
        <f>(AP378-AV378)/AV378</f>
        <v>0</v>
      </c>
      <c r="BD378">
        <f>AO378/(AQ378+AO378/AV378)</f>
        <v>0</v>
      </c>
      <c r="BE378" t="s">
        <v>422</v>
      </c>
      <c r="BF378">
        <v>0</v>
      </c>
      <c r="BG378">
        <f>IF(BF378&lt;&gt;0, BF378, BD378)</f>
        <v>0</v>
      </c>
      <c r="BH378">
        <f>1-BG378/AV378</f>
        <v>0</v>
      </c>
      <c r="BI378">
        <f>(AV378-AU378)/(AV378-BG378)</f>
        <v>0</v>
      </c>
      <c r="BJ378">
        <f>(AP378-AV378)/(AP378-BG378)</f>
        <v>0</v>
      </c>
      <c r="BK378">
        <f>(AV378-AU378)/(AV378-AO378)</f>
        <v>0</v>
      </c>
      <c r="BL378">
        <f>(AP378-AV378)/(AP378-AO378)</f>
        <v>0</v>
      </c>
      <c r="BM378">
        <f>(BI378*BG378/AU378)</f>
        <v>0</v>
      </c>
      <c r="BN378">
        <f>(1-BM378)</f>
        <v>0</v>
      </c>
      <c r="CW378">
        <f>$B$11*DU378+$C$11*DV378+$F$11*EG378*(1-EJ378)</f>
        <v>0</v>
      </c>
      <c r="CX378">
        <f>CW378*CY378</f>
        <v>0</v>
      </c>
      <c r="CY378">
        <f>($B$11*$D$9+$C$11*$D$9+$F$11*((ET378+EL378)/MAX(ET378+EL378+EU378, 0.1)*$I$9+EU378/MAX(ET378+EL378+EU378, 0.1)*$J$9))/($B$11+$C$11+$F$11)</f>
        <v>0</v>
      </c>
      <c r="CZ378">
        <f>($B$11*$K$9+$C$11*$K$9+$F$11*((ET378+EL378)/MAX(ET378+EL378+EU378, 0.1)*$P$9+EU378/MAX(ET378+EL378+EU378, 0.1)*$Q$9))/($B$11+$C$11+$F$11)</f>
        <v>0</v>
      </c>
      <c r="DA378">
        <v>1.1</v>
      </c>
      <c r="DB378">
        <v>0.5</v>
      </c>
      <c r="DC378" t="s">
        <v>423</v>
      </c>
      <c r="DD378">
        <v>2</v>
      </c>
      <c r="DE378">
        <v>1758508249</v>
      </c>
      <c r="DF378">
        <v>420.236666666667</v>
      </c>
      <c r="DG378">
        <v>420.062333333333</v>
      </c>
      <c r="DH378">
        <v>22.5917</v>
      </c>
      <c r="DI378">
        <v>22.6058666666667</v>
      </c>
      <c r="DJ378">
        <v>414.538666666667</v>
      </c>
      <c r="DK378">
        <v>22.2806333333333</v>
      </c>
      <c r="DL378">
        <v>500.014</v>
      </c>
      <c r="DM378">
        <v>89.8536666666667</v>
      </c>
      <c r="DN378">
        <v>0.0355644333333333</v>
      </c>
      <c r="DO378">
        <v>30.5835666666667</v>
      </c>
      <c r="DP378">
        <v>30.0253333333333</v>
      </c>
      <c r="DQ378">
        <v>999.9</v>
      </c>
      <c r="DR378">
        <v>0</v>
      </c>
      <c r="DS378">
        <v>0</v>
      </c>
      <c r="DT378">
        <v>10013.1</v>
      </c>
      <c r="DU378">
        <v>0</v>
      </c>
      <c r="DV378">
        <v>0.667702</v>
      </c>
      <c r="DW378">
        <v>0.1745095</v>
      </c>
      <c r="DX378">
        <v>429.95</v>
      </c>
      <c r="DY378">
        <v>429.778</v>
      </c>
      <c r="DZ378">
        <v>-0.0141544</v>
      </c>
      <c r="EA378">
        <v>420.062333333333</v>
      </c>
      <c r="EB378">
        <v>22.6058666666667</v>
      </c>
      <c r="EC378">
        <v>2.02995</v>
      </c>
      <c r="ED378">
        <v>2.03122333333333</v>
      </c>
      <c r="EE378">
        <v>17.6798666666667</v>
      </c>
      <c r="EF378">
        <v>17.6898333333333</v>
      </c>
      <c r="EG378">
        <v>0.00500016</v>
      </c>
      <c r="EH378">
        <v>0</v>
      </c>
      <c r="EI378">
        <v>0</v>
      </c>
      <c r="EJ378">
        <v>0</v>
      </c>
      <c r="EK378">
        <v>153.933333333333</v>
      </c>
      <c r="EL378">
        <v>0.00500016</v>
      </c>
      <c r="EM378">
        <v>-25.7</v>
      </c>
      <c r="EN378">
        <v>-1.3</v>
      </c>
      <c r="EO378">
        <v>37.75</v>
      </c>
      <c r="EP378">
        <v>41.937</v>
      </c>
      <c r="EQ378">
        <v>39.937</v>
      </c>
      <c r="ER378">
        <v>42</v>
      </c>
      <c r="ES378">
        <v>41.062</v>
      </c>
      <c r="ET378">
        <v>0</v>
      </c>
      <c r="EU378">
        <v>0</v>
      </c>
      <c r="EV378">
        <v>0</v>
      </c>
      <c r="EW378">
        <v>1758508254.2</v>
      </c>
      <c r="EX378">
        <v>0</v>
      </c>
      <c r="EY378">
        <v>152.819230769231</v>
      </c>
      <c r="EZ378">
        <v>18.348718496838</v>
      </c>
      <c r="FA378">
        <v>-14.1709403021119</v>
      </c>
      <c r="FB378">
        <v>-25.3038461538462</v>
      </c>
      <c r="FC378">
        <v>15</v>
      </c>
      <c r="FD378">
        <v>0</v>
      </c>
      <c r="FE378" t="s">
        <v>424</v>
      </c>
      <c r="FF378">
        <v>1747249705.1</v>
      </c>
      <c r="FG378">
        <v>1747249711.1</v>
      </c>
      <c r="FH378">
        <v>0</v>
      </c>
      <c r="FI378">
        <v>0.871</v>
      </c>
      <c r="FJ378">
        <v>0.066</v>
      </c>
      <c r="FK378">
        <v>5.486</v>
      </c>
      <c r="FL378">
        <v>0.145</v>
      </c>
      <c r="FM378">
        <v>420</v>
      </c>
      <c r="FN378">
        <v>16</v>
      </c>
      <c r="FO378">
        <v>0.27</v>
      </c>
      <c r="FP378">
        <v>0.16</v>
      </c>
      <c r="FQ378">
        <v>0.0611495765</v>
      </c>
      <c r="FR378">
        <v>0.647376541804511</v>
      </c>
      <c r="FS378">
        <v>0.0834955031331652</v>
      </c>
      <c r="FT378">
        <v>0</v>
      </c>
      <c r="FU378">
        <v>151.761764705882</v>
      </c>
      <c r="FV378">
        <v>18.9228420176312</v>
      </c>
      <c r="FW378">
        <v>5.89341680111762</v>
      </c>
      <c r="FX378">
        <v>-1</v>
      </c>
      <c r="FY378">
        <v>-0.015977665</v>
      </c>
      <c r="FZ378">
        <v>0.00774384812030074</v>
      </c>
      <c r="GA378">
        <v>0.000948764334423992</v>
      </c>
      <c r="GB378">
        <v>1</v>
      </c>
      <c r="GC378">
        <v>1</v>
      </c>
      <c r="GD378">
        <v>2</v>
      </c>
      <c r="GE378" t="s">
        <v>425</v>
      </c>
      <c r="GF378">
        <v>3.12575</v>
      </c>
      <c r="GG378">
        <v>2.66048</v>
      </c>
      <c r="GH378">
        <v>0.0883154</v>
      </c>
      <c r="GI378">
        <v>0.0891682</v>
      </c>
      <c r="GJ378">
        <v>0.0966629</v>
      </c>
      <c r="GK378">
        <v>0.0971264</v>
      </c>
      <c r="GL378">
        <v>23494.2</v>
      </c>
      <c r="GM378">
        <v>22200.9</v>
      </c>
      <c r="GN378">
        <v>23047.6</v>
      </c>
      <c r="GO378">
        <v>23735.1</v>
      </c>
      <c r="GP378">
        <v>35488.2</v>
      </c>
      <c r="GQ378">
        <v>35472.9</v>
      </c>
      <c r="GR378">
        <v>41557.6</v>
      </c>
      <c r="GS378">
        <v>42328.6</v>
      </c>
      <c r="GT378">
        <v>1.8987</v>
      </c>
      <c r="GU378">
        <v>1.7952</v>
      </c>
      <c r="GV378">
        <v>0.100389</v>
      </c>
      <c r="GW378">
        <v>0</v>
      </c>
      <c r="GX378">
        <v>28.3778</v>
      </c>
      <c r="GY378">
        <v>999.9</v>
      </c>
      <c r="GZ378">
        <v>55.219</v>
      </c>
      <c r="HA378">
        <v>30.504</v>
      </c>
      <c r="HB378">
        <v>26.9495</v>
      </c>
      <c r="HC378">
        <v>54.5555</v>
      </c>
      <c r="HD378">
        <v>40.0441</v>
      </c>
      <c r="HE378">
        <v>1</v>
      </c>
      <c r="HF378">
        <v>0.0738415</v>
      </c>
      <c r="HG378">
        <v>-1.3959</v>
      </c>
      <c r="HH378">
        <v>20.231</v>
      </c>
      <c r="HI378">
        <v>5.23481</v>
      </c>
      <c r="HJ378">
        <v>11.992</v>
      </c>
      <c r="HK378">
        <v>4.95415</v>
      </c>
      <c r="HL378">
        <v>3.30398</v>
      </c>
      <c r="HM378">
        <v>999.9</v>
      </c>
      <c r="HN378">
        <v>9999</v>
      </c>
      <c r="HO378">
        <v>9999</v>
      </c>
      <c r="HP378">
        <v>9999</v>
      </c>
      <c r="HQ378">
        <v>1.86853</v>
      </c>
      <c r="HR378">
        <v>1.86419</v>
      </c>
      <c r="HS378">
        <v>1.8718</v>
      </c>
      <c r="HT378">
        <v>1.8627</v>
      </c>
      <c r="HU378">
        <v>1.86215</v>
      </c>
      <c r="HV378">
        <v>1.86858</v>
      </c>
      <c r="HW378">
        <v>1.85868</v>
      </c>
      <c r="HX378">
        <v>1.86509</v>
      </c>
      <c r="HY378">
        <v>5</v>
      </c>
      <c r="HZ378">
        <v>0</v>
      </c>
      <c r="IA378">
        <v>0</v>
      </c>
      <c r="IB378">
        <v>0</v>
      </c>
      <c r="IC378" t="s">
        <v>426</v>
      </c>
      <c r="ID378" t="s">
        <v>427</v>
      </c>
      <c r="IE378" t="s">
        <v>428</v>
      </c>
      <c r="IF378" t="s">
        <v>428</v>
      </c>
      <c r="IG378" t="s">
        <v>428</v>
      </c>
      <c r="IH378" t="s">
        <v>428</v>
      </c>
      <c r="II378">
        <v>0</v>
      </c>
      <c r="IJ378">
        <v>100</v>
      </c>
      <c r="IK378">
        <v>100</v>
      </c>
      <c r="IL378">
        <v>5.698</v>
      </c>
      <c r="IM378">
        <v>0.3111</v>
      </c>
      <c r="IN378">
        <v>4.24591870636989</v>
      </c>
      <c r="IO378">
        <v>0.00406324532283829</v>
      </c>
      <c r="IP378">
        <v>-1.45373754250553e-06</v>
      </c>
      <c r="IQ378">
        <v>2.45784242640463e-10</v>
      </c>
      <c r="IR378">
        <v>0.0444475935836347</v>
      </c>
      <c r="IS378">
        <v>0.00491888386651684</v>
      </c>
      <c r="IT378">
        <v>0.000226889049496401</v>
      </c>
      <c r="IU378">
        <v>4.01595507822366e-06</v>
      </c>
      <c r="IV378">
        <v>-0</v>
      </c>
      <c r="IW378">
        <v>2035</v>
      </c>
      <c r="IX378">
        <v>2</v>
      </c>
      <c r="IY378">
        <v>30</v>
      </c>
      <c r="IZ378">
        <v>187642.4</v>
      </c>
      <c r="JA378">
        <v>187642.3</v>
      </c>
      <c r="JB378">
        <v>0.938721</v>
      </c>
      <c r="JC378">
        <v>2.41211</v>
      </c>
      <c r="JD378">
        <v>1.49902</v>
      </c>
      <c r="JE378">
        <v>2.32666</v>
      </c>
      <c r="JF378">
        <v>1.54419</v>
      </c>
      <c r="JG378">
        <v>2.26562</v>
      </c>
      <c r="JH378">
        <v>36.0347</v>
      </c>
      <c r="JI378">
        <v>24.1488</v>
      </c>
      <c r="JJ378">
        <v>18</v>
      </c>
      <c r="JK378">
        <v>545.936</v>
      </c>
      <c r="JL378">
        <v>423.196</v>
      </c>
      <c r="JM378">
        <v>31.147</v>
      </c>
      <c r="JN378">
        <v>28.5703</v>
      </c>
      <c r="JO378">
        <v>30</v>
      </c>
      <c r="JP378">
        <v>28.3977</v>
      </c>
      <c r="JQ378">
        <v>28.4211</v>
      </c>
      <c r="JR378">
        <v>18.8364</v>
      </c>
      <c r="JS378">
        <v>29.578</v>
      </c>
      <c r="JT378">
        <v>72.1026</v>
      </c>
      <c r="JU378">
        <v>31.1262</v>
      </c>
      <c r="JV378">
        <v>420</v>
      </c>
      <c r="JW378">
        <v>22.6242</v>
      </c>
      <c r="JX378">
        <v>93.1362</v>
      </c>
      <c r="JY378">
        <v>98.6478</v>
      </c>
    </row>
    <row r="379" spans="1:285">
      <c r="A379">
        <v>363</v>
      </c>
      <c r="B379">
        <v>1758508254</v>
      </c>
      <c r="C379">
        <v>5011.90000009537</v>
      </c>
      <c r="D379" t="s">
        <v>1158</v>
      </c>
      <c r="E379" t="s">
        <v>1159</v>
      </c>
      <c r="F379">
        <v>5</v>
      </c>
      <c r="G379" t="s">
        <v>419</v>
      </c>
      <c r="H379" t="s">
        <v>1003</v>
      </c>
      <c r="I379" t="s">
        <v>421</v>
      </c>
      <c r="J379">
        <v>1758508251</v>
      </c>
      <c r="K379">
        <f>(L379)/1000</f>
        <v>0</v>
      </c>
      <c r="L379">
        <f>1000*DL379*AJ379*(DH379-DI379)/(100*DA379*(1000-AJ379*DH379))</f>
        <v>0</v>
      </c>
      <c r="M379">
        <f>DL379*AJ379*(DG379-DF379*(1000-AJ379*DI379)/(1000-AJ379*DH379))/(100*DA379)</f>
        <v>0</v>
      </c>
      <c r="N379">
        <f>DF379 - IF(AJ379&gt;1, M379*DA379*100.0/(AL379), 0)</f>
        <v>0</v>
      </c>
      <c r="O379">
        <f>((U379-K379/2)*N379-M379)/(U379+K379/2)</f>
        <v>0</v>
      </c>
      <c r="P379">
        <f>O379*(DM379+DN379)/1000.0</f>
        <v>0</v>
      </c>
      <c r="Q379">
        <f>(DF379 - IF(AJ379&gt;1, M379*DA379*100.0/(AL379), 0))*(DM379+DN379)/1000.0</f>
        <v>0</v>
      </c>
      <c r="R379">
        <f>2.0/((1/T379-1/S379)+SIGN(T379)*SQRT((1/T379-1/S379)*(1/T379-1/S379) + 4*DB379/((DB379+1)*(DB379+1))*(2*1/T379*1/S379-1/S379*1/S379)))</f>
        <v>0</v>
      </c>
      <c r="S379">
        <f>IF(LEFT(DC379,1)&lt;&gt;"0",IF(LEFT(DC379,1)="1",3.0,DD379),$D$5+$E$5*(DT379*DM379/($K$5*1000))+$F$5*(DT379*DM379/($K$5*1000))*MAX(MIN(DA379,$J$5),$I$5)*MAX(MIN(DA379,$J$5),$I$5)+$G$5*MAX(MIN(DA379,$J$5),$I$5)*(DT379*DM379/($K$5*1000))+$H$5*(DT379*DM379/($K$5*1000))*(DT379*DM379/($K$5*1000)))</f>
        <v>0</v>
      </c>
      <c r="T379">
        <f>K379*(1000-(1000*0.61365*exp(17.502*X379/(240.97+X379))/(DM379+DN379)+DH379)/2)/(1000*0.61365*exp(17.502*X379/(240.97+X379))/(DM379+DN379)-DH379)</f>
        <v>0</v>
      </c>
      <c r="U379">
        <f>1/((DB379+1)/(R379/1.6)+1/(S379/1.37)) + DB379/((DB379+1)/(R379/1.6) + DB379/(S379/1.37))</f>
        <v>0</v>
      </c>
      <c r="V379">
        <f>(CW379*CZ379)</f>
        <v>0</v>
      </c>
      <c r="W379">
        <f>(DO379+(V379+2*0.95*5.67E-8*(((DO379+$B$7)+273)^4-(DO379+273)^4)-44100*K379)/(1.84*29.3*S379+8*0.95*5.67E-8*(DO379+273)^3))</f>
        <v>0</v>
      </c>
      <c r="X379">
        <f>($C$7*DP379+$D$7*DQ379+$E$7*W379)</f>
        <v>0</v>
      </c>
      <c r="Y379">
        <f>0.61365*exp(17.502*X379/(240.97+X379))</f>
        <v>0</v>
      </c>
      <c r="Z379">
        <f>(AA379/AB379*100)</f>
        <v>0</v>
      </c>
      <c r="AA379">
        <f>DH379*(DM379+DN379)/1000</f>
        <v>0</v>
      </c>
      <c r="AB379">
        <f>0.61365*exp(17.502*DO379/(240.97+DO379))</f>
        <v>0</v>
      </c>
      <c r="AC379">
        <f>(Y379-DH379*(DM379+DN379)/1000)</f>
        <v>0</v>
      </c>
      <c r="AD379">
        <f>(-K379*44100)</f>
        <v>0</v>
      </c>
      <c r="AE379">
        <f>2*29.3*S379*0.92*(DO379-X379)</f>
        <v>0</v>
      </c>
      <c r="AF379">
        <f>2*0.95*5.67E-8*(((DO379+$B$7)+273)^4-(X379+273)^4)</f>
        <v>0</v>
      </c>
      <c r="AG379">
        <f>V379+AF379+AD379+AE379</f>
        <v>0</v>
      </c>
      <c r="AH379">
        <v>0</v>
      </c>
      <c r="AI379">
        <v>0</v>
      </c>
      <c r="AJ379">
        <f>IF(AH379*$H$13&gt;=AL379,1.0,(AL379/(AL379-AH379*$H$13)))</f>
        <v>0</v>
      </c>
      <c r="AK379">
        <f>(AJ379-1)*100</f>
        <v>0</v>
      </c>
      <c r="AL379">
        <f>MAX(0,($B$13+$C$13*DT379)/(1+$D$13*DT379)*DM379/(DO379+273)*$E$13)</f>
        <v>0</v>
      </c>
      <c r="AM379" t="s">
        <v>422</v>
      </c>
      <c r="AN379" t="s">
        <v>422</v>
      </c>
      <c r="AO379">
        <v>0</v>
      </c>
      <c r="AP379">
        <v>0</v>
      </c>
      <c r="AQ379">
        <f>1-AO379/AP379</f>
        <v>0</v>
      </c>
      <c r="AR379">
        <v>0</v>
      </c>
      <c r="AS379" t="s">
        <v>422</v>
      </c>
      <c r="AT379" t="s">
        <v>422</v>
      </c>
      <c r="AU379">
        <v>0</v>
      </c>
      <c r="AV379">
        <v>0</v>
      </c>
      <c r="AW379">
        <f>1-AU379/AV379</f>
        <v>0</v>
      </c>
      <c r="AX379">
        <v>0.5</v>
      </c>
      <c r="AY379">
        <f>CX379</f>
        <v>0</v>
      </c>
      <c r="AZ379">
        <f>M379</f>
        <v>0</v>
      </c>
      <c r="BA379">
        <f>AW379*AX379*AY379</f>
        <v>0</v>
      </c>
      <c r="BB379">
        <f>(AZ379-AR379)/AY379</f>
        <v>0</v>
      </c>
      <c r="BC379">
        <f>(AP379-AV379)/AV379</f>
        <v>0</v>
      </c>
      <c r="BD379">
        <f>AO379/(AQ379+AO379/AV379)</f>
        <v>0</v>
      </c>
      <c r="BE379" t="s">
        <v>422</v>
      </c>
      <c r="BF379">
        <v>0</v>
      </c>
      <c r="BG379">
        <f>IF(BF379&lt;&gt;0, BF379, BD379)</f>
        <v>0</v>
      </c>
      <c r="BH379">
        <f>1-BG379/AV379</f>
        <v>0</v>
      </c>
      <c r="BI379">
        <f>(AV379-AU379)/(AV379-BG379)</f>
        <v>0</v>
      </c>
      <c r="BJ379">
        <f>(AP379-AV379)/(AP379-BG379)</f>
        <v>0</v>
      </c>
      <c r="BK379">
        <f>(AV379-AU379)/(AV379-AO379)</f>
        <v>0</v>
      </c>
      <c r="BL379">
        <f>(AP379-AV379)/(AP379-AO379)</f>
        <v>0</v>
      </c>
      <c r="BM379">
        <f>(BI379*BG379/AU379)</f>
        <v>0</v>
      </c>
      <c r="BN379">
        <f>(1-BM379)</f>
        <v>0</v>
      </c>
      <c r="CW379">
        <f>$B$11*DU379+$C$11*DV379+$F$11*EG379*(1-EJ379)</f>
        <v>0</v>
      </c>
      <c r="CX379">
        <f>CW379*CY379</f>
        <v>0</v>
      </c>
      <c r="CY379">
        <f>($B$11*$D$9+$C$11*$D$9+$F$11*((ET379+EL379)/MAX(ET379+EL379+EU379, 0.1)*$I$9+EU379/MAX(ET379+EL379+EU379, 0.1)*$J$9))/($B$11+$C$11+$F$11)</f>
        <v>0</v>
      </c>
      <c r="CZ379">
        <f>($B$11*$K$9+$C$11*$K$9+$F$11*((ET379+EL379)/MAX(ET379+EL379+EU379, 0.1)*$P$9+EU379/MAX(ET379+EL379+EU379, 0.1)*$Q$9))/($B$11+$C$11+$F$11)</f>
        <v>0</v>
      </c>
      <c r="DA379">
        <v>1.1</v>
      </c>
      <c r="DB379">
        <v>0.5</v>
      </c>
      <c r="DC379" t="s">
        <v>423</v>
      </c>
      <c r="DD379">
        <v>2</v>
      </c>
      <c r="DE379">
        <v>1758508251</v>
      </c>
      <c r="DF379">
        <v>420.234666666667</v>
      </c>
      <c r="DG379">
        <v>420.067333333333</v>
      </c>
      <c r="DH379">
        <v>22.5913</v>
      </c>
      <c r="DI379">
        <v>22.6053333333333</v>
      </c>
      <c r="DJ379">
        <v>414.536666666667</v>
      </c>
      <c r="DK379">
        <v>22.2802</v>
      </c>
      <c r="DL379">
        <v>500.002</v>
      </c>
      <c r="DM379">
        <v>89.8536</v>
      </c>
      <c r="DN379">
        <v>0.0351866666666667</v>
      </c>
      <c r="DO379">
        <v>30.5824666666667</v>
      </c>
      <c r="DP379">
        <v>30.0197</v>
      </c>
      <c r="DQ379">
        <v>999.9</v>
      </c>
      <c r="DR379">
        <v>0</v>
      </c>
      <c r="DS379">
        <v>0</v>
      </c>
      <c r="DT379">
        <v>10001.85</v>
      </c>
      <c r="DU379">
        <v>0</v>
      </c>
      <c r="DV379">
        <v>0.672338666666667</v>
      </c>
      <c r="DW379">
        <v>0.167520966666667</v>
      </c>
      <c r="DX379">
        <v>429.947666666667</v>
      </c>
      <c r="DY379">
        <v>429.783</v>
      </c>
      <c r="DZ379">
        <v>-0.0140399666666667</v>
      </c>
      <c r="EA379">
        <v>420.067333333333</v>
      </c>
      <c r="EB379">
        <v>22.6053333333333</v>
      </c>
      <c r="EC379">
        <v>2.02991</v>
      </c>
      <c r="ED379">
        <v>2.03117333333333</v>
      </c>
      <c r="EE379">
        <v>17.6795666666667</v>
      </c>
      <c r="EF379">
        <v>17.6894333333333</v>
      </c>
      <c r="EG379">
        <v>0.00500016</v>
      </c>
      <c r="EH379">
        <v>0</v>
      </c>
      <c r="EI379">
        <v>0</v>
      </c>
      <c r="EJ379">
        <v>0</v>
      </c>
      <c r="EK379">
        <v>155.7</v>
      </c>
      <c r="EL379">
        <v>0.00500016</v>
      </c>
      <c r="EM379">
        <v>-25.9333333333333</v>
      </c>
      <c r="EN379">
        <v>-1.93333333333333</v>
      </c>
      <c r="EO379">
        <v>37.75</v>
      </c>
      <c r="EP379">
        <v>41.937</v>
      </c>
      <c r="EQ379">
        <v>39.937</v>
      </c>
      <c r="ER379">
        <v>42</v>
      </c>
      <c r="ES379">
        <v>41.062</v>
      </c>
      <c r="ET379">
        <v>0</v>
      </c>
      <c r="EU379">
        <v>0</v>
      </c>
      <c r="EV379">
        <v>0</v>
      </c>
      <c r="EW379">
        <v>1758508256</v>
      </c>
      <c r="EX379">
        <v>0</v>
      </c>
      <c r="EY379">
        <v>153.288</v>
      </c>
      <c r="EZ379">
        <v>21.0538467643997</v>
      </c>
      <c r="FA379">
        <v>-14.1307694003191</v>
      </c>
      <c r="FB379">
        <v>-25.712</v>
      </c>
      <c r="FC379">
        <v>15</v>
      </c>
      <c r="FD379">
        <v>0</v>
      </c>
      <c r="FE379" t="s">
        <v>424</v>
      </c>
      <c r="FF379">
        <v>1747249705.1</v>
      </c>
      <c r="FG379">
        <v>1747249711.1</v>
      </c>
      <c r="FH379">
        <v>0</v>
      </c>
      <c r="FI379">
        <v>0.871</v>
      </c>
      <c r="FJ379">
        <v>0.066</v>
      </c>
      <c r="FK379">
        <v>5.486</v>
      </c>
      <c r="FL379">
        <v>0.145</v>
      </c>
      <c r="FM379">
        <v>420</v>
      </c>
      <c r="FN379">
        <v>16</v>
      </c>
      <c r="FO379">
        <v>0.27</v>
      </c>
      <c r="FP379">
        <v>0.16</v>
      </c>
      <c r="FQ379">
        <v>0.0796294665</v>
      </c>
      <c r="FR379">
        <v>0.719044849172932</v>
      </c>
      <c r="FS379">
        <v>0.0878974840164275</v>
      </c>
      <c r="FT379">
        <v>0</v>
      </c>
      <c r="FU379">
        <v>152.064705882353</v>
      </c>
      <c r="FV379">
        <v>18.4965624606706</v>
      </c>
      <c r="FW379">
        <v>5.8913636867847</v>
      </c>
      <c r="FX379">
        <v>-1</v>
      </c>
      <c r="FY379">
        <v>-0.01564731</v>
      </c>
      <c r="FZ379">
        <v>0.0100834015037594</v>
      </c>
      <c r="GA379">
        <v>0.00115382169415382</v>
      </c>
      <c r="GB379">
        <v>1</v>
      </c>
      <c r="GC379">
        <v>1</v>
      </c>
      <c r="GD379">
        <v>2</v>
      </c>
      <c r="GE379" t="s">
        <v>425</v>
      </c>
      <c r="GF379">
        <v>3.12581</v>
      </c>
      <c r="GG379">
        <v>2.66039</v>
      </c>
      <c r="GH379">
        <v>0.0883118</v>
      </c>
      <c r="GI379">
        <v>0.089182</v>
      </c>
      <c r="GJ379">
        <v>0.0966606</v>
      </c>
      <c r="GK379">
        <v>0.0971253</v>
      </c>
      <c r="GL379">
        <v>23494</v>
      </c>
      <c r="GM379">
        <v>22200.7</v>
      </c>
      <c r="GN379">
        <v>23047.3</v>
      </c>
      <c r="GO379">
        <v>23735.2</v>
      </c>
      <c r="GP379">
        <v>35488.2</v>
      </c>
      <c r="GQ379">
        <v>35473.1</v>
      </c>
      <c r="GR379">
        <v>41557.5</v>
      </c>
      <c r="GS379">
        <v>42328.8</v>
      </c>
      <c r="GT379">
        <v>1.89872</v>
      </c>
      <c r="GU379">
        <v>1.79515</v>
      </c>
      <c r="GV379">
        <v>0.100017</v>
      </c>
      <c r="GW379">
        <v>0</v>
      </c>
      <c r="GX379">
        <v>28.379</v>
      </c>
      <c r="GY379">
        <v>999.9</v>
      </c>
      <c r="GZ379">
        <v>55.219</v>
      </c>
      <c r="HA379">
        <v>30.494</v>
      </c>
      <c r="HB379">
        <v>26.9342</v>
      </c>
      <c r="HC379">
        <v>53.9355</v>
      </c>
      <c r="HD379">
        <v>40.1082</v>
      </c>
      <c r="HE379">
        <v>1</v>
      </c>
      <c r="HF379">
        <v>0.0737703</v>
      </c>
      <c r="HG379">
        <v>-1.39743</v>
      </c>
      <c r="HH379">
        <v>20.2312</v>
      </c>
      <c r="HI379">
        <v>5.23466</v>
      </c>
      <c r="HJ379">
        <v>11.992</v>
      </c>
      <c r="HK379">
        <v>4.95385</v>
      </c>
      <c r="HL379">
        <v>3.30398</v>
      </c>
      <c r="HM379">
        <v>999.9</v>
      </c>
      <c r="HN379">
        <v>9999</v>
      </c>
      <c r="HO379">
        <v>9999</v>
      </c>
      <c r="HP379">
        <v>9999</v>
      </c>
      <c r="HQ379">
        <v>1.86853</v>
      </c>
      <c r="HR379">
        <v>1.86419</v>
      </c>
      <c r="HS379">
        <v>1.8718</v>
      </c>
      <c r="HT379">
        <v>1.8627</v>
      </c>
      <c r="HU379">
        <v>1.86214</v>
      </c>
      <c r="HV379">
        <v>1.86858</v>
      </c>
      <c r="HW379">
        <v>1.85868</v>
      </c>
      <c r="HX379">
        <v>1.86508</v>
      </c>
      <c r="HY379">
        <v>5</v>
      </c>
      <c r="HZ379">
        <v>0</v>
      </c>
      <c r="IA379">
        <v>0</v>
      </c>
      <c r="IB379">
        <v>0</v>
      </c>
      <c r="IC379" t="s">
        <v>426</v>
      </c>
      <c r="ID379" t="s">
        <v>427</v>
      </c>
      <c r="IE379" t="s">
        <v>428</v>
      </c>
      <c r="IF379" t="s">
        <v>428</v>
      </c>
      <c r="IG379" t="s">
        <v>428</v>
      </c>
      <c r="IH379" t="s">
        <v>428</v>
      </c>
      <c r="II379">
        <v>0</v>
      </c>
      <c r="IJ379">
        <v>100</v>
      </c>
      <c r="IK379">
        <v>100</v>
      </c>
      <c r="IL379">
        <v>5.698</v>
      </c>
      <c r="IM379">
        <v>0.3111</v>
      </c>
      <c r="IN379">
        <v>4.24591870636989</v>
      </c>
      <c r="IO379">
        <v>0.00406324532283829</v>
      </c>
      <c r="IP379">
        <v>-1.45373754250553e-06</v>
      </c>
      <c r="IQ379">
        <v>2.45784242640463e-10</v>
      </c>
      <c r="IR379">
        <v>0.0444475935836347</v>
      </c>
      <c r="IS379">
        <v>0.00491888386651684</v>
      </c>
      <c r="IT379">
        <v>0.000226889049496401</v>
      </c>
      <c r="IU379">
        <v>4.01595507822366e-06</v>
      </c>
      <c r="IV379">
        <v>-0</v>
      </c>
      <c r="IW379">
        <v>2035</v>
      </c>
      <c r="IX379">
        <v>2</v>
      </c>
      <c r="IY379">
        <v>30</v>
      </c>
      <c r="IZ379">
        <v>187642.5</v>
      </c>
      <c r="JA379">
        <v>187642.4</v>
      </c>
      <c r="JB379">
        <v>0.938721</v>
      </c>
      <c r="JC379">
        <v>2.40356</v>
      </c>
      <c r="JD379">
        <v>1.49902</v>
      </c>
      <c r="JE379">
        <v>2.32666</v>
      </c>
      <c r="JF379">
        <v>1.54419</v>
      </c>
      <c r="JG379">
        <v>2.30835</v>
      </c>
      <c r="JH379">
        <v>36.0347</v>
      </c>
      <c r="JI379">
        <v>24.1575</v>
      </c>
      <c r="JJ379">
        <v>18</v>
      </c>
      <c r="JK379">
        <v>545.952</v>
      </c>
      <c r="JL379">
        <v>423.163</v>
      </c>
      <c r="JM379">
        <v>31.1351</v>
      </c>
      <c r="JN379">
        <v>28.5691</v>
      </c>
      <c r="JO379">
        <v>29.9999</v>
      </c>
      <c r="JP379">
        <v>28.3976</v>
      </c>
      <c r="JQ379">
        <v>28.4205</v>
      </c>
      <c r="JR379">
        <v>18.835</v>
      </c>
      <c r="JS379">
        <v>29.578</v>
      </c>
      <c r="JT379">
        <v>72.1026</v>
      </c>
      <c r="JU379">
        <v>31.1058</v>
      </c>
      <c r="JV379">
        <v>420</v>
      </c>
      <c r="JW379">
        <v>22.6276</v>
      </c>
      <c r="JX379">
        <v>93.1355</v>
      </c>
      <c r="JY379">
        <v>98.6483</v>
      </c>
    </row>
    <row r="380" spans="1:285">
      <c r="A380">
        <v>364</v>
      </c>
      <c r="B380">
        <v>1758508256</v>
      </c>
      <c r="C380">
        <v>5013.90000009537</v>
      </c>
      <c r="D380" t="s">
        <v>1160</v>
      </c>
      <c r="E380" t="s">
        <v>1161</v>
      </c>
      <c r="F380">
        <v>5</v>
      </c>
      <c r="G380" t="s">
        <v>419</v>
      </c>
      <c r="H380" t="s">
        <v>1003</v>
      </c>
      <c r="I380" t="s">
        <v>421</v>
      </c>
      <c r="J380">
        <v>1758508253</v>
      </c>
      <c r="K380">
        <f>(L380)/1000</f>
        <v>0</v>
      </c>
      <c r="L380">
        <f>1000*DL380*AJ380*(DH380-DI380)/(100*DA380*(1000-AJ380*DH380))</f>
        <v>0</v>
      </c>
      <c r="M380">
        <f>DL380*AJ380*(DG380-DF380*(1000-AJ380*DI380)/(1000-AJ380*DH380))/(100*DA380)</f>
        <v>0</v>
      </c>
      <c r="N380">
        <f>DF380 - IF(AJ380&gt;1, M380*DA380*100.0/(AL380), 0)</f>
        <v>0</v>
      </c>
      <c r="O380">
        <f>((U380-K380/2)*N380-M380)/(U380+K380/2)</f>
        <v>0</v>
      </c>
      <c r="P380">
        <f>O380*(DM380+DN380)/1000.0</f>
        <v>0</v>
      </c>
      <c r="Q380">
        <f>(DF380 - IF(AJ380&gt;1, M380*DA380*100.0/(AL380), 0))*(DM380+DN380)/1000.0</f>
        <v>0</v>
      </c>
      <c r="R380">
        <f>2.0/((1/T380-1/S380)+SIGN(T380)*SQRT((1/T380-1/S380)*(1/T380-1/S380) + 4*DB380/((DB380+1)*(DB380+1))*(2*1/T380*1/S380-1/S380*1/S380)))</f>
        <v>0</v>
      </c>
      <c r="S380">
        <f>IF(LEFT(DC380,1)&lt;&gt;"0",IF(LEFT(DC380,1)="1",3.0,DD380),$D$5+$E$5*(DT380*DM380/($K$5*1000))+$F$5*(DT380*DM380/($K$5*1000))*MAX(MIN(DA380,$J$5),$I$5)*MAX(MIN(DA380,$J$5),$I$5)+$G$5*MAX(MIN(DA380,$J$5),$I$5)*(DT380*DM380/($K$5*1000))+$H$5*(DT380*DM380/($K$5*1000))*(DT380*DM380/($K$5*1000)))</f>
        <v>0</v>
      </c>
      <c r="T380">
        <f>K380*(1000-(1000*0.61365*exp(17.502*X380/(240.97+X380))/(DM380+DN380)+DH380)/2)/(1000*0.61365*exp(17.502*X380/(240.97+X380))/(DM380+DN380)-DH380)</f>
        <v>0</v>
      </c>
      <c r="U380">
        <f>1/((DB380+1)/(R380/1.6)+1/(S380/1.37)) + DB380/((DB380+1)/(R380/1.6) + DB380/(S380/1.37))</f>
        <v>0</v>
      </c>
      <c r="V380">
        <f>(CW380*CZ380)</f>
        <v>0</v>
      </c>
      <c r="W380">
        <f>(DO380+(V380+2*0.95*5.67E-8*(((DO380+$B$7)+273)^4-(DO380+273)^4)-44100*K380)/(1.84*29.3*S380+8*0.95*5.67E-8*(DO380+273)^3))</f>
        <v>0</v>
      </c>
      <c r="X380">
        <f>($C$7*DP380+$D$7*DQ380+$E$7*W380)</f>
        <v>0</v>
      </c>
      <c r="Y380">
        <f>0.61365*exp(17.502*X380/(240.97+X380))</f>
        <v>0</v>
      </c>
      <c r="Z380">
        <f>(AA380/AB380*100)</f>
        <v>0</v>
      </c>
      <c r="AA380">
        <f>DH380*(DM380+DN380)/1000</f>
        <v>0</v>
      </c>
      <c r="AB380">
        <f>0.61365*exp(17.502*DO380/(240.97+DO380))</f>
        <v>0</v>
      </c>
      <c r="AC380">
        <f>(Y380-DH380*(DM380+DN380)/1000)</f>
        <v>0</v>
      </c>
      <c r="AD380">
        <f>(-K380*44100)</f>
        <v>0</v>
      </c>
      <c r="AE380">
        <f>2*29.3*S380*0.92*(DO380-X380)</f>
        <v>0</v>
      </c>
      <c r="AF380">
        <f>2*0.95*5.67E-8*(((DO380+$B$7)+273)^4-(X380+273)^4)</f>
        <v>0</v>
      </c>
      <c r="AG380">
        <f>V380+AF380+AD380+AE380</f>
        <v>0</v>
      </c>
      <c r="AH380">
        <v>0</v>
      </c>
      <c r="AI380">
        <v>0</v>
      </c>
      <c r="AJ380">
        <f>IF(AH380*$H$13&gt;=AL380,1.0,(AL380/(AL380-AH380*$H$13)))</f>
        <v>0</v>
      </c>
      <c r="AK380">
        <f>(AJ380-1)*100</f>
        <v>0</v>
      </c>
      <c r="AL380">
        <f>MAX(0,($B$13+$C$13*DT380)/(1+$D$13*DT380)*DM380/(DO380+273)*$E$13)</f>
        <v>0</v>
      </c>
      <c r="AM380" t="s">
        <v>422</v>
      </c>
      <c r="AN380" t="s">
        <v>422</v>
      </c>
      <c r="AO380">
        <v>0</v>
      </c>
      <c r="AP380">
        <v>0</v>
      </c>
      <c r="AQ380">
        <f>1-AO380/AP380</f>
        <v>0</v>
      </c>
      <c r="AR380">
        <v>0</v>
      </c>
      <c r="AS380" t="s">
        <v>422</v>
      </c>
      <c r="AT380" t="s">
        <v>422</v>
      </c>
      <c r="AU380">
        <v>0</v>
      </c>
      <c r="AV380">
        <v>0</v>
      </c>
      <c r="AW380">
        <f>1-AU380/AV380</f>
        <v>0</v>
      </c>
      <c r="AX380">
        <v>0.5</v>
      </c>
      <c r="AY380">
        <f>CX380</f>
        <v>0</v>
      </c>
      <c r="AZ380">
        <f>M380</f>
        <v>0</v>
      </c>
      <c r="BA380">
        <f>AW380*AX380*AY380</f>
        <v>0</v>
      </c>
      <c r="BB380">
        <f>(AZ380-AR380)/AY380</f>
        <v>0</v>
      </c>
      <c r="BC380">
        <f>(AP380-AV380)/AV380</f>
        <v>0</v>
      </c>
      <c r="BD380">
        <f>AO380/(AQ380+AO380/AV380)</f>
        <v>0</v>
      </c>
      <c r="BE380" t="s">
        <v>422</v>
      </c>
      <c r="BF380">
        <v>0</v>
      </c>
      <c r="BG380">
        <f>IF(BF380&lt;&gt;0, BF380, BD380)</f>
        <v>0</v>
      </c>
      <c r="BH380">
        <f>1-BG380/AV380</f>
        <v>0</v>
      </c>
      <c r="BI380">
        <f>(AV380-AU380)/(AV380-BG380)</f>
        <v>0</v>
      </c>
      <c r="BJ380">
        <f>(AP380-AV380)/(AP380-BG380)</f>
        <v>0</v>
      </c>
      <c r="BK380">
        <f>(AV380-AU380)/(AV380-AO380)</f>
        <v>0</v>
      </c>
      <c r="BL380">
        <f>(AP380-AV380)/(AP380-AO380)</f>
        <v>0</v>
      </c>
      <c r="BM380">
        <f>(BI380*BG380/AU380)</f>
        <v>0</v>
      </c>
      <c r="BN380">
        <f>(1-BM380)</f>
        <v>0</v>
      </c>
      <c r="CW380">
        <f>$B$11*DU380+$C$11*DV380+$F$11*EG380*(1-EJ380)</f>
        <v>0</v>
      </c>
      <c r="CX380">
        <f>CW380*CY380</f>
        <v>0</v>
      </c>
      <c r="CY380">
        <f>($B$11*$D$9+$C$11*$D$9+$F$11*((ET380+EL380)/MAX(ET380+EL380+EU380, 0.1)*$I$9+EU380/MAX(ET380+EL380+EU380, 0.1)*$J$9))/($B$11+$C$11+$F$11)</f>
        <v>0</v>
      </c>
      <c r="CZ380">
        <f>($B$11*$K$9+$C$11*$K$9+$F$11*((ET380+EL380)/MAX(ET380+EL380+EU380, 0.1)*$P$9+EU380/MAX(ET380+EL380+EU380, 0.1)*$Q$9))/($B$11+$C$11+$F$11)</f>
        <v>0</v>
      </c>
      <c r="DA380">
        <v>1.1</v>
      </c>
      <c r="DB380">
        <v>0.5</v>
      </c>
      <c r="DC380" t="s">
        <v>423</v>
      </c>
      <c r="DD380">
        <v>2</v>
      </c>
      <c r="DE380">
        <v>1758508253</v>
      </c>
      <c r="DF380">
        <v>420.236333333333</v>
      </c>
      <c r="DG380">
        <v>420.116666666667</v>
      </c>
      <c r="DH380">
        <v>22.5901333333333</v>
      </c>
      <c r="DI380">
        <v>22.6048333333333</v>
      </c>
      <c r="DJ380">
        <v>414.538</v>
      </c>
      <c r="DK380">
        <v>22.2790666666667</v>
      </c>
      <c r="DL380">
        <v>500.004666666667</v>
      </c>
      <c r="DM380">
        <v>89.8536333333333</v>
      </c>
      <c r="DN380">
        <v>0.0349317666666667</v>
      </c>
      <c r="DO380">
        <v>30.5808</v>
      </c>
      <c r="DP380">
        <v>30.0136</v>
      </c>
      <c r="DQ380">
        <v>999.9</v>
      </c>
      <c r="DR380">
        <v>0</v>
      </c>
      <c r="DS380">
        <v>0</v>
      </c>
      <c r="DT380">
        <v>9989.56666666667</v>
      </c>
      <c r="DU380">
        <v>0</v>
      </c>
      <c r="DV380">
        <v>0.681612333333333</v>
      </c>
      <c r="DW380">
        <v>0.1194863</v>
      </c>
      <c r="DX380">
        <v>429.948666666667</v>
      </c>
      <c r="DY380">
        <v>429.833333333333</v>
      </c>
      <c r="DZ380">
        <v>-0.0146910333333333</v>
      </c>
      <c r="EA380">
        <v>420.116666666667</v>
      </c>
      <c r="EB380">
        <v>22.6048333333333</v>
      </c>
      <c r="EC380">
        <v>2.02980666666667</v>
      </c>
      <c r="ED380">
        <v>2.03112666666667</v>
      </c>
      <c r="EE380">
        <v>17.6787666666667</v>
      </c>
      <c r="EF380">
        <v>17.6890666666667</v>
      </c>
      <c r="EG380">
        <v>0.00500016</v>
      </c>
      <c r="EH380">
        <v>0</v>
      </c>
      <c r="EI380">
        <v>0</v>
      </c>
      <c r="EJ380">
        <v>0</v>
      </c>
      <c r="EK380">
        <v>152.533333333333</v>
      </c>
      <c r="EL380">
        <v>0.00500016</v>
      </c>
      <c r="EM380">
        <v>-24.2666666666667</v>
      </c>
      <c r="EN380">
        <v>-1.73333333333333</v>
      </c>
      <c r="EO380">
        <v>37.75</v>
      </c>
      <c r="EP380">
        <v>41.937</v>
      </c>
      <c r="EQ380">
        <v>39.937</v>
      </c>
      <c r="ER380">
        <v>42</v>
      </c>
      <c r="ES380">
        <v>41.062</v>
      </c>
      <c r="ET380">
        <v>0</v>
      </c>
      <c r="EU380">
        <v>0</v>
      </c>
      <c r="EV380">
        <v>0</v>
      </c>
      <c r="EW380">
        <v>1758508258.4</v>
      </c>
      <c r="EX380">
        <v>0</v>
      </c>
      <c r="EY380">
        <v>153.26</v>
      </c>
      <c r="EZ380">
        <v>14.9384620650046</v>
      </c>
      <c r="FA380">
        <v>-21.2153846917538</v>
      </c>
      <c r="FB380">
        <v>-26.408</v>
      </c>
      <c r="FC380">
        <v>15</v>
      </c>
      <c r="FD380">
        <v>0</v>
      </c>
      <c r="FE380" t="s">
        <v>424</v>
      </c>
      <c r="FF380">
        <v>1747249705.1</v>
      </c>
      <c r="FG380">
        <v>1747249711.1</v>
      </c>
      <c r="FH380">
        <v>0</v>
      </c>
      <c r="FI380">
        <v>0.871</v>
      </c>
      <c r="FJ380">
        <v>0.066</v>
      </c>
      <c r="FK380">
        <v>5.486</v>
      </c>
      <c r="FL380">
        <v>0.145</v>
      </c>
      <c r="FM380">
        <v>420</v>
      </c>
      <c r="FN380">
        <v>16</v>
      </c>
      <c r="FO380">
        <v>0.27</v>
      </c>
      <c r="FP380">
        <v>0.16</v>
      </c>
      <c r="FQ380">
        <v>0.0863143415</v>
      </c>
      <c r="FR380">
        <v>0.470347825714286</v>
      </c>
      <c r="FS380">
        <v>0.0824916095116505</v>
      </c>
      <c r="FT380">
        <v>1</v>
      </c>
      <c r="FU380">
        <v>152.573529411765</v>
      </c>
      <c r="FV380">
        <v>17.520244713143</v>
      </c>
      <c r="FW380">
        <v>5.64104229123376</v>
      </c>
      <c r="FX380">
        <v>-1</v>
      </c>
      <c r="FY380">
        <v>-0.01532325</v>
      </c>
      <c r="FZ380">
        <v>0.00817032180451127</v>
      </c>
      <c r="GA380">
        <v>0.000988010856468693</v>
      </c>
      <c r="GB380">
        <v>1</v>
      </c>
      <c r="GC380">
        <v>2</v>
      </c>
      <c r="GD380">
        <v>2</v>
      </c>
      <c r="GE380" t="s">
        <v>443</v>
      </c>
      <c r="GF380">
        <v>3.12578</v>
      </c>
      <c r="GG380">
        <v>2.66059</v>
      </c>
      <c r="GH380">
        <v>0.0883251</v>
      </c>
      <c r="GI380">
        <v>0.0891824</v>
      </c>
      <c r="GJ380">
        <v>0.0966557</v>
      </c>
      <c r="GK380">
        <v>0.0971278</v>
      </c>
      <c r="GL380">
        <v>23494</v>
      </c>
      <c r="GM380">
        <v>22200.7</v>
      </c>
      <c r="GN380">
        <v>23047.6</v>
      </c>
      <c r="GO380">
        <v>23735.2</v>
      </c>
      <c r="GP380">
        <v>35488.6</v>
      </c>
      <c r="GQ380">
        <v>35473.1</v>
      </c>
      <c r="GR380">
        <v>41557.7</v>
      </c>
      <c r="GS380">
        <v>42328.8</v>
      </c>
      <c r="GT380">
        <v>1.8985</v>
      </c>
      <c r="GU380">
        <v>1.79533</v>
      </c>
      <c r="GV380">
        <v>0.100069</v>
      </c>
      <c r="GW380">
        <v>0</v>
      </c>
      <c r="GX380">
        <v>28.3802</v>
      </c>
      <c r="GY380">
        <v>999.9</v>
      </c>
      <c r="GZ380">
        <v>55.219</v>
      </c>
      <c r="HA380">
        <v>30.494</v>
      </c>
      <c r="HB380">
        <v>26.9337</v>
      </c>
      <c r="HC380">
        <v>53.9455</v>
      </c>
      <c r="HD380">
        <v>40.008</v>
      </c>
      <c r="HE380">
        <v>1</v>
      </c>
      <c r="HF380">
        <v>0.0737246</v>
      </c>
      <c r="HG380">
        <v>-1.37562</v>
      </c>
      <c r="HH380">
        <v>20.2313</v>
      </c>
      <c r="HI380">
        <v>5.23481</v>
      </c>
      <c r="HJ380">
        <v>11.992</v>
      </c>
      <c r="HK380">
        <v>4.95375</v>
      </c>
      <c r="HL380">
        <v>3.304</v>
      </c>
      <c r="HM380">
        <v>999.9</v>
      </c>
      <c r="HN380">
        <v>9999</v>
      </c>
      <c r="HO380">
        <v>9999</v>
      </c>
      <c r="HP380">
        <v>9999</v>
      </c>
      <c r="HQ380">
        <v>1.86856</v>
      </c>
      <c r="HR380">
        <v>1.8642</v>
      </c>
      <c r="HS380">
        <v>1.8718</v>
      </c>
      <c r="HT380">
        <v>1.86272</v>
      </c>
      <c r="HU380">
        <v>1.86217</v>
      </c>
      <c r="HV380">
        <v>1.86859</v>
      </c>
      <c r="HW380">
        <v>1.85868</v>
      </c>
      <c r="HX380">
        <v>1.86508</v>
      </c>
      <c r="HY380">
        <v>5</v>
      </c>
      <c r="HZ380">
        <v>0</v>
      </c>
      <c r="IA380">
        <v>0</v>
      </c>
      <c r="IB380">
        <v>0</v>
      </c>
      <c r="IC380" t="s">
        <v>426</v>
      </c>
      <c r="ID380" t="s">
        <v>427</v>
      </c>
      <c r="IE380" t="s">
        <v>428</v>
      </c>
      <c r="IF380" t="s">
        <v>428</v>
      </c>
      <c r="IG380" t="s">
        <v>428</v>
      </c>
      <c r="IH380" t="s">
        <v>428</v>
      </c>
      <c r="II380">
        <v>0</v>
      </c>
      <c r="IJ380">
        <v>100</v>
      </c>
      <c r="IK380">
        <v>100</v>
      </c>
      <c r="IL380">
        <v>5.698</v>
      </c>
      <c r="IM380">
        <v>0.3111</v>
      </c>
      <c r="IN380">
        <v>4.24591870636989</v>
      </c>
      <c r="IO380">
        <v>0.00406324532283829</v>
      </c>
      <c r="IP380">
        <v>-1.45373754250553e-06</v>
      </c>
      <c r="IQ380">
        <v>2.45784242640463e-10</v>
      </c>
      <c r="IR380">
        <v>0.0444475935836347</v>
      </c>
      <c r="IS380">
        <v>0.00491888386651684</v>
      </c>
      <c r="IT380">
        <v>0.000226889049496401</v>
      </c>
      <c r="IU380">
        <v>4.01595507822366e-06</v>
      </c>
      <c r="IV380">
        <v>-0</v>
      </c>
      <c r="IW380">
        <v>2035</v>
      </c>
      <c r="IX380">
        <v>2</v>
      </c>
      <c r="IY380">
        <v>30</v>
      </c>
      <c r="IZ380">
        <v>187642.5</v>
      </c>
      <c r="JA380">
        <v>187642.4</v>
      </c>
      <c r="JB380">
        <v>0.938721</v>
      </c>
      <c r="JC380">
        <v>2.3999</v>
      </c>
      <c r="JD380">
        <v>1.4978</v>
      </c>
      <c r="JE380">
        <v>2.32666</v>
      </c>
      <c r="JF380">
        <v>1.54419</v>
      </c>
      <c r="JG380">
        <v>2.36572</v>
      </c>
      <c r="JH380">
        <v>36.0347</v>
      </c>
      <c r="JI380">
        <v>24.1663</v>
      </c>
      <c r="JJ380">
        <v>18</v>
      </c>
      <c r="JK380">
        <v>545.795</v>
      </c>
      <c r="JL380">
        <v>423.257</v>
      </c>
      <c r="JM380">
        <v>31.1243</v>
      </c>
      <c r="JN380">
        <v>28.568</v>
      </c>
      <c r="JO380">
        <v>29.9999</v>
      </c>
      <c r="JP380">
        <v>28.3964</v>
      </c>
      <c r="JQ380">
        <v>28.4193</v>
      </c>
      <c r="JR380">
        <v>18.8313</v>
      </c>
      <c r="JS380">
        <v>29.578</v>
      </c>
      <c r="JT380">
        <v>72.1026</v>
      </c>
      <c r="JU380">
        <v>31.1058</v>
      </c>
      <c r="JV380">
        <v>420</v>
      </c>
      <c r="JW380">
        <v>22.6241</v>
      </c>
      <c r="JX380">
        <v>93.1363</v>
      </c>
      <c r="JY380">
        <v>98.6484</v>
      </c>
    </row>
    <row r="381" spans="1:285">
      <c r="A381">
        <v>365</v>
      </c>
      <c r="B381">
        <v>1758508259</v>
      </c>
      <c r="C381">
        <v>5016.90000009537</v>
      </c>
      <c r="D381" t="s">
        <v>1162</v>
      </c>
      <c r="E381" t="s">
        <v>1163</v>
      </c>
      <c r="F381">
        <v>5</v>
      </c>
      <c r="G381" t="s">
        <v>419</v>
      </c>
      <c r="H381" t="s">
        <v>1003</v>
      </c>
      <c r="I381" t="s">
        <v>421</v>
      </c>
      <c r="J381">
        <v>1758508255.75</v>
      </c>
      <c r="K381">
        <f>(L381)/1000</f>
        <v>0</v>
      </c>
      <c r="L381">
        <f>1000*DL381*AJ381*(DH381-DI381)/(100*DA381*(1000-AJ381*DH381))</f>
        <v>0</v>
      </c>
      <c r="M381">
        <f>DL381*AJ381*(DG381-DF381*(1000-AJ381*DI381)/(1000-AJ381*DH381))/(100*DA381)</f>
        <v>0</v>
      </c>
      <c r="N381">
        <f>DF381 - IF(AJ381&gt;1, M381*DA381*100.0/(AL381), 0)</f>
        <v>0</v>
      </c>
      <c r="O381">
        <f>((U381-K381/2)*N381-M381)/(U381+K381/2)</f>
        <v>0</v>
      </c>
      <c r="P381">
        <f>O381*(DM381+DN381)/1000.0</f>
        <v>0</v>
      </c>
      <c r="Q381">
        <f>(DF381 - IF(AJ381&gt;1, M381*DA381*100.0/(AL381), 0))*(DM381+DN381)/1000.0</f>
        <v>0</v>
      </c>
      <c r="R381">
        <f>2.0/((1/T381-1/S381)+SIGN(T381)*SQRT((1/T381-1/S381)*(1/T381-1/S381) + 4*DB381/((DB381+1)*(DB381+1))*(2*1/T381*1/S381-1/S381*1/S381)))</f>
        <v>0</v>
      </c>
      <c r="S381">
        <f>IF(LEFT(DC381,1)&lt;&gt;"0",IF(LEFT(DC381,1)="1",3.0,DD381),$D$5+$E$5*(DT381*DM381/($K$5*1000))+$F$5*(DT381*DM381/($K$5*1000))*MAX(MIN(DA381,$J$5),$I$5)*MAX(MIN(DA381,$J$5),$I$5)+$G$5*MAX(MIN(DA381,$J$5),$I$5)*(DT381*DM381/($K$5*1000))+$H$5*(DT381*DM381/($K$5*1000))*(DT381*DM381/($K$5*1000)))</f>
        <v>0</v>
      </c>
      <c r="T381">
        <f>K381*(1000-(1000*0.61365*exp(17.502*X381/(240.97+X381))/(DM381+DN381)+DH381)/2)/(1000*0.61365*exp(17.502*X381/(240.97+X381))/(DM381+DN381)-DH381)</f>
        <v>0</v>
      </c>
      <c r="U381">
        <f>1/((DB381+1)/(R381/1.6)+1/(S381/1.37)) + DB381/((DB381+1)/(R381/1.6) + DB381/(S381/1.37))</f>
        <v>0</v>
      </c>
      <c r="V381">
        <f>(CW381*CZ381)</f>
        <v>0</v>
      </c>
      <c r="W381">
        <f>(DO381+(V381+2*0.95*5.67E-8*(((DO381+$B$7)+273)^4-(DO381+273)^4)-44100*K381)/(1.84*29.3*S381+8*0.95*5.67E-8*(DO381+273)^3))</f>
        <v>0</v>
      </c>
      <c r="X381">
        <f>($C$7*DP381+$D$7*DQ381+$E$7*W381)</f>
        <v>0</v>
      </c>
      <c r="Y381">
        <f>0.61365*exp(17.502*X381/(240.97+X381))</f>
        <v>0</v>
      </c>
      <c r="Z381">
        <f>(AA381/AB381*100)</f>
        <v>0</v>
      </c>
      <c r="AA381">
        <f>DH381*(DM381+DN381)/1000</f>
        <v>0</v>
      </c>
      <c r="AB381">
        <f>0.61365*exp(17.502*DO381/(240.97+DO381))</f>
        <v>0</v>
      </c>
      <c r="AC381">
        <f>(Y381-DH381*(DM381+DN381)/1000)</f>
        <v>0</v>
      </c>
      <c r="AD381">
        <f>(-K381*44100)</f>
        <v>0</v>
      </c>
      <c r="AE381">
        <f>2*29.3*S381*0.92*(DO381-X381)</f>
        <v>0</v>
      </c>
      <c r="AF381">
        <f>2*0.95*5.67E-8*(((DO381+$B$7)+273)^4-(X381+273)^4)</f>
        <v>0</v>
      </c>
      <c r="AG381">
        <f>V381+AF381+AD381+AE381</f>
        <v>0</v>
      </c>
      <c r="AH381">
        <v>0</v>
      </c>
      <c r="AI381">
        <v>0</v>
      </c>
      <c r="AJ381">
        <f>IF(AH381*$H$13&gt;=AL381,1.0,(AL381/(AL381-AH381*$H$13)))</f>
        <v>0</v>
      </c>
      <c r="AK381">
        <f>(AJ381-1)*100</f>
        <v>0</v>
      </c>
      <c r="AL381">
        <f>MAX(0,($B$13+$C$13*DT381)/(1+$D$13*DT381)*DM381/(DO381+273)*$E$13)</f>
        <v>0</v>
      </c>
      <c r="AM381" t="s">
        <v>422</v>
      </c>
      <c r="AN381" t="s">
        <v>422</v>
      </c>
      <c r="AO381">
        <v>0</v>
      </c>
      <c r="AP381">
        <v>0</v>
      </c>
      <c r="AQ381">
        <f>1-AO381/AP381</f>
        <v>0</v>
      </c>
      <c r="AR381">
        <v>0</v>
      </c>
      <c r="AS381" t="s">
        <v>422</v>
      </c>
      <c r="AT381" t="s">
        <v>422</v>
      </c>
      <c r="AU381">
        <v>0</v>
      </c>
      <c r="AV381">
        <v>0</v>
      </c>
      <c r="AW381">
        <f>1-AU381/AV381</f>
        <v>0</v>
      </c>
      <c r="AX381">
        <v>0.5</v>
      </c>
      <c r="AY381">
        <f>CX381</f>
        <v>0</v>
      </c>
      <c r="AZ381">
        <f>M381</f>
        <v>0</v>
      </c>
      <c r="BA381">
        <f>AW381*AX381*AY381</f>
        <v>0</v>
      </c>
      <c r="BB381">
        <f>(AZ381-AR381)/AY381</f>
        <v>0</v>
      </c>
      <c r="BC381">
        <f>(AP381-AV381)/AV381</f>
        <v>0</v>
      </c>
      <c r="BD381">
        <f>AO381/(AQ381+AO381/AV381)</f>
        <v>0</v>
      </c>
      <c r="BE381" t="s">
        <v>422</v>
      </c>
      <c r="BF381">
        <v>0</v>
      </c>
      <c r="BG381">
        <f>IF(BF381&lt;&gt;0, BF381, BD381)</f>
        <v>0</v>
      </c>
      <c r="BH381">
        <f>1-BG381/AV381</f>
        <v>0</v>
      </c>
      <c r="BI381">
        <f>(AV381-AU381)/(AV381-BG381)</f>
        <v>0</v>
      </c>
      <c r="BJ381">
        <f>(AP381-AV381)/(AP381-BG381)</f>
        <v>0</v>
      </c>
      <c r="BK381">
        <f>(AV381-AU381)/(AV381-AO381)</f>
        <v>0</v>
      </c>
      <c r="BL381">
        <f>(AP381-AV381)/(AP381-AO381)</f>
        <v>0</v>
      </c>
      <c r="BM381">
        <f>(BI381*BG381/AU381)</f>
        <v>0</v>
      </c>
      <c r="BN381">
        <f>(1-BM381)</f>
        <v>0</v>
      </c>
      <c r="CW381">
        <f>$B$11*DU381+$C$11*DV381+$F$11*EG381*(1-EJ381)</f>
        <v>0</v>
      </c>
      <c r="CX381">
        <f>CW381*CY381</f>
        <v>0</v>
      </c>
      <c r="CY381">
        <f>($B$11*$D$9+$C$11*$D$9+$F$11*((ET381+EL381)/MAX(ET381+EL381+EU381, 0.1)*$I$9+EU381/MAX(ET381+EL381+EU381, 0.1)*$J$9))/($B$11+$C$11+$F$11)</f>
        <v>0</v>
      </c>
      <c r="CZ381">
        <f>($B$11*$K$9+$C$11*$K$9+$F$11*((ET381+EL381)/MAX(ET381+EL381+EU381, 0.1)*$P$9+EU381/MAX(ET381+EL381+EU381, 0.1)*$Q$9))/($B$11+$C$11+$F$11)</f>
        <v>0</v>
      </c>
      <c r="DA381">
        <v>1.1</v>
      </c>
      <c r="DB381">
        <v>0.5</v>
      </c>
      <c r="DC381" t="s">
        <v>423</v>
      </c>
      <c r="DD381">
        <v>2</v>
      </c>
      <c r="DE381">
        <v>1758508255.75</v>
      </c>
      <c r="DF381">
        <v>420.326</v>
      </c>
      <c r="DG381">
        <v>420.15</v>
      </c>
      <c r="DH381">
        <v>22.588375</v>
      </c>
      <c r="DI381">
        <v>22.605375</v>
      </c>
      <c r="DJ381">
        <v>414.62725</v>
      </c>
      <c r="DK381">
        <v>22.277375</v>
      </c>
      <c r="DL381">
        <v>499.9895</v>
      </c>
      <c r="DM381">
        <v>89.854025</v>
      </c>
      <c r="DN381">
        <v>0.03496645</v>
      </c>
      <c r="DO381">
        <v>30.58035</v>
      </c>
      <c r="DP381">
        <v>30.01065</v>
      </c>
      <c r="DQ381">
        <v>999.9</v>
      </c>
      <c r="DR381">
        <v>0</v>
      </c>
      <c r="DS381">
        <v>0</v>
      </c>
      <c r="DT381">
        <v>9986.875</v>
      </c>
      <c r="DU381">
        <v>0</v>
      </c>
      <c r="DV381">
        <v>0.69204525</v>
      </c>
      <c r="DW381">
        <v>0.175773475</v>
      </c>
      <c r="DX381">
        <v>430.0395</v>
      </c>
      <c r="DY381">
        <v>429.86725</v>
      </c>
      <c r="DZ381">
        <v>-0.017009725</v>
      </c>
      <c r="EA381">
        <v>420.15</v>
      </c>
      <c r="EB381">
        <v>22.605375</v>
      </c>
      <c r="EC381">
        <v>2.0296575</v>
      </c>
      <c r="ED381">
        <v>2.031185</v>
      </c>
      <c r="EE381">
        <v>17.6776</v>
      </c>
      <c r="EF381">
        <v>17.68955</v>
      </c>
      <c r="EG381">
        <v>0.00500016</v>
      </c>
      <c r="EH381">
        <v>0</v>
      </c>
      <c r="EI381">
        <v>0</v>
      </c>
      <c r="EJ381">
        <v>0</v>
      </c>
      <c r="EK381">
        <v>152.3</v>
      </c>
      <c r="EL381">
        <v>0.00500016</v>
      </c>
      <c r="EM381">
        <v>-26.3</v>
      </c>
      <c r="EN381">
        <v>-2.125</v>
      </c>
      <c r="EO381">
        <v>37.75</v>
      </c>
      <c r="EP381">
        <v>41.937</v>
      </c>
      <c r="EQ381">
        <v>39.937</v>
      </c>
      <c r="ER381">
        <v>42</v>
      </c>
      <c r="ES381">
        <v>41.062</v>
      </c>
      <c r="ET381">
        <v>0</v>
      </c>
      <c r="EU381">
        <v>0</v>
      </c>
      <c r="EV381">
        <v>0</v>
      </c>
      <c r="EW381">
        <v>1758508261.4</v>
      </c>
      <c r="EX381">
        <v>0</v>
      </c>
      <c r="EY381">
        <v>153.261538461538</v>
      </c>
      <c r="EZ381">
        <v>-15.5350423656532</v>
      </c>
      <c r="FA381">
        <v>-12.3692309757662</v>
      </c>
      <c r="FB381">
        <v>-26.8461538461538</v>
      </c>
      <c r="FC381">
        <v>15</v>
      </c>
      <c r="FD381">
        <v>0</v>
      </c>
      <c r="FE381" t="s">
        <v>424</v>
      </c>
      <c r="FF381">
        <v>1747249705.1</v>
      </c>
      <c r="FG381">
        <v>1747249711.1</v>
      </c>
      <c r="FH381">
        <v>0</v>
      </c>
      <c r="FI381">
        <v>0.871</v>
      </c>
      <c r="FJ381">
        <v>0.066</v>
      </c>
      <c r="FK381">
        <v>5.486</v>
      </c>
      <c r="FL381">
        <v>0.145</v>
      </c>
      <c r="FM381">
        <v>420</v>
      </c>
      <c r="FN381">
        <v>16</v>
      </c>
      <c r="FO381">
        <v>0.27</v>
      </c>
      <c r="FP381">
        <v>0.16</v>
      </c>
      <c r="FQ381">
        <v>0.0931670265</v>
      </c>
      <c r="FR381">
        <v>0.451895109022556</v>
      </c>
      <c r="FS381">
        <v>0.0819704189790503</v>
      </c>
      <c r="FT381">
        <v>1</v>
      </c>
      <c r="FU381">
        <v>152.820588235294</v>
      </c>
      <c r="FV381">
        <v>12.1543165475793</v>
      </c>
      <c r="FW381">
        <v>5.61661293222613</v>
      </c>
      <c r="FX381">
        <v>-1</v>
      </c>
      <c r="FY381">
        <v>-0.015393445</v>
      </c>
      <c r="FZ381">
        <v>0.00518515037593986</v>
      </c>
      <c r="GA381">
        <v>0.00104498404556003</v>
      </c>
      <c r="GB381">
        <v>1</v>
      </c>
      <c r="GC381">
        <v>2</v>
      </c>
      <c r="GD381">
        <v>2</v>
      </c>
      <c r="GE381" t="s">
        <v>443</v>
      </c>
      <c r="GF381">
        <v>3.12574</v>
      </c>
      <c r="GG381">
        <v>2.66069</v>
      </c>
      <c r="GH381">
        <v>0.0883374</v>
      </c>
      <c r="GI381">
        <v>0.08918</v>
      </c>
      <c r="GJ381">
        <v>0.0966513</v>
      </c>
      <c r="GK381">
        <v>0.0971302</v>
      </c>
      <c r="GL381">
        <v>23494.1</v>
      </c>
      <c r="GM381">
        <v>22200.9</v>
      </c>
      <c r="GN381">
        <v>23048</v>
      </c>
      <c r="GO381">
        <v>23735.4</v>
      </c>
      <c r="GP381">
        <v>35488.8</v>
      </c>
      <c r="GQ381">
        <v>35473.3</v>
      </c>
      <c r="GR381">
        <v>41557.8</v>
      </c>
      <c r="GS381">
        <v>42329.3</v>
      </c>
      <c r="GT381">
        <v>1.8987</v>
      </c>
      <c r="GU381">
        <v>1.79522</v>
      </c>
      <c r="GV381">
        <v>0.100046</v>
      </c>
      <c r="GW381">
        <v>0</v>
      </c>
      <c r="GX381">
        <v>28.3814</v>
      </c>
      <c r="GY381">
        <v>999.9</v>
      </c>
      <c r="GZ381">
        <v>55.219</v>
      </c>
      <c r="HA381">
        <v>30.504</v>
      </c>
      <c r="HB381">
        <v>26.9497</v>
      </c>
      <c r="HC381">
        <v>54.5755</v>
      </c>
      <c r="HD381">
        <v>40.1402</v>
      </c>
      <c r="HE381">
        <v>1</v>
      </c>
      <c r="HF381">
        <v>0.0735569</v>
      </c>
      <c r="HG381">
        <v>-1.38931</v>
      </c>
      <c r="HH381">
        <v>20.2311</v>
      </c>
      <c r="HI381">
        <v>5.23421</v>
      </c>
      <c r="HJ381">
        <v>11.992</v>
      </c>
      <c r="HK381">
        <v>4.95375</v>
      </c>
      <c r="HL381">
        <v>3.304</v>
      </c>
      <c r="HM381">
        <v>999.9</v>
      </c>
      <c r="HN381">
        <v>9999</v>
      </c>
      <c r="HO381">
        <v>9999</v>
      </c>
      <c r="HP381">
        <v>9999</v>
      </c>
      <c r="HQ381">
        <v>1.86855</v>
      </c>
      <c r="HR381">
        <v>1.8642</v>
      </c>
      <c r="HS381">
        <v>1.8718</v>
      </c>
      <c r="HT381">
        <v>1.86272</v>
      </c>
      <c r="HU381">
        <v>1.86217</v>
      </c>
      <c r="HV381">
        <v>1.86858</v>
      </c>
      <c r="HW381">
        <v>1.85868</v>
      </c>
      <c r="HX381">
        <v>1.86508</v>
      </c>
      <c r="HY381">
        <v>5</v>
      </c>
      <c r="HZ381">
        <v>0</v>
      </c>
      <c r="IA381">
        <v>0</v>
      </c>
      <c r="IB381">
        <v>0</v>
      </c>
      <c r="IC381" t="s">
        <v>426</v>
      </c>
      <c r="ID381" t="s">
        <v>427</v>
      </c>
      <c r="IE381" t="s">
        <v>428</v>
      </c>
      <c r="IF381" t="s">
        <v>428</v>
      </c>
      <c r="IG381" t="s">
        <v>428</v>
      </c>
      <c r="IH381" t="s">
        <v>428</v>
      </c>
      <c r="II381">
        <v>0</v>
      </c>
      <c r="IJ381">
        <v>100</v>
      </c>
      <c r="IK381">
        <v>100</v>
      </c>
      <c r="IL381">
        <v>5.698</v>
      </c>
      <c r="IM381">
        <v>0.3109</v>
      </c>
      <c r="IN381">
        <v>4.24591870636989</v>
      </c>
      <c r="IO381">
        <v>0.00406324532283829</v>
      </c>
      <c r="IP381">
        <v>-1.45373754250553e-06</v>
      </c>
      <c r="IQ381">
        <v>2.45784242640463e-10</v>
      </c>
      <c r="IR381">
        <v>0.0444475935836347</v>
      </c>
      <c r="IS381">
        <v>0.00491888386651684</v>
      </c>
      <c r="IT381">
        <v>0.000226889049496401</v>
      </c>
      <c r="IU381">
        <v>4.01595507822366e-06</v>
      </c>
      <c r="IV381">
        <v>-0</v>
      </c>
      <c r="IW381">
        <v>2035</v>
      </c>
      <c r="IX381">
        <v>2</v>
      </c>
      <c r="IY381">
        <v>30</v>
      </c>
      <c r="IZ381">
        <v>187642.6</v>
      </c>
      <c r="JA381">
        <v>187642.5</v>
      </c>
      <c r="JB381">
        <v>0.938721</v>
      </c>
      <c r="JC381">
        <v>2.40967</v>
      </c>
      <c r="JD381">
        <v>1.4978</v>
      </c>
      <c r="JE381">
        <v>2.32666</v>
      </c>
      <c r="JF381">
        <v>1.54419</v>
      </c>
      <c r="JG381">
        <v>2.33643</v>
      </c>
      <c r="JH381">
        <v>36.0347</v>
      </c>
      <c r="JI381">
        <v>24.1575</v>
      </c>
      <c r="JJ381">
        <v>18</v>
      </c>
      <c r="JK381">
        <v>545.916</v>
      </c>
      <c r="JL381">
        <v>423.193</v>
      </c>
      <c r="JM381">
        <v>31.1077</v>
      </c>
      <c r="JN381">
        <v>28.5672</v>
      </c>
      <c r="JO381">
        <v>29.9998</v>
      </c>
      <c r="JP381">
        <v>28.3953</v>
      </c>
      <c r="JQ381">
        <v>28.4186</v>
      </c>
      <c r="JR381">
        <v>18.8284</v>
      </c>
      <c r="JS381">
        <v>29.578</v>
      </c>
      <c r="JT381">
        <v>72.1026</v>
      </c>
      <c r="JU381">
        <v>31.095</v>
      </c>
      <c r="JV381">
        <v>420</v>
      </c>
      <c r="JW381">
        <v>22.6304</v>
      </c>
      <c r="JX381">
        <v>93.137</v>
      </c>
      <c r="JY381">
        <v>98.6493</v>
      </c>
    </row>
    <row r="382" spans="1:285">
      <c r="A382">
        <v>366</v>
      </c>
      <c r="B382">
        <v>1758508261</v>
      </c>
      <c r="C382">
        <v>5018.90000009537</v>
      </c>
      <c r="D382" t="s">
        <v>1164</v>
      </c>
      <c r="E382" t="s">
        <v>1165</v>
      </c>
      <c r="F382">
        <v>5</v>
      </c>
      <c r="G382" t="s">
        <v>419</v>
      </c>
      <c r="H382" t="s">
        <v>1003</v>
      </c>
      <c r="I382" t="s">
        <v>421</v>
      </c>
      <c r="J382">
        <v>1758508258.33333</v>
      </c>
      <c r="K382">
        <f>(L382)/1000</f>
        <v>0</v>
      </c>
      <c r="L382">
        <f>1000*DL382*AJ382*(DH382-DI382)/(100*DA382*(1000-AJ382*DH382))</f>
        <v>0</v>
      </c>
      <c r="M382">
        <f>DL382*AJ382*(DG382-DF382*(1000-AJ382*DI382)/(1000-AJ382*DH382))/(100*DA382)</f>
        <v>0</v>
      </c>
      <c r="N382">
        <f>DF382 - IF(AJ382&gt;1, M382*DA382*100.0/(AL382), 0)</f>
        <v>0</v>
      </c>
      <c r="O382">
        <f>((U382-K382/2)*N382-M382)/(U382+K382/2)</f>
        <v>0</v>
      </c>
      <c r="P382">
        <f>O382*(DM382+DN382)/1000.0</f>
        <v>0</v>
      </c>
      <c r="Q382">
        <f>(DF382 - IF(AJ382&gt;1, M382*DA382*100.0/(AL382), 0))*(DM382+DN382)/1000.0</f>
        <v>0</v>
      </c>
      <c r="R382">
        <f>2.0/((1/T382-1/S382)+SIGN(T382)*SQRT((1/T382-1/S382)*(1/T382-1/S382) + 4*DB382/((DB382+1)*(DB382+1))*(2*1/T382*1/S382-1/S382*1/S382)))</f>
        <v>0</v>
      </c>
      <c r="S382">
        <f>IF(LEFT(DC382,1)&lt;&gt;"0",IF(LEFT(DC382,1)="1",3.0,DD382),$D$5+$E$5*(DT382*DM382/($K$5*1000))+$F$5*(DT382*DM382/($K$5*1000))*MAX(MIN(DA382,$J$5),$I$5)*MAX(MIN(DA382,$J$5),$I$5)+$G$5*MAX(MIN(DA382,$J$5),$I$5)*(DT382*DM382/($K$5*1000))+$H$5*(DT382*DM382/($K$5*1000))*(DT382*DM382/($K$5*1000)))</f>
        <v>0</v>
      </c>
      <c r="T382">
        <f>K382*(1000-(1000*0.61365*exp(17.502*X382/(240.97+X382))/(DM382+DN382)+DH382)/2)/(1000*0.61365*exp(17.502*X382/(240.97+X382))/(DM382+DN382)-DH382)</f>
        <v>0</v>
      </c>
      <c r="U382">
        <f>1/((DB382+1)/(R382/1.6)+1/(S382/1.37)) + DB382/((DB382+1)/(R382/1.6) + DB382/(S382/1.37))</f>
        <v>0</v>
      </c>
      <c r="V382">
        <f>(CW382*CZ382)</f>
        <v>0</v>
      </c>
      <c r="W382">
        <f>(DO382+(V382+2*0.95*5.67E-8*(((DO382+$B$7)+273)^4-(DO382+273)^4)-44100*K382)/(1.84*29.3*S382+8*0.95*5.67E-8*(DO382+273)^3))</f>
        <v>0</v>
      </c>
      <c r="X382">
        <f>($C$7*DP382+$D$7*DQ382+$E$7*W382)</f>
        <v>0</v>
      </c>
      <c r="Y382">
        <f>0.61365*exp(17.502*X382/(240.97+X382))</f>
        <v>0</v>
      </c>
      <c r="Z382">
        <f>(AA382/AB382*100)</f>
        <v>0</v>
      </c>
      <c r="AA382">
        <f>DH382*(DM382+DN382)/1000</f>
        <v>0</v>
      </c>
      <c r="AB382">
        <f>0.61365*exp(17.502*DO382/(240.97+DO382))</f>
        <v>0</v>
      </c>
      <c r="AC382">
        <f>(Y382-DH382*(DM382+DN382)/1000)</f>
        <v>0</v>
      </c>
      <c r="AD382">
        <f>(-K382*44100)</f>
        <v>0</v>
      </c>
      <c r="AE382">
        <f>2*29.3*S382*0.92*(DO382-X382)</f>
        <v>0</v>
      </c>
      <c r="AF382">
        <f>2*0.95*5.67E-8*(((DO382+$B$7)+273)^4-(X382+273)^4)</f>
        <v>0</v>
      </c>
      <c r="AG382">
        <f>V382+AF382+AD382+AE382</f>
        <v>0</v>
      </c>
      <c r="AH382">
        <v>0</v>
      </c>
      <c r="AI382">
        <v>0</v>
      </c>
      <c r="AJ382">
        <f>IF(AH382*$H$13&gt;=AL382,1.0,(AL382/(AL382-AH382*$H$13)))</f>
        <v>0</v>
      </c>
      <c r="AK382">
        <f>(AJ382-1)*100</f>
        <v>0</v>
      </c>
      <c r="AL382">
        <f>MAX(0,($B$13+$C$13*DT382)/(1+$D$13*DT382)*DM382/(DO382+273)*$E$13)</f>
        <v>0</v>
      </c>
      <c r="AM382" t="s">
        <v>422</v>
      </c>
      <c r="AN382" t="s">
        <v>422</v>
      </c>
      <c r="AO382">
        <v>0</v>
      </c>
      <c r="AP382">
        <v>0</v>
      </c>
      <c r="AQ382">
        <f>1-AO382/AP382</f>
        <v>0</v>
      </c>
      <c r="AR382">
        <v>0</v>
      </c>
      <c r="AS382" t="s">
        <v>422</v>
      </c>
      <c r="AT382" t="s">
        <v>422</v>
      </c>
      <c r="AU382">
        <v>0</v>
      </c>
      <c r="AV382">
        <v>0</v>
      </c>
      <c r="AW382">
        <f>1-AU382/AV382</f>
        <v>0</v>
      </c>
      <c r="AX382">
        <v>0.5</v>
      </c>
      <c r="AY382">
        <f>CX382</f>
        <v>0</v>
      </c>
      <c r="AZ382">
        <f>M382</f>
        <v>0</v>
      </c>
      <c r="BA382">
        <f>AW382*AX382*AY382</f>
        <v>0</v>
      </c>
      <c r="BB382">
        <f>(AZ382-AR382)/AY382</f>
        <v>0</v>
      </c>
      <c r="BC382">
        <f>(AP382-AV382)/AV382</f>
        <v>0</v>
      </c>
      <c r="BD382">
        <f>AO382/(AQ382+AO382/AV382)</f>
        <v>0</v>
      </c>
      <c r="BE382" t="s">
        <v>422</v>
      </c>
      <c r="BF382">
        <v>0</v>
      </c>
      <c r="BG382">
        <f>IF(BF382&lt;&gt;0, BF382, BD382)</f>
        <v>0</v>
      </c>
      <c r="BH382">
        <f>1-BG382/AV382</f>
        <v>0</v>
      </c>
      <c r="BI382">
        <f>(AV382-AU382)/(AV382-BG382)</f>
        <v>0</v>
      </c>
      <c r="BJ382">
        <f>(AP382-AV382)/(AP382-BG382)</f>
        <v>0</v>
      </c>
      <c r="BK382">
        <f>(AV382-AU382)/(AV382-AO382)</f>
        <v>0</v>
      </c>
      <c r="BL382">
        <f>(AP382-AV382)/(AP382-AO382)</f>
        <v>0</v>
      </c>
      <c r="BM382">
        <f>(BI382*BG382/AU382)</f>
        <v>0</v>
      </c>
      <c r="BN382">
        <f>(1-BM382)</f>
        <v>0</v>
      </c>
      <c r="CW382">
        <f>$B$11*DU382+$C$11*DV382+$F$11*EG382*(1-EJ382)</f>
        <v>0</v>
      </c>
      <c r="CX382">
        <f>CW382*CY382</f>
        <v>0</v>
      </c>
      <c r="CY382">
        <f>($B$11*$D$9+$C$11*$D$9+$F$11*((ET382+EL382)/MAX(ET382+EL382+EU382, 0.1)*$I$9+EU382/MAX(ET382+EL382+EU382, 0.1)*$J$9))/($B$11+$C$11+$F$11)</f>
        <v>0</v>
      </c>
      <c r="CZ382">
        <f>($B$11*$K$9+$C$11*$K$9+$F$11*((ET382+EL382)/MAX(ET382+EL382+EU382, 0.1)*$P$9+EU382/MAX(ET382+EL382+EU382, 0.1)*$Q$9))/($B$11+$C$11+$F$11)</f>
        <v>0</v>
      </c>
      <c r="DA382">
        <v>1.1</v>
      </c>
      <c r="DB382">
        <v>0.5</v>
      </c>
      <c r="DC382" t="s">
        <v>423</v>
      </c>
      <c r="DD382">
        <v>2</v>
      </c>
      <c r="DE382">
        <v>1758508258.33333</v>
      </c>
      <c r="DF382">
        <v>420.389333333333</v>
      </c>
      <c r="DG382">
        <v>420.133666666667</v>
      </c>
      <c r="DH382">
        <v>22.5872333333333</v>
      </c>
      <c r="DI382">
        <v>22.6055666666667</v>
      </c>
      <c r="DJ382">
        <v>414.690333333333</v>
      </c>
      <c r="DK382">
        <v>22.2762666666667</v>
      </c>
      <c r="DL382">
        <v>499.973666666667</v>
      </c>
      <c r="DM382">
        <v>89.8547666666667</v>
      </c>
      <c r="DN382">
        <v>0.0350595333333333</v>
      </c>
      <c r="DO382">
        <v>30.5792</v>
      </c>
      <c r="DP382">
        <v>30.0124</v>
      </c>
      <c r="DQ382">
        <v>999.9</v>
      </c>
      <c r="DR382">
        <v>0</v>
      </c>
      <c r="DS382">
        <v>0</v>
      </c>
      <c r="DT382">
        <v>9993.73333333333</v>
      </c>
      <c r="DU382">
        <v>0</v>
      </c>
      <c r="DV382">
        <v>0.690886</v>
      </c>
      <c r="DW382">
        <v>0.255340333333333</v>
      </c>
      <c r="DX382">
        <v>430.103666666667</v>
      </c>
      <c r="DY382">
        <v>429.850666666667</v>
      </c>
      <c r="DZ382">
        <v>-0.0183416666666667</v>
      </c>
      <c r="EA382">
        <v>420.133666666667</v>
      </c>
      <c r="EB382">
        <v>22.6055666666667</v>
      </c>
      <c r="EC382">
        <v>2.02957</v>
      </c>
      <c r="ED382">
        <v>2.03121666666667</v>
      </c>
      <c r="EE382">
        <v>17.6769333333333</v>
      </c>
      <c r="EF382">
        <v>17.6898333333333</v>
      </c>
      <c r="EG382">
        <v>0.00500016</v>
      </c>
      <c r="EH382">
        <v>0</v>
      </c>
      <c r="EI382">
        <v>0</v>
      </c>
      <c r="EJ382">
        <v>0</v>
      </c>
      <c r="EK382">
        <v>152.5</v>
      </c>
      <c r="EL382">
        <v>0.00500016</v>
      </c>
      <c r="EM382">
        <v>-28.4</v>
      </c>
      <c r="EN382">
        <v>-2.46666666666667</v>
      </c>
      <c r="EO382">
        <v>37.75</v>
      </c>
      <c r="EP382">
        <v>41.937</v>
      </c>
      <c r="EQ382">
        <v>39.937</v>
      </c>
      <c r="ER382">
        <v>42</v>
      </c>
      <c r="ES382">
        <v>41.062</v>
      </c>
      <c r="ET382">
        <v>0</v>
      </c>
      <c r="EU382">
        <v>0</v>
      </c>
      <c r="EV382">
        <v>0</v>
      </c>
      <c r="EW382">
        <v>1758508263.2</v>
      </c>
      <c r="EX382">
        <v>0</v>
      </c>
      <c r="EY382">
        <v>153.504</v>
      </c>
      <c r="EZ382">
        <v>-9.34615338765617</v>
      </c>
      <c r="FA382">
        <v>-2.89230804565622</v>
      </c>
      <c r="FB382">
        <v>-27.124</v>
      </c>
      <c r="FC382">
        <v>15</v>
      </c>
      <c r="FD382">
        <v>0</v>
      </c>
      <c r="FE382" t="s">
        <v>424</v>
      </c>
      <c r="FF382">
        <v>1747249705.1</v>
      </c>
      <c r="FG382">
        <v>1747249711.1</v>
      </c>
      <c r="FH382">
        <v>0</v>
      </c>
      <c r="FI382">
        <v>0.871</v>
      </c>
      <c r="FJ382">
        <v>0.066</v>
      </c>
      <c r="FK382">
        <v>5.486</v>
      </c>
      <c r="FL382">
        <v>0.145</v>
      </c>
      <c r="FM382">
        <v>420</v>
      </c>
      <c r="FN382">
        <v>16</v>
      </c>
      <c r="FO382">
        <v>0.27</v>
      </c>
      <c r="FP382">
        <v>0.16</v>
      </c>
      <c r="FQ382">
        <v>0.122221368095238</v>
      </c>
      <c r="FR382">
        <v>0.627920493506493</v>
      </c>
      <c r="FS382">
        <v>0.0958762320268092</v>
      </c>
      <c r="FT382">
        <v>0</v>
      </c>
      <c r="FU382">
        <v>152.741176470588</v>
      </c>
      <c r="FV382">
        <v>0.122230981036532</v>
      </c>
      <c r="FW382">
        <v>5.861194299451</v>
      </c>
      <c r="FX382">
        <v>-1</v>
      </c>
      <c r="FY382">
        <v>-0.0157913904761905</v>
      </c>
      <c r="FZ382">
        <v>-0.00385168831168833</v>
      </c>
      <c r="GA382">
        <v>0.00155103734562658</v>
      </c>
      <c r="GB382">
        <v>1</v>
      </c>
      <c r="GC382">
        <v>1</v>
      </c>
      <c r="GD382">
        <v>2</v>
      </c>
      <c r="GE382" t="s">
        <v>425</v>
      </c>
      <c r="GF382">
        <v>3.12578</v>
      </c>
      <c r="GG382">
        <v>2.66063</v>
      </c>
      <c r="GH382">
        <v>0.0883308</v>
      </c>
      <c r="GI382">
        <v>0.0891785</v>
      </c>
      <c r="GJ382">
        <v>0.0966547</v>
      </c>
      <c r="GK382">
        <v>0.0971262</v>
      </c>
      <c r="GL382">
        <v>23494.3</v>
      </c>
      <c r="GM382">
        <v>22201.2</v>
      </c>
      <c r="GN382">
        <v>23048</v>
      </c>
      <c r="GO382">
        <v>23735.6</v>
      </c>
      <c r="GP382">
        <v>35488.8</v>
      </c>
      <c r="GQ382">
        <v>35473.8</v>
      </c>
      <c r="GR382">
        <v>41557.9</v>
      </c>
      <c r="GS382">
        <v>42329.7</v>
      </c>
      <c r="GT382">
        <v>1.89877</v>
      </c>
      <c r="GU382">
        <v>1.79515</v>
      </c>
      <c r="GV382">
        <v>0.100248</v>
      </c>
      <c r="GW382">
        <v>0</v>
      </c>
      <c r="GX382">
        <v>28.3827</v>
      </c>
      <c r="GY382">
        <v>999.9</v>
      </c>
      <c r="GZ382">
        <v>55.219</v>
      </c>
      <c r="HA382">
        <v>30.504</v>
      </c>
      <c r="HB382">
        <v>26.9466</v>
      </c>
      <c r="HC382">
        <v>54.2255</v>
      </c>
      <c r="HD382">
        <v>40.1282</v>
      </c>
      <c r="HE382">
        <v>1</v>
      </c>
      <c r="HF382">
        <v>0.0732419</v>
      </c>
      <c r="HG382">
        <v>-1.38835</v>
      </c>
      <c r="HH382">
        <v>20.2311</v>
      </c>
      <c r="HI382">
        <v>5.23451</v>
      </c>
      <c r="HJ382">
        <v>11.992</v>
      </c>
      <c r="HK382">
        <v>4.95375</v>
      </c>
      <c r="HL382">
        <v>3.304</v>
      </c>
      <c r="HM382">
        <v>999.9</v>
      </c>
      <c r="HN382">
        <v>9999</v>
      </c>
      <c r="HO382">
        <v>9999</v>
      </c>
      <c r="HP382">
        <v>9999</v>
      </c>
      <c r="HQ382">
        <v>1.86854</v>
      </c>
      <c r="HR382">
        <v>1.8642</v>
      </c>
      <c r="HS382">
        <v>1.8718</v>
      </c>
      <c r="HT382">
        <v>1.86272</v>
      </c>
      <c r="HU382">
        <v>1.86217</v>
      </c>
      <c r="HV382">
        <v>1.86858</v>
      </c>
      <c r="HW382">
        <v>1.85867</v>
      </c>
      <c r="HX382">
        <v>1.86508</v>
      </c>
      <c r="HY382">
        <v>5</v>
      </c>
      <c r="HZ382">
        <v>0</v>
      </c>
      <c r="IA382">
        <v>0</v>
      </c>
      <c r="IB382">
        <v>0</v>
      </c>
      <c r="IC382" t="s">
        <v>426</v>
      </c>
      <c r="ID382" t="s">
        <v>427</v>
      </c>
      <c r="IE382" t="s">
        <v>428</v>
      </c>
      <c r="IF382" t="s">
        <v>428</v>
      </c>
      <c r="IG382" t="s">
        <v>428</v>
      </c>
      <c r="IH382" t="s">
        <v>428</v>
      </c>
      <c r="II382">
        <v>0</v>
      </c>
      <c r="IJ382">
        <v>100</v>
      </c>
      <c r="IK382">
        <v>100</v>
      </c>
      <c r="IL382">
        <v>5.699</v>
      </c>
      <c r="IM382">
        <v>0.3111</v>
      </c>
      <c r="IN382">
        <v>4.24591870636989</v>
      </c>
      <c r="IO382">
        <v>0.00406324532283829</v>
      </c>
      <c r="IP382">
        <v>-1.45373754250553e-06</v>
      </c>
      <c r="IQ382">
        <v>2.45784242640463e-10</v>
      </c>
      <c r="IR382">
        <v>0.0444475935836347</v>
      </c>
      <c r="IS382">
        <v>0.00491888386651684</v>
      </c>
      <c r="IT382">
        <v>0.000226889049496401</v>
      </c>
      <c r="IU382">
        <v>4.01595507822366e-06</v>
      </c>
      <c r="IV382">
        <v>-0</v>
      </c>
      <c r="IW382">
        <v>2035</v>
      </c>
      <c r="IX382">
        <v>2</v>
      </c>
      <c r="IY382">
        <v>30</v>
      </c>
      <c r="IZ382">
        <v>187642.6</v>
      </c>
      <c r="JA382">
        <v>187642.5</v>
      </c>
      <c r="JB382">
        <v>0.938721</v>
      </c>
      <c r="JC382">
        <v>2.40967</v>
      </c>
      <c r="JD382">
        <v>1.49902</v>
      </c>
      <c r="JE382">
        <v>2.32666</v>
      </c>
      <c r="JF382">
        <v>1.54419</v>
      </c>
      <c r="JG382">
        <v>2.28394</v>
      </c>
      <c r="JH382">
        <v>36.0347</v>
      </c>
      <c r="JI382">
        <v>24.1488</v>
      </c>
      <c r="JJ382">
        <v>18</v>
      </c>
      <c r="JK382">
        <v>545.959</v>
      </c>
      <c r="JL382">
        <v>423.149</v>
      </c>
      <c r="JM382">
        <v>31.1009</v>
      </c>
      <c r="JN382">
        <v>28.566</v>
      </c>
      <c r="JO382">
        <v>29.9998</v>
      </c>
      <c r="JP382">
        <v>28.3946</v>
      </c>
      <c r="JQ382">
        <v>28.4186</v>
      </c>
      <c r="JR382">
        <v>18.8273</v>
      </c>
      <c r="JS382">
        <v>29.578</v>
      </c>
      <c r="JT382">
        <v>72.1026</v>
      </c>
      <c r="JU382">
        <v>31.095</v>
      </c>
      <c r="JV382">
        <v>420</v>
      </c>
      <c r="JW382">
        <v>22.6292</v>
      </c>
      <c r="JX382">
        <v>93.1371</v>
      </c>
      <c r="JY382">
        <v>98.6503</v>
      </c>
    </row>
    <row r="383" spans="1:285">
      <c r="A383">
        <v>367</v>
      </c>
      <c r="B383">
        <v>1758508263</v>
      </c>
      <c r="C383">
        <v>5020.90000009537</v>
      </c>
      <c r="D383" t="s">
        <v>1166</v>
      </c>
      <c r="E383" t="s">
        <v>1167</v>
      </c>
      <c r="F383">
        <v>5</v>
      </c>
      <c r="G383" t="s">
        <v>419</v>
      </c>
      <c r="H383" t="s">
        <v>1003</v>
      </c>
      <c r="I383" t="s">
        <v>421</v>
      </c>
      <c r="J383">
        <v>1758508259.25</v>
      </c>
      <c r="K383">
        <f>(L383)/1000</f>
        <v>0</v>
      </c>
      <c r="L383">
        <f>1000*DL383*AJ383*(DH383-DI383)/(100*DA383*(1000-AJ383*DH383))</f>
        <v>0</v>
      </c>
      <c r="M383">
        <f>DL383*AJ383*(DG383-DF383*(1000-AJ383*DI383)/(1000-AJ383*DH383))/(100*DA383)</f>
        <v>0</v>
      </c>
      <c r="N383">
        <f>DF383 - IF(AJ383&gt;1, M383*DA383*100.0/(AL383), 0)</f>
        <v>0</v>
      </c>
      <c r="O383">
        <f>((U383-K383/2)*N383-M383)/(U383+K383/2)</f>
        <v>0</v>
      </c>
      <c r="P383">
        <f>O383*(DM383+DN383)/1000.0</f>
        <v>0</v>
      </c>
      <c r="Q383">
        <f>(DF383 - IF(AJ383&gt;1, M383*DA383*100.0/(AL383), 0))*(DM383+DN383)/1000.0</f>
        <v>0</v>
      </c>
      <c r="R383">
        <f>2.0/((1/T383-1/S383)+SIGN(T383)*SQRT((1/T383-1/S383)*(1/T383-1/S383) + 4*DB383/((DB383+1)*(DB383+1))*(2*1/T383*1/S383-1/S383*1/S383)))</f>
        <v>0</v>
      </c>
      <c r="S383">
        <f>IF(LEFT(DC383,1)&lt;&gt;"0",IF(LEFT(DC383,1)="1",3.0,DD383),$D$5+$E$5*(DT383*DM383/($K$5*1000))+$F$5*(DT383*DM383/($K$5*1000))*MAX(MIN(DA383,$J$5),$I$5)*MAX(MIN(DA383,$J$5),$I$5)+$G$5*MAX(MIN(DA383,$J$5),$I$5)*(DT383*DM383/($K$5*1000))+$H$5*(DT383*DM383/($K$5*1000))*(DT383*DM383/($K$5*1000)))</f>
        <v>0</v>
      </c>
      <c r="T383">
        <f>K383*(1000-(1000*0.61365*exp(17.502*X383/(240.97+X383))/(DM383+DN383)+DH383)/2)/(1000*0.61365*exp(17.502*X383/(240.97+X383))/(DM383+DN383)-DH383)</f>
        <v>0</v>
      </c>
      <c r="U383">
        <f>1/((DB383+1)/(R383/1.6)+1/(S383/1.37)) + DB383/((DB383+1)/(R383/1.6) + DB383/(S383/1.37))</f>
        <v>0</v>
      </c>
      <c r="V383">
        <f>(CW383*CZ383)</f>
        <v>0</v>
      </c>
      <c r="W383">
        <f>(DO383+(V383+2*0.95*5.67E-8*(((DO383+$B$7)+273)^4-(DO383+273)^4)-44100*K383)/(1.84*29.3*S383+8*0.95*5.67E-8*(DO383+273)^3))</f>
        <v>0</v>
      </c>
      <c r="X383">
        <f>($C$7*DP383+$D$7*DQ383+$E$7*W383)</f>
        <v>0</v>
      </c>
      <c r="Y383">
        <f>0.61365*exp(17.502*X383/(240.97+X383))</f>
        <v>0</v>
      </c>
      <c r="Z383">
        <f>(AA383/AB383*100)</f>
        <v>0</v>
      </c>
      <c r="AA383">
        <f>DH383*(DM383+DN383)/1000</f>
        <v>0</v>
      </c>
      <c r="AB383">
        <f>0.61365*exp(17.502*DO383/(240.97+DO383))</f>
        <v>0</v>
      </c>
      <c r="AC383">
        <f>(Y383-DH383*(DM383+DN383)/1000)</f>
        <v>0</v>
      </c>
      <c r="AD383">
        <f>(-K383*44100)</f>
        <v>0</v>
      </c>
      <c r="AE383">
        <f>2*29.3*S383*0.92*(DO383-X383)</f>
        <v>0</v>
      </c>
      <c r="AF383">
        <f>2*0.95*5.67E-8*(((DO383+$B$7)+273)^4-(X383+273)^4)</f>
        <v>0</v>
      </c>
      <c r="AG383">
        <f>V383+AF383+AD383+AE383</f>
        <v>0</v>
      </c>
      <c r="AH383">
        <v>0</v>
      </c>
      <c r="AI383">
        <v>0</v>
      </c>
      <c r="AJ383">
        <f>IF(AH383*$H$13&gt;=AL383,1.0,(AL383/(AL383-AH383*$H$13)))</f>
        <v>0</v>
      </c>
      <c r="AK383">
        <f>(AJ383-1)*100</f>
        <v>0</v>
      </c>
      <c r="AL383">
        <f>MAX(0,($B$13+$C$13*DT383)/(1+$D$13*DT383)*DM383/(DO383+273)*$E$13)</f>
        <v>0</v>
      </c>
      <c r="AM383" t="s">
        <v>422</v>
      </c>
      <c r="AN383" t="s">
        <v>422</v>
      </c>
      <c r="AO383">
        <v>0</v>
      </c>
      <c r="AP383">
        <v>0</v>
      </c>
      <c r="AQ383">
        <f>1-AO383/AP383</f>
        <v>0</v>
      </c>
      <c r="AR383">
        <v>0</v>
      </c>
      <c r="AS383" t="s">
        <v>422</v>
      </c>
      <c r="AT383" t="s">
        <v>422</v>
      </c>
      <c r="AU383">
        <v>0</v>
      </c>
      <c r="AV383">
        <v>0</v>
      </c>
      <c r="AW383">
        <f>1-AU383/AV383</f>
        <v>0</v>
      </c>
      <c r="AX383">
        <v>0.5</v>
      </c>
      <c r="AY383">
        <f>CX383</f>
        <v>0</v>
      </c>
      <c r="AZ383">
        <f>M383</f>
        <v>0</v>
      </c>
      <c r="BA383">
        <f>AW383*AX383*AY383</f>
        <v>0</v>
      </c>
      <c r="BB383">
        <f>(AZ383-AR383)/AY383</f>
        <v>0</v>
      </c>
      <c r="BC383">
        <f>(AP383-AV383)/AV383</f>
        <v>0</v>
      </c>
      <c r="BD383">
        <f>AO383/(AQ383+AO383/AV383)</f>
        <v>0</v>
      </c>
      <c r="BE383" t="s">
        <v>422</v>
      </c>
      <c r="BF383">
        <v>0</v>
      </c>
      <c r="BG383">
        <f>IF(BF383&lt;&gt;0, BF383, BD383)</f>
        <v>0</v>
      </c>
      <c r="BH383">
        <f>1-BG383/AV383</f>
        <v>0</v>
      </c>
      <c r="BI383">
        <f>(AV383-AU383)/(AV383-BG383)</f>
        <v>0</v>
      </c>
      <c r="BJ383">
        <f>(AP383-AV383)/(AP383-BG383)</f>
        <v>0</v>
      </c>
      <c r="BK383">
        <f>(AV383-AU383)/(AV383-AO383)</f>
        <v>0</v>
      </c>
      <c r="BL383">
        <f>(AP383-AV383)/(AP383-AO383)</f>
        <v>0</v>
      </c>
      <c r="BM383">
        <f>(BI383*BG383/AU383)</f>
        <v>0</v>
      </c>
      <c r="BN383">
        <f>(1-BM383)</f>
        <v>0</v>
      </c>
      <c r="CW383">
        <f>$B$11*DU383+$C$11*DV383+$F$11*EG383*(1-EJ383)</f>
        <v>0</v>
      </c>
      <c r="CX383">
        <f>CW383*CY383</f>
        <v>0</v>
      </c>
      <c r="CY383">
        <f>($B$11*$D$9+$C$11*$D$9+$F$11*((ET383+EL383)/MAX(ET383+EL383+EU383, 0.1)*$I$9+EU383/MAX(ET383+EL383+EU383, 0.1)*$J$9))/($B$11+$C$11+$F$11)</f>
        <v>0</v>
      </c>
      <c r="CZ383">
        <f>($B$11*$K$9+$C$11*$K$9+$F$11*((ET383+EL383)/MAX(ET383+EL383+EU383, 0.1)*$P$9+EU383/MAX(ET383+EL383+EU383, 0.1)*$Q$9))/($B$11+$C$11+$F$11)</f>
        <v>0</v>
      </c>
      <c r="DA383">
        <v>1.1</v>
      </c>
      <c r="DB383">
        <v>0.5</v>
      </c>
      <c r="DC383" t="s">
        <v>423</v>
      </c>
      <c r="DD383">
        <v>2</v>
      </c>
      <c r="DE383">
        <v>1758508259.25</v>
      </c>
      <c r="DF383">
        <v>420.34975</v>
      </c>
      <c r="DG383">
        <v>420.132</v>
      </c>
      <c r="DH383">
        <v>22.5874</v>
      </c>
      <c r="DI383">
        <v>22.60515</v>
      </c>
      <c r="DJ383">
        <v>414.651</v>
      </c>
      <c r="DK383">
        <v>22.276425</v>
      </c>
      <c r="DL383">
        <v>499.978</v>
      </c>
      <c r="DM383">
        <v>89.855025</v>
      </c>
      <c r="DN383">
        <v>0.03500365</v>
      </c>
      <c r="DO383">
        <v>30.5787</v>
      </c>
      <c r="DP383">
        <v>30.013225</v>
      </c>
      <c r="DQ383">
        <v>999.9</v>
      </c>
      <c r="DR383">
        <v>0</v>
      </c>
      <c r="DS383">
        <v>0</v>
      </c>
      <c r="DT383">
        <v>9997.95</v>
      </c>
      <c r="DU383">
        <v>0</v>
      </c>
      <c r="DV383">
        <v>0.68509</v>
      </c>
      <c r="DW383">
        <v>0.2174985</v>
      </c>
      <c r="DX383">
        <v>430.06325</v>
      </c>
      <c r="DY383">
        <v>429.84875</v>
      </c>
      <c r="DZ383">
        <v>-0.017737375</v>
      </c>
      <c r="EA383">
        <v>420.132</v>
      </c>
      <c r="EB383">
        <v>22.60515</v>
      </c>
      <c r="EC383">
        <v>2.0295925</v>
      </c>
      <c r="ED383">
        <v>2.031185</v>
      </c>
      <c r="EE383">
        <v>17.6771</v>
      </c>
      <c r="EF383">
        <v>17.689575</v>
      </c>
      <c r="EG383">
        <v>0.00500016</v>
      </c>
      <c r="EH383">
        <v>0</v>
      </c>
      <c r="EI383">
        <v>0</v>
      </c>
      <c r="EJ383">
        <v>0</v>
      </c>
      <c r="EK383">
        <v>151.025</v>
      </c>
      <c r="EL383">
        <v>0.00500016</v>
      </c>
      <c r="EM383">
        <v>-26.9</v>
      </c>
      <c r="EN383">
        <v>-2.35</v>
      </c>
      <c r="EO383">
        <v>37.75</v>
      </c>
      <c r="EP383">
        <v>41.937</v>
      </c>
      <c r="EQ383">
        <v>39.937</v>
      </c>
      <c r="ER383">
        <v>42</v>
      </c>
      <c r="ES383">
        <v>41.062</v>
      </c>
      <c r="ET383">
        <v>0</v>
      </c>
      <c r="EU383">
        <v>0</v>
      </c>
      <c r="EV383">
        <v>0</v>
      </c>
      <c r="EW383">
        <v>1758508265</v>
      </c>
      <c r="EX383">
        <v>0</v>
      </c>
      <c r="EY383">
        <v>153.196153846154</v>
      </c>
      <c r="EZ383">
        <v>-13.2068371481853</v>
      </c>
      <c r="FA383">
        <v>1.36752105406533</v>
      </c>
      <c r="FB383">
        <v>-26.8153846153846</v>
      </c>
      <c r="FC383">
        <v>15</v>
      </c>
      <c r="FD383">
        <v>0</v>
      </c>
      <c r="FE383" t="s">
        <v>424</v>
      </c>
      <c r="FF383">
        <v>1747249705.1</v>
      </c>
      <c r="FG383">
        <v>1747249711.1</v>
      </c>
      <c r="FH383">
        <v>0</v>
      </c>
      <c r="FI383">
        <v>0.871</v>
      </c>
      <c r="FJ383">
        <v>0.066</v>
      </c>
      <c r="FK383">
        <v>5.486</v>
      </c>
      <c r="FL383">
        <v>0.145</v>
      </c>
      <c r="FM383">
        <v>420</v>
      </c>
      <c r="FN383">
        <v>16</v>
      </c>
      <c r="FO383">
        <v>0.27</v>
      </c>
      <c r="FP383">
        <v>0.16</v>
      </c>
      <c r="FQ383">
        <v>0.140636519047619</v>
      </c>
      <c r="FR383">
        <v>0.535725514285714</v>
      </c>
      <c r="FS383">
        <v>0.0904064063099914</v>
      </c>
      <c r="FT383">
        <v>0</v>
      </c>
      <c r="FU383">
        <v>153</v>
      </c>
      <c r="FV383">
        <v>3.39801401757914</v>
      </c>
      <c r="FW383">
        <v>5.95058079221733</v>
      </c>
      <c r="FX383">
        <v>-1</v>
      </c>
      <c r="FY383">
        <v>-0.0158486095238095</v>
      </c>
      <c r="FZ383">
        <v>-0.00750988051948052</v>
      </c>
      <c r="GA383">
        <v>0.00159685470069991</v>
      </c>
      <c r="GB383">
        <v>1</v>
      </c>
      <c r="GC383">
        <v>1</v>
      </c>
      <c r="GD383">
        <v>2</v>
      </c>
      <c r="GE383" t="s">
        <v>425</v>
      </c>
      <c r="GF383">
        <v>3.1258</v>
      </c>
      <c r="GG383">
        <v>2.66048</v>
      </c>
      <c r="GH383">
        <v>0.0883177</v>
      </c>
      <c r="GI383">
        <v>0.0891708</v>
      </c>
      <c r="GJ383">
        <v>0.096658</v>
      </c>
      <c r="GK383">
        <v>0.097124</v>
      </c>
      <c r="GL383">
        <v>23494.2</v>
      </c>
      <c r="GM383">
        <v>22201.6</v>
      </c>
      <c r="GN383">
        <v>23047.6</v>
      </c>
      <c r="GO383">
        <v>23735.8</v>
      </c>
      <c r="GP383">
        <v>35488.9</v>
      </c>
      <c r="GQ383">
        <v>35474</v>
      </c>
      <c r="GR383">
        <v>41558.2</v>
      </c>
      <c r="GS383">
        <v>42329.7</v>
      </c>
      <c r="GT383">
        <v>1.89875</v>
      </c>
      <c r="GU383">
        <v>1.79517</v>
      </c>
      <c r="GV383">
        <v>0.100121</v>
      </c>
      <c r="GW383">
        <v>0</v>
      </c>
      <c r="GX383">
        <v>28.3827</v>
      </c>
      <c r="GY383">
        <v>999.9</v>
      </c>
      <c r="GZ383">
        <v>55.219</v>
      </c>
      <c r="HA383">
        <v>30.494</v>
      </c>
      <c r="HB383">
        <v>26.9351</v>
      </c>
      <c r="HC383">
        <v>54.6555</v>
      </c>
      <c r="HD383">
        <v>40.1082</v>
      </c>
      <c r="HE383">
        <v>1</v>
      </c>
      <c r="HF383">
        <v>0.0731402</v>
      </c>
      <c r="HG383">
        <v>-1.39987</v>
      </c>
      <c r="HH383">
        <v>20.231</v>
      </c>
      <c r="HI383">
        <v>5.23481</v>
      </c>
      <c r="HJ383">
        <v>11.992</v>
      </c>
      <c r="HK383">
        <v>4.95375</v>
      </c>
      <c r="HL383">
        <v>3.304</v>
      </c>
      <c r="HM383">
        <v>999.9</v>
      </c>
      <c r="HN383">
        <v>9999</v>
      </c>
      <c r="HO383">
        <v>9999</v>
      </c>
      <c r="HP383">
        <v>9999</v>
      </c>
      <c r="HQ383">
        <v>1.86853</v>
      </c>
      <c r="HR383">
        <v>1.86422</v>
      </c>
      <c r="HS383">
        <v>1.8718</v>
      </c>
      <c r="HT383">
        <v>1.8627</v>
      </c>
      <c r="HU383">
        <v>1.86215</v>
      </c>
      <c r="HV383">
        <v>1.86858</v>
      </c>
      <c r="HW383">
        <v>1.85867</v>
      </c>
      <c r="HX383">
        <v>1.86509</v>
      </c>
      <c r="HY383">
        <v>5</v>
      </c>
      <c r="HZ383">
        <v>0</v>
      </c>
      <c r="IA383">
        <v>0</v>
      </c>
      <c r="IB383">
        <v>0</v>
      </c>
      <c r="IC383" t="s">
        <v>426</v>
      </c>
      <c r="ID383" t="s">
        <v>427</v>
      </c>
      <c r="IE383" t="s">
        <v>428</v>
      </c>
      <c r="IF383" t="s">
        <v>428</v>
      </c>
      <c r="IG383" t="s">
        <v>428</v>
      </c>
      <c r="IH383" t="s">
        <v>428</v>
      </c>
      <c r="II383">
        <v>0</v>
      </c>
      <c r="IJ383">
        <v>100</v>
      </c>
      <c r="IK383">
        <v>100</v>
      </c>
      <c r="IL383">
        <v>5.698</v>
      </c>
      <c r="IM383">
        <v>0.311</v>
      </c>
      <c r="IN383">
        <v>4.24591870636989</v>
      </c>
      <c r="IO383">
        <v>0.00406324532283829</v>
      </c>
      <c r="IP383">
        <v>-1.45373754250553e-06</v>
      </c>
      <c r="IQ383">
        <v>2.45784242640463e-10</v>
      </c>
      <c r="IR383">
        <v>0.0444475935836347</v>
      </c>
      <c r="IS383">
        <v>0.00491888386651684</v>
      </c>
      <c r="IT383">
        <v>0.000226889049496401</v>
      </c>
      <c r="IU383">
        <v>4.01595507822366e-06</v>
      </c>
      <c r="IV383">
        <v>-0</v>
      </c>
      <c r="IW383">
        <v>2035</v>
      </c>
      <c r="IX383">
        <v>2</v>
      </c>
      <c r="IY383">
        <v>30</v>
      </c>
      <c r="IZ383">
        <v>187642.6</v>
      </c>
      <c r="JA383">
        <v>187642.5</v>
      </c>
      <c r="JB383">
        <v>0.938721</v>
      </c>
      <c r="JC383">
        <v>2.40479</v>
      </c>
      <c r="JD383">
        <v>1.49902</v>
      </c>
      <c r="JE383">
        <v>2.32666</v>
      </c>
      <c r="JF383">
        <v>1.54419</v>
      </c>
      <c r="JG383">
        <v>2.32788</v>
      </c>
      <c r="JH383">
        <v>36.0347</v>
      </c>
      <c r="JI383">
        <v>24.1575</v>
      </c>
      <c r="JJ383">
        <v>18</v>
      </c>
      <c r="JK383">
        <v>545.933</v>
      </c>
      <c r="JL383">
        <v>423.156</v>
      </c>
      <c r="JM383">
        <v>31.0948</v>
      </c>
      <c r="JN383">
        <v>28.5655</v>
      </c>
      <c r="JO383">
        <v>29.9999</v>
      </c>
      <c r="JP383">
        <v>28.3934</v>
      </c>
      <c r="JQ383">
        <v>28.4175</v>
      </c>
      <c r="JR383">
        <v>18.8265</v>
      </c>
      <c r="JS383">
        <v>29.578</v>
      </c>
      <c r="JT383">
        <v>72.1026</v>
      </c>
      <c r="JU383">
        <v>31.0803</v>
      </c>
      <c r="JV383">
        <v>420</v>
      </c>
      <c r="JW383">
        <v>22.6297</v>
      </c>
      <c r="JX383">
        <v>93.137</v>
      </c>
      <c r="JY383">
        <v>98.6507</v>
      </c>
    </row>
    <row r="384" spans="1:285">
      <c r="A384">
        <v>368</v>
      </c>
      <c r="B384">
        <v>1758508265</v>
      </c>
      <c r="C384">
        <v>5022.90000009537</v>
      </c>
      <c r="D384" t="s">
        <v>1168</v>
      </c>
      <c r="E384" t="s">
        <v>1169</v>
      </c>
      <c r="F384">
        <v>5</v>
      </c>
      <c r="G384" t="s">
        <v>419</v>
      </c>
      <c r="H384" t="s">
        <v>1003</v>
      </c>
      <c r="I384" t="s">
        <v>421</v>
      </c>
      <c r="J384">
        <v>1758508262</v>
      </c>
      <c r="K384">
        <f>(L384)/1000</f>
        <v>0</v>
      </c>
      <c r="L384">
        <f>1000*DL384*AJ384*(DH384-DI384)/(100*DA384*(1000-AJ384*DH384))</f>
        <v>0</v>
      </c>
      <c r="M384">
        <f>DL384*AJ384*(DG384-DF384*(1000-AJ384*DI384)/(1000-AJ384*DH384))/(100*DA384)</f>
        <v>0</v>
      </c>
      <c r="N384">
        <f>DF384 - IF(AJ384&gt;1, M384*DA384*100.0/(AL384), 0)</f>
        <v>0</v>
      </c>
      <c r="O384">
        <f>((U384-K384/2)*N384-M384)/(U384+K384/2)</f>
        <v>0</v>
      </c>
      <c r="P384">
        <f>O384*(DM384+DN384)/1000.0</f>
        <v>0</v>
      </c>
      <c r="Q384">
        <f>(DF384 - IF(AJ384&gt;1, M384*DA384*100.0/(AL384), 0))*(DM384+DN384)/1000.0</f>
        <v>0</v>
      </c>
      <c r="R384">
        <f>2.0/((1/T384-1/S384)+SIGN(T384)*SQRT((1/T384-1/S384)*(1/T384-1/S384) + 4*DB384/((DB384+1)*(DB384+1))*(2*1/T384*1/S384-1/S384*1/S384)))</f>
        <v>0</v>
      </c>
      <c r="S384">
        <f>IF(LEFT(DC384,1)&lt;&gt;"0",IF(LEFT(DC384,1)="1",3.0,DD384),$D$5+$E$5*(DT384*DM384/($K$5*1000))+$F$5*(DT384*DM384/($K$5*1000))*MAX(MIN(DA384,$J$5),$I$5)*MAX(MIN(DA384,$J$5),$I$5)+$G$5*MAX(MIN(DA384,$J$5),$I$5)*(DT384*DM384/($K$5*1000))+$H$5*(DT384*DM384/($K$5*1000))*(DT384*DM384/($K$5*1000)))</f>
        <v>0</v>
      </c>
      <c r="T384">
        <f>K384*(1000-(1000*0.61365*exp(17.502*X384/(240.97+X384))/(DM384+DN384)+DH384)/2)/(1000*0.61365*exp(17.502*X384/(240.97+X384))/(DM384+DN384)-DH384)</f>
        <v>0</v>
      </c>
      <c r="U384">
        <f>1/((DB384+1)/(R384/1.6)+1/(S384/1.37)) + DB384/((DB384+1)/(R384/1.6) + DB384/(S384/1.37))</f>
        <v>0</v>
      </c>
      <c r="V384">
        <f>(CW384*CZ384)</f>
        <v>0</v>
      </c>
      <c r="W384">
        <f>(DO384+(V384+2*0.95*5.67E-8*(((DO384+$B$7)+273)^4-(DO384+273)^4)-44100*K384)/(1.84*29.3*S384+8*0.95*5.67E-8*(DO384+273)^3))</f>
        <v>0</v>
      </c>
      <c r="X384">
        <f>($C$7*DP384+$D$7*DQ384+$E$7*W384)</f>
        <v>0</v>
      </c>
      <c r="Y384">
        <f>0.61365*exp(17.502*X384/(240.97+X384))</f>
        <v>0</v>
      </c>
      <c r="Z384">
        <f>(AA384/AB384*100)</f>
        <v>0</v>
      </c>
      <c r="AA384">
        <f>DH384*(DM384+DN384)/1000</f>
        <v>0</v>
      </c>
      <c r="AB384">
        <f>0.61365*exp(17.502*DO384/(240.97+DO384))</f>
        <v>0</v>
      </c>
      <c r="AC384">
        <f>(Y384-DH384*(DM384+DN384)/1000)</f>
        <v>0</v>
      </c>
      <c r="AD384">
        <f>(-K384*44100)</f>
        <v>0</v>
      </c>
      <c r="AE384">
        <f>2*29.3*S384*0.92*(DO384-X384)</f>
        <v>0</v>
      </c>
      <c r="AF384">
        <f>2*0.95*5.67E-8*(((DO384+$B$7)+273)^4-(X384+273)^4)</f>
        <v>0</v>
      </c>
      <c r="AG384">
        <f>V384+AF384+AD384+AE384</f>
        <v>0</v>
      </c>
      <c r="AH384">
        <v>0</v>
      </c>
      <c r="AI384">
        <v>0</v>
      </c>
      <c r="AJ384">
        <f>IF(AH384*$H$13&gt;=AL384,1.0,(AL384/(AL384-AH384*$H$13)))</f>
        <v>0</v>
      </c>
      <c r="AK384">
        <f>(AJ384-1)*100</f>
        <v>0</v>
      </c>
      <c r="AL384">
        <f>MAX(0,($B$13+$C$13*DT384)/(1+$D$13*DT384)*DM384/(DO384+273)*$E$13)</f>
        <v>0</v>
      </c>
      <c r="AM384" t="s">
        <v>422</v>
      </c>
      <c r="AN384" t="s">
        <v>422</v>
      </c>
      <c r="AO384">
        <v>0</v>
      </c>
      <c r="AP384">
        <v>0</v>
      </c>
      <c r="AQ384">
        <f>1-AO384/AP384</f>
        <v>0</v>
      </c>
      <c r="AR384">
        <v>0</v>
      </c>
      <c r="AS384" t="s">
        <v>422</v>
      </c>
      <c r="AT384" t="s">
        <v>422</v>
      </c>
      <c r="AU384">
        <v>0</v>
      </c>
      <c r="AV384">
        <v>0</v>
      </c>
      <c r="AW384">
        <f>1-AU384/AV384</f>
        <v>0</v>
      </c>
      <c r="AX384">
        <v>0.5</v>
      </c>
      <c r="AY384">
        <f>CX384</f>
        <v>0</v>
      </c>
      <c r="AZ384">
        <f>M384</f>
        <v>0</v>
      </c>
      <c r="BA384">
        <f>AW384*AX384*AY384</f>
        <v>0</v>
      </c>
      <c r="BB384">
        <f>(AZ384-AR384)/AY384</f>
        <v>0</v>
      </c>
      <c r="BC384">
        <f>(AP384-AV384)/AV384</f>
        <v>0</v>
      </c>
      <c r="BD384">
        <f>AO384/(AQ384+AO384/AV384)</f>
        <v>0</v>
      </c>
      <c r="BE384" t="s">
        <v>422</v>
      </c>
      <c r="BF384">
        <v>0</v>
      </c>
      <c r="BG384">
        <f>IF(BF384&lt;&gt;0, BF384, BD384)</f>
        <v>0</v>
      </c>
      <c r="BH384">
        <f>1-BG384/AV384</f>
        <v>0</v>
      </c>
      <c r="BI384">
        <f>(AV384-AU384)/(AV384-BG384)</f>
        <v>0</v>
      </c>
      <c r="BJ384">
        <f>(AP384-AV384)/(AP384-BG384)</f>
        <v>0</v>
      </c>
      <c r="BK384">
        <f>(AV384-AU384)/(AV384-AO384)</f>
        <v>0</v>
      </c>
      <c r="BL384">
        <f>(AP384-AV384)/(AP384-AO384)</f>
        <v>0</v>
      </c>
      <c r="BM384">
        <f>(BI384*BG384/AU384)</f>
        <v>0</v>
      </c>
      <c r="BN384">
        <f>(1-BM384)</f>
        <v>0</v>
      </c>
      <c r="CW384">
        <f>$B$11*DU384+$C$11*DV384+$F$11*EG384*(1-EJ384)</f>
        <v>0</v>
      </c>
      <c r="CX384">
        <f>CW384*CY384</f>
        <v>0</v>
      </c>
      <c r="CY384">
        <f>($B$11*$D$9+$C$11*$D$9+$F$11*((ET384+EL384)/MAX(ET384+EL384+EU384, 0.1)*$I$9+EU384/MAX(ET384+EL384+EU384, 0.1)*$J$9))/($B$11+$C$11+$F$11)</f>
        <v>0</v>
      </c>
      <c r="CZ384">
        <f>($B$11*$K$9+$C$11*$K$9+$F$11*((ET384+EL384)/MAX(ET384+EL384+EU384, 0.1)*$P$9+EU384/MAX(ET384+EL384+EU384, 0.1)*$Q$9))/($B$11+$C$11+$F$11)</f>
        <v>0</v>
      </c>
      <c r="DA384">
        <v>1.1</v>
      </c>
      <c r="DB384">
        <v>0.5</v>
      </c>
      <c r="DC384" t="s">
        <v>423</v>
      </c>
      <c r="DD384">
        <v>2</v>
      </c>
      <c r="DE384">
        <v>1758508262</v>
      </c>
      <c r="DF384">
        <v>420.268333333333</v>
      </c>
      <c r="DG384">
        <v>420.110333333333</v>
      </c>
      <c r="DH384">
        <v>22.5871333333333</v>
      </c>
      <c r="DI384">
        <v>22.6041666666667</v>
      </c>
      <c r="DJ384">
        <v>414.57</v>
      </c>
      <c r="DK384">
        <v>22.2761333333333</v>
      </c>
      <c r="DL384">
        <v>499.991666666667</v>
      </c>
      <c r="DM384">
        <v>89.8554</v>
      </c>
      <c r="DN384">
        <v>0.0349454666666667</v>
      </c>
      <c r="DO384">
        <v>30.5771333333333</v>
      </c>
      <c r="DP384">
        <v>30.0158333333333</v>
      </c>
      <c r="DQ384">
        <v>999.9</v>
      </c>
      <c r="DR384">
        <v>0</v>
      </c>
      <c r="DS384">
        <v>0</v>
      </c>
      <c r="DT384">
        <v>9995.6</v>
      </c>
      <c r="DU384">
        <v>0</v>
      </c>
      <c r="DV384">
        <v>0.672338666666667</v>
      </c>
      <c r="DW384">
        <v>0.157826333333333</v>
      </c>
      <c r="DX384">
        <v>429.98</v>
      </c>
      <c r="DY384">
        <v>429.826333333333</v>
      </c>
      <c r="DZ384">
        <v>-0.0170313666666667</v>
      </c>
      <c r="EA384">
        <v>420.110333333333</v>
      </c>
      <c r="EB384">
        <v>22.6041666666667</v>
      </c>
      <c r="EC384">
        <v>2.02957666666667</v>
      </c>
      <c r="ED384">
        <v>2.03110666666667</v>
      </c>
      <c r="EE384">
        <v>17.6769666666667</v>
      </c>
      <c r="EF384">
        <v>17.6889333333333</v>
      </c>
      <c r="EG384">
        <v>0.00500016</v>
      </c>
      <c r="EH384">
        <v>0</v>
      </c>
      <c r="EI384">
        <v>0</v>
      </c>
      <c r="EJ384">
        <v>0</v>
      </c>
      <c r="EK384">
        <v>153.433333333333</v>
      </c>
      <c r="EL384">
        <v>0.00500016</v>
      </c>
      <c r="EM384">
        <v>-23.8666666666667</v>
      </c>
      <c r="EN384">
        <v>-1.73333333333333</v>
      </c>
      <c r="EO384">
        <v>37.75</v>
      </c>
      <c r="EP384">
        <v>41.937</v>
      </c>
      <c r="EQ384">
        <v>39.937</v>
      </c>
      <c r="ER384">
        <v>42</v>
      </c>
      <c r="ES384">
        <v>41.062</v>
      </c>
      <c r="ET384">
        <v>0</v>
      </c>
      <c r="EU384">
        <v>0</v>
      </c>
      <c r="EV384">
        <v>0</v>
      </c>
      <c r="EW384">
        <v>1758508267.4</v>
      </c>
      <c r="EX384">
        <v>0</v>
      </c>
      <c r="EY384">
        <v>153.334615384615</v>
      </c>
      <c r="EZ384">
        <v>-13.2410251137566</v>
      </c>
      <c r="FA384">
        <v>8.51965761425044</v>
      </c>
      <c r="FB384">
        <v>-26.8461538461539</v>
      </c>
      <c r="FC384">
        <v>15</v>
      </c>
      <c r="FD384">
        <v>0</v>
      </c>
      <c r="FE384" t="s">
        <v>424</v>
      </c>
      <c r="FF384">
        <v>1747249705.1</v>
      </c>
      <c r="FG384">
        <v>1747249711.1</v>
      </c>
      <c r="FH384">
        <v>0</v>
      </c>
      <c r="FI384">
        <v>0.871</v>
      </c>
      <c r="FJ384">
        <v>0.066</v>
      </c>
      <c r="FK384">
        <v>5.486</v>
      </c>
      <c r="FL384">
        <v>0.145</v>
      </c>
      <c r="FM384">
        <v>420</v>
      </c>
      <c r="FN384">
        <v>16</v>
      </c>
      <c r="FO384">
        <v>0.27</v>
      </c>
      <c r="FP384">
        <v>0.16</v>
      </c>
      <c r="FQ384">
        <v>0.150075166666667</v>
      </c>
      <c r="FR384">
        <v>0.322695716883117</v>
      </c>
      <c r="FS384">
        <v>0.0836210466330516</v>
      </c>
      <c r="FT384">
        <v>1</v>
      </c>
      <c r="FU384">
        <v>153.311764705882</v>
      </c>
      <c r="FV384">
        <v>-8.62337640341099</v>
      </c>
      <c r="FW384">
        <v>5.72536999605226</v>
      </c>
      <c r="FX384">
        <v>-1</v>
      </c>
      <c r="FY384">
        <v>-0.0157982952380952</v>
      </c>
      <c r="FZ384">
        <v>-0.00670408831168834</v>
      </c>
      <c r="GA384">
        <v>0.0016135655426581</v>
      </c>
      <c r="GB384">
        <v>1</v>
      </c>
      <c r="GC384">
        <v>2</v>
      </c>
      <c r="GD384">
        <v>2</v>
      </c>
      <c r="GE384" t="s">
        <v>443</v>
      </c>
      <c r="GF384">
        <v>3.12585</v>
      </c>
      <c r="GG384">
        <v>2.66035</v>
      </c>
      <c r="GH384">
        <v>0.0883006</v>
      </c>
      <c r="GI384">
        <v>0.0891655</v>
      </c>
      <c r="GJ384">
        <v>0.0966476</v>
      </c>
      <c r="GK384">
        <v>0.0971228</v>
      </c>
      <c r="GL384">
        <v>23494.4</v>
      </c>
      <c r="GM384">
        <v>22201.9</v>
      </c>
      <c r="GN384">
        <v>23047.4</v>
      </c>
      <c r="GO384">
        <v>23736</v>
      </c>
      <c r="GP384">
        <v>35489.4</v>
      </c>
      <c r="GQ384">
        <v>35474.2</v>
      </c>
      <c r="GR384">
        <v>41558.2</v>
      </c>
      <c r="GS384">
        <v>42329.9</v>
      </c>
      <c r="GT384">
        <v>1.89872</v>
      </c>
      <c r="GU384">
        <v>1.79527</v>
      </c>
      <c r="GV384">
        <v>0.10027</v>
      </c>
      <c r="GW384">
        <v>0</v>
      </c>
      <c r="GX384">
        <v>28.3827</v>
      </c>
      <c r="GY384">
        <v>999.9</v>
      </c>
      <c r="GZ384">
        <v>55.219</v>
      </c>
      <c r="HA384">
        <v>30.494</v>
      </c>
      <c r="HB384">
        <v>26.9357</v>
      </c>
      <c r="HC384">
        <v>54.3055</v>
      </c>
      <c r="HD384">
        <v>39.972</v>
      </c>
      <c r="HE384">
        <v>1</v>
      </c>
      <c r="HF384">
        <v>0.0731707</v>
      </c>
      <c r="HG384">
        <v>-1.39228</v>
      </c>
      <c r="HH384">
        <v>20.231</v>
      </c>
      <c r="HI384">
        <v>5.23481</v>
      </c>
      <c r="HJ384">
        <v>11.992</v>
      </c>
      <c r="HK384">
        <v>4.9538</v>
      </c>
      <c r="HL384">
        <v>3.304</v>
      </c>
      <c r="HM384">
        <v>999.9</v>
      </c>
      <c r="HN384">
        <v>9999</v>
      </c>
      <c r="HO384">
        <v>9999</v>
      </c>
      <c r="HP384">
        <v>9999</v>
      </c>
      <c r="HQ384">
        <v>1.86853</v>
      </c>
      <c r="HR384">
        <v>1.86421</v>
      </c>
      <c r="HS384">
        <v>1.8718</v>
      </c>
      <c r="HT384">
        <v>1.86268</v>
      </c>
      <c r="HU384">
        <v>1.86215</v>
      </c>
      <c r="HV384">
        <v>1.86858</v>
      </c>
      <c r="HW384">
        <v>1.85867</v>
      </c>
      <c r="HX384">
        <v>1.86508</v>
      </c>
      <c r="HY384">
        <v>5</v>
      </c>
      <c r="HZ384">
        <v>0</v>
      </c>
      <c r="IA384">
        <v>0</v>
      </c>
      <c r="IB384">
        <v>0</v>
      </c>
      <c r="IC384" t="s">
        <v>426</v>
      </c>
      <c r="ID384" t="s">
        <v>427</v>
      </c>
      <c r="IE384" t="s">
        <v>428</v>
      </c>
      <c r="IF384" t="s">
        <v>428</v>
      </c>
      <c r="IG384" t="s">
        <v>428</v>
      </c>
      <c r="IH384" t="s">
        <v>428</v>
      </c>
      <c r="II384">
        <v>0</v>
      </c>
      <c r="IJ384">
        <v>100</v>
      </c>
      <c r="IK384">
        <v>100</v>
      </c>
      <c r="IL384">
        <v>5.697</v>
      </c>
      <c r="IM384">
        <v>0.311</v>
      </c>
      <c r="IN384">
        <v>4.24591870636989</v>
      </c>
      <c r="IO384">
        <v>0.00406324532283829</v>
      </c>
      <c r="IP384">
        <v>-1.45373754250553e-06</v>
      </c>
      <c r="IQ384">
        <v>2.45784242640463e-10</v>
      </c>
      <c r="IR384">
        <v>0.0444475935836347</v>
      </c>
      <c r="IS384">
        <v>0.00491888386651684</v>
      </c>
      <c r="IT384">
        <v>0.000226889049496401</v>
      </c>
      <c r="IU384">
        <v>4.01595507822366e-06</v>
      </c>
      <c r="IV384">
        <v>-0</v>
      </c>
      <c r="IW384">
        <v>2035</v>
      </c>
      <c r="IX384">
        <v>2</v>
      </c>
      <c r="IY384">
        <v>30</v>
      </c>
      <c r="IZ384">
        <v>187642.7</v>
      </c>
      <c r="JA384">
        <v>187642.6</v>
      </c>
      <c r="JB384">
        <v>0.9375</v>
      </c>
      <c r="JC384">
        <v>2.40356</v>
      </c>
      <c r="JD384">
        <v>1.4978</v>
      </c>
      <c r="JE384">
        <v>2.32666</v>
      </c>
      <c r="JF384">
        <v>1.54419</v>
      </c>
      <c r="JG384">
        <v>2.35596</v>
      </c>
      <c r="JH384">
        <v>36.0582</v>
      </c>
      <c r="JI384">
        <v>24.1663</v>
      </c>
      <c r="JJ384">
        <v>18</v>
      </c>
      <c r="JK384">
        <v>545.912</v>
      </c>
      <c r="JL384">
        <v>423.206</v>
      </c>
      <c r="JM384">
        <v>31.0891</v>
      </c>
      <c r="JN384">
        <v>28.5648</v>
      </c>
      <c r="JO384">
        <v>29.9999</v>
      </c>
      <c r="JP384">
        <v>28.3929</v>
      </c>
      <c r="JQ384">
        <v>28.4163</v>
      </c>
      <c r="JR384">
        <v>18.825</v>
      </c>
      <c r="JS384">
        <v>29.578</v>
      </c>
      <c r="JT384">
        <v>72.1026</v>
      </c>
      <c r="JU384">
        <v>31.0803</v>
      </c>
      <c r="JV384">
        <v>420</v>
      </c>
      <c r="JW384">
        <v>22.6317</v>
      </c>
      <c r="JX384">
        <v>93.1367</v>
      </c>
      <c r="JY384">
        <v>98.6513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2025-09-21T21:32:44Z</dcterms:created>
  <dcterms:modified xsi:type="dcterms:W3CDTF">2025-09-21T21:32:44Z</dcterms:modified>
</cp:coreProperties>
</file>