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dark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68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05:50:46</v>
      </c>
      <c r="C4" t="str">
        <v>2025-10-05</v>
      </c>
      <c r="D4" t="str">
        <v>g34p_dark</v>
      </c>
      <c r="E4" t="str">
        <v>mrk</v>
      </c>
      <c r="F4" t="str">
        <v/>
      </c>
      <c r="G4" t="str">
        <v>46190</v>
      </c>
      <c r="H4" t="str">
        <v/>
      </c>
      <c r="I4" t="str">
        <v/>
      </c>
      <c r="J4" t="str">
        <f>1/((1/L4)-(1/K4))</f>
        <v>0.069188</v>
      </c>
      <c r="K4" t="str">
        <f>BH4+(BI4*AN4)+(BJ4*AN4*POWER(V4,2))+(BK4*AN4*V4)+(BL4*POWER(AN4,2))</f>
        <v>2.921381</v>
      </c>
      <c r="L4" t="str">
        <f>((M4/1000)*(1000-((T4+S4)/2)))/(T4-S4)</f>
        <v>0.067587</v>
      </c>
      <c r="M4" t="str">
        <f>(AN4*(S4-R4))/(100*U4*(1000-S4))*1000</f>
        <v>0.839503</v>
      </c>
      <c r="N4" t="str">
        <v>1.781377</v>
      </c>
      <c r="O4" t="str">
        <v>1.760459</v>
      </c>
      <c r="P4" t="str">
        <f>0.61365*EXP((17.502*AL4)/(240.97+AL4))</f>
        <v>2.872092</v>
      </c>
      <c r="Q4" t="str">
        <f>P4-N4</f>
        <v>1.090715</v>
      </c>
      <c r="R4" t="str">
        <v>19.530493</v>
      </c>
      <c r="S4" t="str">
        <v>19.762554</v>
      </c>
      <c r="T4" t="str">
        <f>(P4/AM4)*1000</f>
        <v>31.862923</v>
      </c>
      <c r="U4" t="str">
        <f>V4*BG4</f>
        <v>0.441786</v>
      </c>
      <c r="V4" t="str">
        <v>7.500000</v>
      </c>
      <c r="W4" t="str">
        <v>PSF-00438_20251005055046_9ed</v>
      </c>
      <c r="X4" t="str">
        <v>80.368996</v>
      </c>
      <c r="Y4" t="str">
        <v>305.952087</v>
      </c>
      <c r="Z4" t="str">
        <v>0.737315</v>
      </c>
      <c r="AA4" t="str">
        <v>0.000000</v>
      </c>
      <c r="AB4" t="str">
        <v>0.000000</v>
      </c>
      <c r="AC4" t="str">
        <v>0.000000</v>
      </c>
      <c r="AD4" t="str">
        <v>0.5</v>
      </c>
      <c r="AE4" t="str">
        <v>0.80</v>
      </c>
      <c r="AF4" t="str">
        <f>AC4*AD4*AE4*AQ4</f>
        <v>0.020714</v>
      </c>
      <c r="AG4" t="str">
        <v>1.000000</v>
      </c>
      <c r="AH4" t="str">
        <v>60.81</v>
      </c>
      <c r="AI4" t="str">
        <v>60.09</v>
      </c>
      <c r="AJ4" t="str">
        <v>23.63</v>
      </c>
      <c r="AK4" t="str">
        <v>23.30</v>
      </c>
      <c r="AL4" t="str">
        <f>(AK4-AJ4)*(AJ4*0+0)+AK4</f>
        <v>23.30</v>
      </c>
      <c r="AM4" t="str">
        <v>90.14</v>
      </c>
      <c r="AN4" t="str">
        <v>156.7</v>
      </c>
      <c r="AO4" t="str">
        <v>4.4</v>
      </c>
      <c r="AP4" t="str">
        <v>97.2</v>
      </c>
      <c r="AQ4" t="str">
        <v>0</v>
      </c>
      <c r="AR4" t="str">
        <v>4.120</v>
      </c>
      <c r="AS4" t="str">
        <v>05:50:21</v>
      </c>
      <c r="AT4" t="str">
        <v>2025-10-05</v>
      </c>
      <c r="AU4" t="str">
        <v>-0.24</v>
      </c>
      <c r="AV4" t="str">
        <v>1</v>
      </c>
      <c r="AW4" t="str">
        <v>-0.009</v>
      </c>
      <c r="AX4" t="str">
        <v>-0.027</v>
      </c>
      <c r="AY4" t="str">
        <v>-0.068</v>
      </c>
      <c r="AZ4" t="str">
        <v>2.177</v>
      </c>
      <c r="BA4" t="str">
        <v>-0.925</v>
      </c>
      <c r="BB4" t="str">
        <v>-1.224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1</v>
      </c>
      <c r="BO4" t="str">
        <v>rectangular</v>
      </c>
      <c r="BP4" t="str">
        <v>6000</v>
      </c>
      <c r="BQ4" t="str">
        <v>5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2.481111</v>
      </c>
      <c r="CD4" t="str">
        <v>2.496696</v>
      </c>
      <c r="CE4" t="str">
        <v>1.655156</v>
      </c>
      <c r="CF4" t="str">
        <v>0.608797</v>
      </c>
      <c r="CG4" t="str">
        <v>0.288028</v>
      </c>
      <c r="CH4" t="str">
        <v>-0.003193</v>
      </c>
      <c r="CI4" t="str">
        <v>0.075850</v>
      </c>
      <c r="CJ4" t="str">
        <v>0.107364</v>
      </c>
      <c r="CK4" t="str">
        <v>80.368996</v>
      </c>
      <c r="CL4" t="str">
        <v>0.000236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PSF-00438_20251005055046_9ed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2025-10-03T21:29:05.933Z</v>
      </c>
    </row>
    <row r="5">
      <c r="A5" t="str">
        <v>2</v>
      </c>
      <c r="B5" t="str">
        <v>05:53:37</v>
      </c>
      <c r="C5" t="str">
        <v>2025-10-05</v>
      </c>
      <c r="D5" t="str">
        <v>g34p_dark</v>
      </c>
      <c r="E5" t="str">
        <v>mrk</v>
      </c>
      <c r="F5" t="str">
        <v/>
      </c>
      <c r="G5" t="str">
        <v>54124</v>
      </c>
      <c r="H5" t="str">
        <v/>
      </c>
      <c r="I5" t="str">
        <v/>
      </c>
      <c r="J5" t="str">
        <f>1/((1/L5)-(1/K5))</f>
        <v>-0.015484</v>
      </c>
      <c r="K5" t="str">
        <f>BH5+(BI5*AN5)+(BJ5*AN5*POWER(V5,2))+(BK5*AN5*V5)+(BL5*POWER(AN5,2))</f>
        <v>2.921960</v>
      </c>
      <c r="L5" t="str">
        <f>((M5/1000)*(1000-((T5+S5)/2)))/(T5-S5)</f>
        <v>-0.015566</v>
      </c>
      <c r="M5" t="str">
        <f>(AN5*(S5-R5))/(100*U5*(1000-S5))*1000</f>
        <v>-0.184197</v>
      </c>
      <c r="N5" t="str">
        <v>1.840381</v>
      </c>
      <c r="O5" t="str">
        <v>1.844965</v>
      </c>
      <c r="P5" t="str">
        <f>0.61365*EXP((17.502*AL5)/(240.97+AL5))</f>
        <v>2.879028</v>
      </c>
      <c r="Q5" t="str">
        <f>P5-N5</f>
        <v>1.038648</v>
      </c>
      <c r="R5" t="str">
        <v>20.468964</v>
      </c>
      <c r="S5" t="str">
        <v>20.418104</v>
      </c>
      <c r="T5" t="str">
        <f>(P5/AM5)*1000</f>
        <v>31.941380</v>
      </c>
      <c r="U5" t="str">
        <f>V5*BG5</f>
        <v>0.441786</v>
      </c>
      <c r="V5" t="str">
        <v>7.500000</v>
      </c>
      <c r="W5" t="str">
        <v>PSF-00438_20251005055337_b5e</v>
      </c>
      <c r="X5" t="str">
        <v>115.799545</v>
      </c>
      <c r="Y5" t="str">
        <v>573.045349</v>
      </c>
      <c r="Z5" t="str">
        <v>0.797922</v>
      </c>
      <c r="AA5" t="str">
        <v>0.000000</v>
      </c>
      <c r="AB5" t="str">
        <v>0.000000</v>
      </c>
      <c r="AC5" t="str">
        <v>0.000000</v>
      </c>
      <c r="AD5" t="str">
        <v>0.5</v>
      </c>
      <c r="AE5" t="str">
        <v>0.80</v>
      </c>
      <c r="AF5" t="str">
        <f>AC5*AD5*AE5*AQ5</f>
        <v>0.015057</v>
      </c>
      <c r="AG5" t="str">
        <v>1.000000</v>
      </c>
      <c r="AH5" t="str">
        <v>62.07</v>
      </c>
      <c r="AI5" t="str">
        <v>62.22</v>
      </c>
      <c r="AJ5" t="str">
        <v>23.83</v>
      </c>
      <c r="AK5" t="str">
        <v>23.34</v>
      </c>
      <c r="AL5" t="str">
        <f>(AK5-AJ5)*(AJ5*0+0)+AK5</f>
        <v>23.34</v>
      </c>
      <c r="AM5" t="str">
        <v>90.13</v>
      </c>
      <c r="AN5" t="str">
        <v>156.7</v>
      </c>
      <c r="AO5" t="str">
        <v>156.8</v>
      </c>
      <c r="AP5" t="str">
        <v>-0.1</v>
      </c>
      <c r="AQ5" t="str">
        <v>0</v>
      </c>
      <c r="AR5" t="str">
        <v>4.116</v>
      </c>
      <c r="AS5" t="str">
        <v>05:50:21</v>
      </c>
      <c r="AT5" t="str">
        <v>2025-10-05</v>
      </c>
      <c r="AU5" t="str">
        <v>-0.24</v>
      </c>
      <c r="AV5" t="str">
        <v>1</v>
      </c>
      <c r="AW5" t="str">
        <v>-0.002</v>
      </c>
      <c r="AX5" t="str">
        <v>-0.003</v>
      </c>
      <c r="AY5" t="str">
        <v>-0.005</v>
      </c>
      <c r="AZ5" t="str">
        <v>0.023</v>
      </c>
      <c r="BA5" t="str">
        <v>0.025</v>
      </c>
      <c r="BB5" t="str">
        <v>-0.238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1</v>
      </c>
      <c r="BO5" t="str">
        <v>rectangular</v>
      </c>
      <c r="BP5" t="str">
        <v>6000</v>
      </c>
      <c r="BQ5" t="str">
        <v>5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2.483823</v>
      </c>
      <c r="CD5" t="str">
        <v>2.498291</v>
      </c>
      <c r="CE5" t="str">
        <v>1.655763</v>
      </c>
      <c r="CF5" t="str">
        <v>0.938387</v>
      </c>
      <c r="CG5" t="str">
        <v>0.285725</v>
      </c>
      <c r="CH5" t="str">
        <v>-0.005018</v>
      </c>
      <c r="CI5" t="str">
        <v>0.099956</v>
      </c>
      <c r="CJ5" t="str">
        <v>0.107343</v>
      </c>
      <c r="CK5" t="str">
        <v>115.799545</v>
      </c>
      <c r="CL5" t="str">
        <v>0.000238</v>
      </c>
      <c r="CM5" t="str">
        <v>2.388960</v>
      </c>
      <c r="CN5" t="str">
        <v>-0.000025</v>
      </c>
      <c r="CO5" t="str">
        <v>1.000000</v>
      </c>
      <c r="CP5" t="str">
        <v>2.402765</v>
      </c>
      <c r="CQ5" t="str">
        <v>-0.000034</v>
      </c>
      <c r="CR5" t="str">
        <v>1.000000</v>
      </c>
      <c r="CS5" t="str">
        <v>0.600816</v>
      </c>
      <c r="CT5" t="str">
        <v>0.600971</v>
      </c>
      <c r="CU5" t="str">
        <v>0.107301</v>
      </c>
      <c r="CV5" t="str">
        <v>0.000000</v>
      </c>
      <c r="CW5" t="str">
        <v>PSF-00438_20251005055337_b5e</v>
      </c>
      <c r="CX5" t="str">
        <v>PFA-00474</v>
      </c>
      <c r="CY5" t="str">
        <v>PSA-00486</v>
      </c>
      <c r="CZ5" t="str">
        <v>PSF-00438</v>
      </c>
      <c r="DA5" t="str">
        <v>RHS-00603</v>
      </c>
      <c r="DB5" t="str">
        <v>3.0.0</v>
      </c>
      <c r="DC5" t="str">
        <v>2025-10-03T21:29:05.933Z</v>
      </c>
    </row>
    <row r="6">
      <c r="A6" t="str">
        <v>3</v>
      </c>
      <c r="B6" t="str">
        <v>05:55:39</v>
      </c>
      <c r="C6" t="str">
        <v>2025-10-05</v>
      </c>
      <c r="D6" t="str">
        <v>g34p_dark</v>
      </c>
      <c r="E6" t="str">
        <v>mrk</v>
      </c>
      <c r="F6" t="str">
        <v/>
      </c>
      <c r="G6" t="str">
        <v>286</v>
      </c>
      <c r="H6" t="str">
        <v/>
      </c>
      <c r="I6" t="str">
        <v/>
      </c>
      <c r="J6" t="str">
        <f>1/((1/L6)-(1/K6))</f>
        <v>0.001806</v>
      </c>
      <c r="K6" t="str">
        <f>BH6+(BI6*AN6)+(BJ6*AN6*POWER(V6,2))+(BK6*AN6*V6)+(BL6*POWER(AN6,2))</f>
        <v>2.920270</v>
      </c>
      <c r="L6" t="str">
        <f>((M6/1000)*(1000-((T6+S6)/2)))/(T6-S6)</f>
        <v>0.001805</v>
      </c>
      <c r="M6" t="str">
        <f>(AN6*(S6-R6))/(100*U6*(1000-S6))*1000</f>
        <v>0.021276</v>
      </c>
      <c r="N6" t="str">
        <v>1.843925</v>
      </c>
      <c r="O6" t="str">
        <v>1.843394</v>
      </c>
      <c r="P6" t="str">
        <f>0.61365*EXP((17.502*AL6)/(240.97+AL6))</f>
        <v>2.878784</v>
      </c>
      <c r="Q6" t="str">
        <f>P6-N6</f>
        <v>1.034859</v>
      </c>
      <c r="R6" t="str">
        <v>20.449724</v>
      </c>
      <c r="S6" t="str">
        <v>20.455606</v>
      </c>
      <c r="T6" t="str">
        <f>(P6/AM6)*1000</f>
        <v>31.935829</v>
      </c>
      <c r="U6" t="str">
        <f>V6*BG6</f>
        <v>0.441786</v>
      </c>
      <c r="V6" t="str">
        <v>7.500000</v>
      </c>
      <c r="W6" t="str">
        <v>PSF-00438_20251005055539_40d</v>
      </c>
      <c r="X6" t="str">
        <v>128.150223</v>
      </c>
      <c r="Y6" t="str">
        <v>550.790161</v>
      </c>
      <c r="Z6" t="str">
        <v>0.767334</v>
      </c>
      <c r="AA6" t="str">
        <v>0.000000</v>
      </c>
      <c r="AB6" t="str">
        <v>0.000000</v>
      </c>
      <c r="AC6" t="str">
        <v>0.000000</v>
      </c>
      <c r="AD6" t="str">
        <v>0.5</v>
      </c>
      <c r="AE6" t="str">
        <v>0.80</v>
      </c>
      <c r="AF6" t="str">
        <f>AC6*AD6*AE6*AQ6</f>
        <v>0.009599</v>
      </c>
      <c r="AG6" t="str">
        <v>1.000000</v>
      </c>
      <c r="AH6" t="str">
        <v>61.62</v>
      </c>
      <c r="AI6" t="str">
        <v>61.60</v>
      </c>
      <c r="AJ6" t="str">
        <v>23.99</v>
      </c>
      <c r="AK6" t="str">
        <v>23.34</v>
      </c>
      <c r="AL6" t="str">
        <f>(AK6-AJ6)*(AJ6*0+0)+AK6</f>
        <v>23.34</v>
      </c>
      <c r="AM6" t="str">
        <v>90.14</v>
      </c>
      <c r="AN6" t="str">
        <v>156.5</v>
      </c>
      <c r="AO6" t="str">
        <v>156.8</v>
      </c>
      <c r="AP6" t="str">
        <v>-0.2</v>
      </c>
      <c r="AQ6" t="str">
        <v>0</v>
      </c>
      <c r="AR6" t="str">
        <v>4.086</v>
      </c>
      <c r="AS6" t="str">
        <v>05:50:21</v>
      </c>
      <c r="AT6" t="str">
        <v>2025-10-05</v>
      </c>
      <c r="AU6" t="str">
        <v>-0.24</v>
      </c>
      <c r="AV6" t="str">
        <v>1</v>
      </c>
      <c r="AW6" t="str">
        <v>0.003</v>
      </c>
      <c r="AX6" t="str">
        <v>0.003</v>
      </c>
      <c r="AY6" t="str">
        <v>-0.005</v>
      </c>
      <c r="AZ6" t="str">
        <v>-0.708</v>
      </c>
      <c r="BA6" t="str">
        <v>0.925</v>
      </c>
      <c r="BB6" t="str">
        <v>4.988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1</v>
      </c>
      <c r="BO6" t="str">
        <v>rectangular</v>
      </c>
      <c r="BP6" t="str">
        <v>6000</v>
      </c>
      <c r="BQ6" t="str">
        <v>5</v>
      </c>
      <c r="BR6" t="str">
        <v>5.000000</v>
      </c>
      <c r="BS6" t="str">
        <v>2.000000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2.482986</v>
      </c>
      <c r="CD6" t="str">
        <v>2.497673</v>
      </c>
      <c r="CE6" t="str">
        <v>1.653996</v>
      </c>
      <c r="CF6" t="str">
        <v>0.938385</v>
      </c>
      <c r="CG6" t="str">
        <v>0.284003</v>
      </c>
      <c r="CH6" t="str">
        <v>-0.006746</v>
      </c>
      <c r="CI6" t="str">
        <v>0.116195</v>
      </c>
      <c r="CJ6" t="str">
        <v>0.107329</v>
      </c>
      <c r="CK6" t="str">
        <v>128.150223</v>
      </c>
      <c r="CL6" t="str">
        <v>0.000238</v>
      </c>
      <c r="CM6" t="str">
        <v>2.388960</v>
      </c>
      <c r="CN6" t="str">
        <v>-0.000025</v>
      </c>
      <c r="CO6" t="str">
        <v>1.000000</v>
      </c>
      <c r="CP6" t="str">
        <v>2.402765</v>
      </c>
      <c r="CQ6" t="str">
        <v>-0.000034</v>
      </c>
      <c r="CR6" t="str">
        <v>1.000000</v>
      </c>
      <c r="CS6" t="str">
        <v>0.600816</v>
      </c>
      <c r="CT6" t="str">
        <v>0.600971</v>
      </c>
      <c r="CU6" t="str">
        <v>0.107301</v>
      </c>
      <c r="CV6" t="str">
        <v>0.000000</v>
      </c>
      <c r="CW6" t="str">
        <v>PSF-00438_20251005055539_40d</v>
      </c>
      <c r="CX6" t="str">
        <v>PFA-00474</v>
      </c>
      <c r="CY6" t="str">
        <v>PSA-00486</v>
      </c>
      <c r="CZ6" t="str">
        <v>PSF-00438</v>
      </c>
      <c r="DA6" t="str">
        <v>RHS-00603</v>
      </c>
      <c r="DB6" t="str">
        <v>3.0.0</v>
      </c>
      <c r="DC6" t="str">
        <v>2025-10-03T21:29:05.933Z</v>
      </c>
    </row>
    <row r="7">
      <c r="A7" t="str">
        <v>4</v>
      </c>
      <c r="B7" t="str">
        <v>05:57:02</v>
      </c>
      <c r="C7" t="str">
        <v>2025-10-05</v>
      </c>
      <c r="D7" t="str">
        <v>g34p_dark</v>
      </c>
      <c r="E7" t="str">
        <v>mrk</v>
      </c>
      <c r="F7" t="str">
        <v/>
      </c>
      <c r="G7" t="str">
        <v>51707</v>
      </c>
      <c r="H7" t="str">
        <v/>
      </c>
      <c r="I7" t="str">
        <v/>
      </c>
      <c r="J7" t="str">
        <f>1/((1/L7)-(1/K7))</f>
        <v>-0.007513</v>
      </c>
      <c r="K7" t="str">
        <f>BH7+(BI7*AN7)+(BJ7*AN7*POWER(V7,2))+(BK7*AN7*V7)+(BL7*POWER(AN7,2))</f>
        <v>2.921889</v>
      </c>
      <c r="L7" t="str">
        <f>((M7/1000)*(1000-((T7+S7)/2)))/(T7-S7)</f>
        <v>-0.007532</v>
      </c>
      <c r="M7" t="str">
        <f>(AN7*(S7-R7))/(100*U7*(1000-S7))*1000</f>
        <v>-0.095131</v>
      </c>
      <c r="N7" t="str">
        <v>1.852118</v>
      </c>
      <c r="O7" t="str">
        <v>1.854485</v>
      </c>
      <c r="P7" t="str">
        <f>0.61365*EXP((17.502*AL7)/(240.97+AL7))</f>
        <v>2.960097</v>
      </c>
      <c r="Q7" t="str">
        <f>P7-N7</f>
        <v>1.107980</v>
      </c>
      <c r="R7" t="str">
        <v>20.574356</v>
      </c>
      <c r="S7" t="str">
        <v>20.548090</v>
      </c>
      <c r="T7" t="str">
        <f>(P7/AM7)*1000</f>
        <v>32.840435</v>
      </c>
      <c r="U7" t="str">
        <f>V7*BG7</f>
        <v>0.441786</v>
      </c>
      <c r="V7" t="str">
        <v>7.500000</v>
      </c>
      <c r="W7" t="str">
        <v>PSF-00438_20251005055702_6bb</v>
      </c>
      <c r="X7" t="str">
        <v>89.985611</v>
      </c>
      <c r="Y7" t="str">
        <v>380.027527</v>
      </c>
      <c r="Z7" t="str">
        <v>0.763213</v>
      </c>
      <c r="AA7" t="str">
        <v>0.000000</v>
      </c>
      <c r="AB7" t="str">
        <v>0.000000</v>
      </c>
      <c r="AC7" t="str">
        <v>0.000000</v>
      </c>
      <c r="AD7" t="str">
        <v>0.5</v>
      </c>
      <c r="AE7" t="str">
        <v>0.80</v>
      </c>
      <c r="AF7" t="str">
        <f>AC7*AD7*AE7*AQ7</f>
        <v>0.623789</v>
      </c>
      <c r="AG7" t="str">
        <v>1.000000</v>
      </c>
      <c r="AH7" t="str">
        <v>61.51</v>
      </c>
      <c r="AI7" t="str">
        <v>61.59</v>
      </c>
      <c r="AJ7" t="str">
        <v>24.09</v>
      </c>
      <c r="AK7" t="str">
        <v>23.81</v>
      </c>
      <c r="AL7" t="str">
        <f>(AK7-AJ7)*(AJ7*0+0)+AK7</f>
        <v>23.81</v>
      </c>
      <c r="AM7" t="str">
        <v>90.14</v>
      </c>
      <c r="AN7" t="str">
        <v>156.7</v>
      </c>
      <c r="AO7" t="str">
        <v>39.7</v>
      </c>
      <c r="AP7" t="str">
        <v>74.7</v>
      </c>
      <c r="AQ7" t="str">
        <v>2</v>
      </c>
      <c r="AR7" t="str">
        <v>4.113</v>
      </c>
      <c r="AS7" t="str">
        <v>05:50:21</v>
      </c>
      <c r="AT7" t="str">
        <v>2025-10-05</v>
      </c>
      <c r="AU7" t="str">
        <v>-0.24</v>
      </c>
      <c r="AV7" t="str">
        <v>1</v>
      </c>
      <c r="AW7" t="str">
        <v>-0.003</v>
      </c>
      <c r="AX7" t="str">
        <v>-0.003</v>
      </c>
      <c r="AY7" t="str">
        <v>-0.003</v>
      </c>
      <c r="AZ7" t="str">
        <v>-0.440</v>
      </c>
      <c r="BA7" t="str">
        <v>0.273</v>
      </c>
      <c r="BB7" t="str">
        <v>0.975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1</v>
      </c>
      <c r="BO7" t="str">
        <v>rectangular</v>
      </c>
      <c r="BP7" t="str">
        <v>6000</v>
      </c>
      <c r="BQ7" t="str">
        <v>5</v>
      </c>
      <c r="BR7" t="str">
        <v>5.000000</v>
      </c>
      <c r="BS7" t="str">
        <v>2.000000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2.482939</v>
      </c>
      <c r="CD7" t="str">
        <v>2.497499</v>
      </c>
      <c r="CE7" t="str">
        <v>1.655689</v>
      </c>
      <c r="CF7" t="str">
        <v>0.675022</v>
      </c>
      <c r="CG7" t="str">
        <v>0.282822</v>
      </c>
      <c r="CH7" t="str">
        <v>-0.002740</v>
      </c>
      <c r="CI7" t="str">
        <v>0.126870</v>
      </c>
      <c r="CJ7" t="str">
        <v>0.109139</v>
      </c>
      <c r="CK7" t="str">
        <v>89.985611</v>
      </c>
      <c r="CL7" t="str">
        <v>0.000241</v>
      </c>
      <c r="CM7" t="str">
        <v>2.388960</v>
      </c>
      <c r="CN7" t="str">
        <v>-0.000025</v>
      </c>
      <c r="CO7" t="str">
        <v>1.000000</v>
      </c>
      <c r="CP7" t="str">
        <v>2.402765</v>
      </c>
      <c r="CQ7" t="str">
        <v>-0.000034</v>
      </c>
      <c r="CR7" t="str">
        <v>1.000000</v>
      </c>
      <c r="CS7" t="str">
        <v>0.600816</v>
      </c>
      <c r="CT7" t="str">
        <v>0.600971</v>
      </c>
      <c r="CU7" t="str">
        <v>0.107301</v>
      </c>
      <c r="CV7" t="str">
        <v>0.000000</v>
      </c>
      <c r="CW7" t="str">
        <v>PSF-00438_20251005055702_6bb</v>
      </c>
      <c r="CX7" t="str">
        <v>PFA-00474</v>
      </c>
      <c r="CY7" t="str">
        <v>PSA-00486</v>
      </c>
      <c r="CZ7" t="str">
        <v>PSF-00438</v>
      </c>
      <c r="DA7" t="str">
        <v>RHS-00603</v>
      </c>
      <c r="DB7" t="str">
        <v>3.0.0</v>
      </c>
      <c r="DC7" t="str">
        <v>2025-10-03T21:29:05.933Z</v>
      </c>
    </row>
    <row r="8">
      <c r="A8" t="str">
        <v>5</v>
      </c>
      <c r="B8" t="str">
        <v>05:58:46</v>
      </c>
      <c r="C8" t="str">
        <v>2025-10-05</v>
      </c>
      <c r="D8" t="str">
        <v>g34p_dark</v>
      </c>
      <c r="E8" t="str">
        <v>mrk</v>
      </c>
      <c r="F8" t="str">
        <v/>
      </c>
      <c r="G8" t="str">
        <v>83037</v>
      </c>
      <c r="H8" t="str">
        <v/>
      </c>
      <c r="I8" t="str">
        <v/>
      </c>
      <c r="J8" t="str">
        <f>1/((1/L8)-(1/K8))</f>
        <v>-0.012132</v>
      </c>
      <c r="K8" t="str">
        <f>BH8+(BI8*AN8)+(BJ8*AN8*POWER(V8,2))+(BK8*AN8*V8)+(BL8*POWER(AN8,2))</f>
        <v>2.922144</v>
      </c>
      <c r="L8" t="str">
        <f>((M8/1000)*(1000-((T8+S8)/2)))/(T8-S8)</f>
        <v>-0.012183</v>
      </c>
      <c r="M8" t="str">
        <f>(AN8*(S8-R8))/(100*U8*(1000-S8))*1000</f>
        <v>-0.138161</v>
      </c>
      <c r="N8" t="str">
        <v>1.908392</v>
      </c>
      <c r="O8" t="str">
        <v>1.911828</v>
      </c>
      <c r="P8" t="str">
        <f>0.61365*EXP((17.502*AL8)/(240.97+AL8))</f>
        <v>2.903367</v>
      </c>
      <c r="Q8" t="str">
        <f>P8-N8</f>
        <v>0.994975</v>
      </c>
      <c r="R8" t="str">
        <v>21.208891</v>
      </c>
      <c r="S8" t="str">
        <v>21.170778</v>
      </c>
      <c r="T8" t="str">
        <f>(P8/AM8)*1000</f>
        <v>32.208542</v>
      </c>
      <c r="U8" t="str">
        <f>V8*BG8</f>
        <v>0.441786</v>
      </c>
      <c r="V8" t="str">
        <v>7.500000</v>
      </c>
      <c r="W8" t="str">
        <v>PSF-00438_20251005055846_a0d</v>
      </c>
      <c r="X8" t="str">
        <v>102.725029</v>
      </c>
      <c r="Y8" t="str">
        <v>560.951477</v>
      </c>
      <c r="Z8" t="str">
        <v>0.816874</v>
      </c>
      <c r="AA8" t="str">
        <v>0.000000</v>
      </c>
      <c r="AB8" t="str">
        <v>0.000000</v>
      </c>
      <c r="AC8" t="str">
        <v>0.000000</v>
      </c>
      <c r="AD8" t="str">
        <v>0.5</v>
      </c>
      <c r="AE8" t="str">
        <v>0.80</v>
      </c>
      <c r="AF8" t="str">
        <f>AC8*AD8*AE8*AQ8</f>
        <v>0.028665</v>
      </c>
      <c r="AG8" t="str">
        <v>1.000000</v>
      </c>
      <c r="AH8" t="str">
        <v>63.01</v>
      </c>
      <c r="AI8" t="str">
        <v>63.12</v>
      </c>
      <c r="AJ8" t="str">
        <v>24.19</v>
      </c>
      <c r="AK8" t="str">
        <v>23.48</v>
      </c>
      <c r="AL8" t="str">
        <f>(AK8-AJ8)*(AJ8*0+0)+AK8</f>
        <v>23.48</v>
      </c>
      <c r="AM8" t="str">
        <v>90.14</v>
      </c>
      <c r="AN8" t="str">
        <v>156.8</v>
      </c>
      <c r="AO8" t="str">
        <v>156.9</v>
      </c>
      <c r="AP8" t="str">
        <v>-0.1</v>
      </c>
      <c r="AQ8" t="str">
        <v>0</v>
      </c>
      <c r="AR8" t="str">
        <v>4.110</v>
      </c>
      <c r="AS8" t="str">
        <v>05:50:21</v>
      </c>
      <c r="AT8" t="str">
        <v>2025-10-05</v>
      </c>
      <c r="AU8" t="str">
        <v>-0.24</v>
      </c>
      <c r="AV8" t="str">
        <v>1</v>
      </c>
      <c r="AW8" t="str">
        <v>-0.002</v>
      </c>
      <c r="AX8" t="str">
        <v>-0.009</v>
      </c>
      <c r="AY8" t="str">
        <v>-0.001</v>
      </c>
      <c r="AZ8" t="str">
        <v>0.224</v>
      </c>
      <c r="BA8" t="str">
        <v>0.172</v>
      </c>
      <c r="BB8" t="str">
        <v>0.371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1</v>
      </c>
      <c r="BO8" t="str">
        <v>rectangular</v>
      </c>
      <c r="BP8" t="str">
        <v>6000</v>
      </c>
      <c r="BQ8" t="str">
        <v>5</v>
      </c>
      <c r="BR8" t="str">
        <v>5.000000</v>
      </c>
      <c r="BS8" t="str">
        <v>2.000000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2.484906</v>
      </c>
      <c r="CD8" t="str">
        <v>2.499436</v>
      </c>
      <c r="CE8" t="str">
        <v>1.655957</v>
      </c>
      <c r="CF8" t="str">
        <v>0.938659</v>
      </c>
      <c r="CG8" t="str">
        <v>0.281730</v>
      </c>
      <c r="CH8" t="str">
        <v>-0.007447</v>
      </c>
      <c r="CI8" t="str">
        <v>0.139828</v>
      </c>
      <c r="CJ8" t="str">
        <v>0.107380</v>
      </c>
      <c r="CK8" t="str">
        <v>102.792267</v>
      </c>
      <c r="CL8" t="str">
        <v>0.000238</v>
      </c>
      <c r="CM8" t="str">
        <v>2.388960</v>
      </c>
      <c r="CN8" t="str">
        <v>-0.000025</v>
      </c>
      <c r="CO8" t="str">
        <v>1.000000</v>
      </c>
      <c r="CP8" t="str">
        <v>2.402765</v>
      </c>
      <c r="CQ8" t="str">
        <v>-0.000034</v>
      </c>
      <c r="CR8" t="str">
        <v>1.000000</v>
      </c>
      <c r="CS8" t="str">
        <v>0.600816</v>
      </c>
      <c r="CT8" t="str">
        <v>0.600971</v>
      </c>
      <c r="CU8" t="str">
        <v>0.107301</v>
      </c>
      <c r="CV8" t="str">
        <v>0.000000</v>
      </c>
      <c r="CW8" t="str">
        <v>PSF-00438_20251005055846_a0d</v>
      </c>
      <c r="CX8" t="str">
        <v>PFA-00474</v>
      </c>
      <c r="CY8" t="str">
        <v>PSA-00486</v>
      </c>
      <c r="CZ8" t="str">
        <v>PSF-00438</v>
      </c>
      <c r="DA8" t="str">
        <v>RHS-00603</v>
      </c>
      <c r="DB8" t="str">
        <v>3.0.0</v>
      </c>
      <c r="DC8" t="str">
        <v>2025-10-03T21:29:05.933Z</v>
      </c>
    </row>
    <row r="9">
      <c r="A9" t="str">
        <v>6</v>
      </c>
      <c r="B9" t="str">
        <v>06:00:40</v>
      </c>
      <c r="C9" t="str">
        <v>2025-10-05</v>
      </c>
      <c r="D9" t="str">
        <v>g34p_dark</v>
      </c>
      <c r="E9" t="str">
        <v>mrk</v>
      </c>
      <c r="F9" t="str">
        <v/>
      </c>
      <c r="G9" t="str">
        <v>51005</v>
      </c>
      <c r="H9" t="str">
        <v/>
      </c>
      <c r="I9" t="str">
        <v/>
      </c>
      <c r="J9" t="str">
        <f>1/((1/L9)-(1/K9))</f>
        <v>-0.010901</v>
      </c>
      <c r="K9" t="str">
        <f>BH9+(BI9*AN9)+(BJ9*AN9*POWER(V9,2))+(BK9*AN9*V9)+(BL9*POWER(AN9,2))</f>
        <v>2.922982</v>
      </c>
      <c r="L9" t="str">
        <f>((M9/1000)*(1000-((T9+S9)/2)))/(T9-S9)</f>
        <v>-0.010942</v>
      </c>
      <c r="M9" t="str">
        <f>(AN9*(S9-R9))/(100*U9*(1000-S9))*1000</f>
        <v>-0.127750</v>
      </c>
      <c r="N9" t="str">
        <v>1.920130</v>
      </c>
      <c r="O9" t="str">
        <v>1.923304</v>
      </c>
      <c r="P9" t="str">
        <f>0.61365*EXP((17.502*AL9)/(240.97+AL9))</f>
        <v>2.944114</v>
      </c>
      <c r="Q9" t="str">
        <f>P9-N9</f>
        <v>1.023984</v>
      </c>
      <c r="R9" t="str">
        <v>21.337444</v>
      </c>
      <c r="S9" t="str">
        <v>21.302231</v>
      </c>
      <c r="T9" t="str">
        <f>(P9/AM9)*1000</f>
        <v>32.662472</v>
      </c>
      <c r="U9" t="str">
        <f>V9*BG9</f>
        <v>0.441786</v>
      </c>
      <c r="V9" t="str">
        <v>7.500000</v>
      </c>
      <c r="W9" t="str">
        <v>PSF-00438_20251005060040_2ce</v>
      </c>
      <c r="X9" t="str">
        <v>102.967499</v>
      </c>
      <c r="Y9" t="str">
        <v>568.182678</v>
      </c>
      <c r="Z9" t="str">
        <v>0.818778</v>
      </c>
      <c r="AA9" t="str">
        <v>0.000000</v>
      </c>
      <c r="AB9" t="str">
        <v>0.000000</v>
      </c>
      <c r="AC9" t="str">
        <v>0.000000</v>
      </c>
      <c r="AD9" t="str">
        <v>0.5</v>
      </c>
      <c r="AE9" t="str">
        <v>0.80</v>
      </c>
      <c r="AF9" t="str">
        <f>AC9*AD9*AE9*AQ9</f>
        <v>0.007769</v>
      </c>
      <c r="AG9" t="str">
        <v>1.000000</v>
      </c>
      <c r="AH9" t="str">
        <v>63.05</v>
      </c>
      <c r="AI9" t="str">
        <v>63.15</v>
      </c>
      <c r="AJ9" t="str">
        <v>24.28</v>
      </c>
      <c r="AK9" t="str">
        <v>23.72</v>
      </c>
      <c r="AL9" t="str">
        <f>(AK9-AJ9)*(AJ9*0+0)+AK9</f>
        <v>23.72</v>
      </c>
      <c r="AM9" t="str">
        <v>90.14</v>
      </c>
      <c r="AN9" t="str">
        <v>156.9</v>
      </c>
      <c r="AO9" t="str">
        <v>156.7</v>
      </c>
      <c r="AP9" t="str">
        <v>0.1</v>
      </c>
      <c r="AQ9" t="str">
        <v>0</v>
      </c>
      <c r="AR9" t="str">
        <v>4.106</v>
      </c>
      <c r="AS9" t="str">
        <v>05:50:21</v>
      </c>
      <c r="AT9" t="str">
        <v>2025-10-05</v>
      </c>
      <c r="AU9" t="str">
        <v>-0.24</v>
      </c>
      <c r="AV9" t="str">
        <v>1</v>
      </c>
      <c r="AW9" t="str">
        <v>0.002</v>
      </c>
      <c r="AX9" t="str">
        <v>-0.011</v>
      </c>
      <c r="AY9" t="str">
        <v>-0.184</v>
      </c>
      <c r="AZ9" t="str">
        <v>-0.287</v>
      </c>
      <c r="BA9" t="str">
        <v>-0.172</v>
      </c>
      <c r="BB9" t="str">
        <v>7.914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1</v>
      </c>
      <c r="BO9" t="str">
        <v>rectangular</v>
      </c>
      <c r="BP9" t="str">
        <v>6000</v>
      </c>
      <c r="BQ9" t="str">
        <v>5</v>
      </c>
      <c r="BR9" t="str">
        <v>5.000000</v>
      </c>
      <c r="BS9" t="str">
        <v>2.000000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2.484918</v>
      </c>
      <c r="CD9" t="str">
        <v>2.499460</v>
      </c>
      <c r="CE9" t="str">
        <v>1.656835</v>
      </c>
      <c r="CF9" t="str">
        <v>0.938132</v>
      </c>
      <c r="CG9" t="str">
        <v>0.280690</v>
      </c>
      <c r="CH9" t="str">
        <v>-0.005901</v>
      </c>
      <c r="CI9" t="str">
        <v>0.153569</v>
      </c>
      <c r="CJ9" t="str">
        <v>0.107322</v>
      </c>
      <c r="CK9" t="str">
        <v>102.967499</v>
      </c>
      <c r="CL9" t="str">
        <v>0.000240</v>
      </c>
      <c r="CM9" t="str">
        <v>2.388960</v>
      </c>
      <c r="CN9" t="str">
        <v>-0.000025</v>
      </c>
      <c r="CO9" t="str">
        <v>1.000000</v>
      </c>
      <c r="CP9" t="str">
        <v>2.402765</v>
      </c>
      <c r="CQ9" t="str">
        <v>-0.000034</v>
      </c>
      <c r="CR9" t="str">
        <v>1.000000</v>
      </c>
      <c r="CS9" t="str">
        <v>0.600816</v>
      </c>
      <c r="CT9" t="str">
        <v>0.600971</v>
      </c>
      <c r="CU9" t="str">
        <v>0.107301</v>
      </c>
      <c r="CV9" t="str">
        <v>0.000000</v>
      </c>
      <c r="CW9" t="str">
        <v>PSF-00438_20251005060040_2ce</v>
      </c>
      <c r="CX9" t="str">
        <v>PFA-00474</v>
      </c>
      <c r="CY9" t="str">
        <v>PSA-00486</v>
      </c>
      <c r="CZ9" t="str">
        <v>PSF-00438</v>
      </c>
      <c r="DA9" t="str">
        <v>RHS-00603</v>
      </c>
      <c r="DB9" t="str">
        <v>3.0.0</v>
      </c>
      <c r="DC9" t="str">
        <v>2025-10-03T21:29:05.933Z</v>
      </c>
    </row>
    <row r="10">
      <c r="A10" t="str">
        <v>7</v>
      </c>
      <c r="B10" t="str">
        <v>06:03:27</v>
      </c>
      <c r="C10" t="str">
        <v>2025-10-05</v>
      </c>
      <c r="D10" t="str">
        <v>g34p_dark</v>
      </c>
      <c r="E10" t="str">
        <v>mrk</v>
      </c>
      <c r="F10" t="str">
        <v/>
      </c>
      <c r="G10" t="str">
        <v>51464</v>
      </c>
      <c r="H10" t="str">
        <v/>
      </c>
      <c r="I10" t="str">
        <v/>
      </c>
      <c r="J10" t="str">
        <f>1/((1/L10)-(1/K10))</f>
        <v>-0.011110</v>
      </c>
      <c r="K10" t="str">
        <f>BH10+(BI10*AN10)+(BJ10*AN10*POWER(V10,2))+(BK10*AN10*V10)+(BL10*POWER(AN10,2))</f>
        <v>2.922595</v>
      </c>
      <c r="L10" t="str">
        <f>((M10/1000)*(1000-((T10+S10)/2)))/(T10-S10)</f>
        <v>-0.011153</v>
      </c>
      <c r="M10" t="str">
        <f>(AN10*(S10-R10))/(100*U10*(1000-S10))*1000</f>
        <v>-0.122844</v>
      </c>
      <c r="N10" t="str">
        <v>1.956909</v>
      </c>
      <c r="O10" t="str">
        <v>1.959961</v>
      </c>
      <c r="P10" t="str">
        <f>0.61365*EXP((17.502*AL10)/(240.97+AL10))</f>
        <v>2.922927</v>
      </c>
      <c r="Q10" t="str">
        <f>P10-N10</f>
        <v>0.966017</v>
      </c>
      <c r="R10" t="str">
        <v>21.742802</v>
      </c>
      <c r="S10" t="str">
        <v>21.708944</v>
      </c>
      <c r="T10" t="str">
        <f>(P10/AM10)*1000</f>
        <v>32.425446</v>
      </c>
      <c r="U10" t="str">
        <f>V10*BG10</f>
        <v>0.441786</v>
      </c>
      <c r="V10" t="str">
        <v>7.500000</v>
      </c>
      <c r="W10" t="str">
        <v>PSF-00438_20251005060327_82f</v>
      </c>
      <c r="X10" t="str">
        <v>143.215652</v>
      </c>
      <c r="Y10" t="str">
        <v>589.919312</v>
      </c>
      <c r="Z10" t="str">
        <v>0.757228</v>
      </c>
      <c r="AA10" t="str">
        <v>0.000000</v>
      </c>
      <c r="AB10" t="str">
        <v>0.000000</v>
      </c>
      <c r="AC10" t="str">
        <v>0.000000</v>
      </c>
      <c r="AD10" t="str">
        <v>0.5</v>
      </c>
      <c r="AE10" t="str">
        <v>0.80</v>
      </c>
      <c r="AF10" t="str">
        <f>AC10*AD10*AE10*AQ10</f>
        <v>0.006342</v>
      </c>
      <c r="AG10" t="str">
        <v>1.000000</v>
      </c>
      <c r="AH10" t="str">
        <v>63.70</v>
      </c>
      <c r="AI10" t="str">
        <v>63.80</v>
      </c>
      <c r="AJ10" t="str">
        <v>24.42</v>
      </c>
      <c r="AK10" t="str">
        <v>23.60</v>
      </c>
      <c r="AL10" t="str">
        <f>(AK10-AJ10)*(AJ10*0+0)+AK10</f>
        <v>23.60</v>
      </c>
      <c r="AM10" t="str">
        <v>90.14</v>
      </c>
      <c r="AN10" t="str">
        <v>156.8</v>
      </c>
      <c r="AO10" t="str">
        <v>156.6</v>
      </c>
      <c r="AP10" t="str">
        <v>0.1</v>
      </c>
      <c r="AQ10" t="str">
        <v>0</v>
      </c>
      <c r="AR10" t="str">
        <v>4.102</v>
      </c>
      <c r="AS10" t="str">
        <v>06:00:55</v>
      </c>
      <c r="AT10" t="str">
        <v>2025-10-05</v>
      </c>
      <c r="AU10" t="str">
        <v>-0.13</v>
      </c>
      <c r="AV10" t="str">
        <v>1</v>
      </c>
      <c r="AW10" t="str">
        <v>0.003</v>
      </c>
      <c r="AX10" t="str">
        <v>-0.000</v>
      </c>
      <c r="AY10" t="str">
        <v>-0.012</v>
      </c>
      <c r="AZ10" t="str">
        <v>-1.257</v>
      </c>
      <c r="BA10" t="str">
        <v>-3.972</v>
      </c>
      <c r="BB10" t="str">
        <v>-7.088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1</v>
      </c>
      <c r="BO10" t="str">
        <v>rectangular</v>
      </c>
      <c r="BP10" t="str">
        <v>6000</v>
      </c>
      <c r="BQ10" t="str">
        <v>5</v>
      </c>
      <c r="BR10" t="str">
        <v>5.000000</v>
      </c>
      <c r="BS10" t="str">
        <v>2.000000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2.485719</v>
      </c>
      <c r="CD10" t="str">
        <v>2.500137</v>
      </c>
      <c r="CE10" t="str">
        <v>1.656428</v>
      </c>
      <c r="CF10" t="str">
        <v>0.937847</v>
      </c>
      <c r="CG10" t="str">
        <v>0.279071</v>
      </c>
      <c r="CH10" t="str">
        <v>-0.008893</v>
      </c>
      <c r="CI10" t="str">
        <v>0.173031</v>
      </c>
      <c r="CJ10" t="str">
        <v>0.107320</v>
      </c>
      <c r="CK10" t="str">
        <v>143.215652</v>
      </c>
      <c r="CL10" t="str">
        <v>0.000237</v>
      </c>
      <c r="CM10" t="str">
        <v>2.388960</v>
      </c>
      <c r="CN10" t="str">
        <v>-0.000025</v>
      </c>
      <c r="CO10" t="str">
        <v>1.000000</v>
      </c>
      <c r="CP10" t="str">
        <v>2.402765</v>
      </c>
      <c r="CQ10" t="str">
        <v>-0.000034</v>
      </c>
      <c r="CR10" t="str">
        <v>1.000000</v>
      </c>
      <c r="CS10" t="str">
        <v>0.600816</v>
      </c>
      <c r="CT10" t="str">
        <v>0.600971</v>
      </c>
      <c r="CU10" t="str">
        <v>0.107301</v>
      </c>
      <c r="CV10" t="str">
        <v>0.000000</v>
      </c>
      <c r="CW10" t="str">
        <v>PSF-00438_20251005060327_82f</v>
      </c>
      <c r="CX10" t="str">
        <v>PFA-00474</v>
      </c>
      <c r="CY10" t="str">
        <v>PSA-00486</v>
      </c>
      <c r="CZ10" t="str">
        <v>PSF-00438</v>
      </c>
      <c r="DA10" t="str">
        <v>RHS-00603</v>
      </c>
      <c r="DB10" t="str">
        <v>3.0.0</v>
      </c>
      <c r="DC10" t="str">
        <v>2025-10-03T21:29:05.933Z</v>
      </c>
    </row>
    <row r="11">
      <c r="A11" t="str">
        <v>8</v>
      </c>
      <c r="B11" t="str">
        <v>06:06:43</v>
      </c>
      <c r="C11" t="str">
        <v>2025-10-05</v>
      </c>
      <c r="D11" t="str">
        <v>g34p_dark</v>
      </c>
      <c r="E11" t="str">
        <v>mrk</v>
      </c>
      <c r="F11" t="str">
        <v/>
      </c>
      <c r="G11" t="str">
        <v>59352</v>
      </c>
      <c r="H11" t="str">
        <v/>
      </c>
      <c r="I11" t="str">
        <v/>
      </c>
      <c r="J11" t="str">
        <f>1/((1/L11)-(1/K11))</f>
        <v>0.672647</v>
      </c>
      <c r="K11" t="str">
        <f>BH11+(BI11*AN11)+(BJ11*AN11*POWER(V11,2))+(BK11*AN11*V11)+(BL11*POWER(AN11,2))</f>
        <v>2.921397</v>
      </c>
      <c r="L11" t="str">
        <f>((M11/1000)*(1000-((T11+S11)/2)))/(T11-S11)</f>
        <v>0.546757</v>
      </c>
      <c r="M11" t="str">
        <f>(AN11*(S11-R11))/(100*U11*(1000-S11))*1000</f>
        <v>5.235807</v>
      </c>
      <c r="N11" t="str">
        <v>2.115443</v>
      </c>
      <c r="O11" t="str">
        <v>1.985471</v>
      </c>
      <c r="P11" t="str">
        <f>0.61365*EXP((17.502*AL11)/(240.97+AL11))</f>
        <v>2.954395</v>
      </c>
      <c r="Q11" t="str">
        <f>P11-N11</f>
        <v>0.838952</v>
      </c>
      <c r="R11" t="str">
        <v>22.025610</v>
      </c>
      <c r="S11" t="str">
        <v>23.467438</v>
      </c>
      <c r="T11" t="str">
        <f>(P11/AM11)*1000</f>
        <v>32.774261</v>
      </c>
      <c r="U11" t="str">
        <f>V11*BG11</f>
        <v>0.441786</v>
      </c>
      <c r="V11" t="str">
        <v>7.500000</v>
      </c>
      <c r="W11" t="str">
        <v>PSF-00438_20251005060643_311</v>
      </c>
      <c r="X11" t="str">
        <v>83.972099</v>
      </c>
      <c r="Y11" t="str">
        <v>278.031708</v>
      </c>
      <c r="Z11" t="str">
        <v>0.697977</v>
      </c>
      <c r="AA11" t="str">
        <v>0.000000</v>
      </c>
      <c r="AB11" t="str">
        <v>0.000000</v>
      </c>
      <c r="AC11" t="str">
        <v>0.000000</v>
      </c>
      <c r="AD11" t="str">
        <v>0.5</v>
      </c>
      <c r="AE11" t="str">
        <v>0.80</v>
      </c>
      <c r="AF11" t="str">
        <f>AC11*AD11*AE11*AQ11</f>
        <v>0.006290</v>
      </c>
      <c r="AG11" t="str">
        <v>1.000000</v>
      </c>
      <c r="AH11" t="str">
        <v>68.48</v>
      </c>
      <c r="AI11" t="str">
        <v>64.28</v>
      </c>
      <c r="AJ11" t="str">
        <v>24.52</v>
      </c>
      <c r="AK11" t="str">
        <v>23.77</v>
      </c>
      <c r="AL11" t="str">
        <f>(AK11-AJ11)*(AJ11*0+0)+AK11</f>
        <v>23.77</v>
      </c>
      <c r="AM11" t="str">
        <v>90.14</v>
      </c>
      <c r="AN11" t="str">
        <v>156.7</v>
      </c>
      <c r="AO11" t="str">
        <v>-16.8</v>
      </c>
      <c r="AP11" t="str">
        <v>110.7</v>
      </c>
      <c r="AQ11" t="str">
        <v>0</v>
      </c>
      <c r="AR11" t="str">
        <v>4.097</v>
      </c>
      <c r="AS11" t="str">
        <v>06:00:55</v>
      </c>
      <c r="AT11" t="str">
        <v>2025-10-05</v>
      </c>
      <c r="AU11" t="str">
        <v>-0.13</v>
      </c>
      <c r="AV11" t="str">
        <v>1</v>
      </c>
      <c r="AW11" t="str">
        <v>0.036</v>
      </c>
      <c r="AX11" t="str">
        <v>0.039</v>
      </c>
      <c r="AY11" t="str">
        <v>0.045</v>
      </c>
      <c r="AZ11" t="str">
        <v>-0.032</v>
      </c>
      <c r="BA11" t="str">
        <v>-0.029</v>
      </c>
      <c r="BB11" t="str">
        <v>0.070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1</v>
      </c>
      <c r="BO11" t="str">
        <v>rectangular</v>
      </c>
      <c r="BP11" t="str">
        <v>6000</v>
      </c>
      <c r="BQ11" t="str">
        <v>5</v>
      </c>
      <c r="BR11" t="str">
        <v>5.000000</v>
      </c>
      <c r="BS11" t="str">
        <v>2.000000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2.486312</v>
      </c>
      <c r="CD11" t="str">
        <v>2.506344</v>
      </c>
      <c r="CE11" t="str">
        <v>1.655174</v>
      </c>
      <c r="CF11" t="str">
        <v>0.571646</v>
      </c>
      <c r="CG11" t="str">
        <v>0.278049</v>
      </c>
      <c r="CH11" t="str">
        <v>-0.007941</v>
      </c>
      <c r="CI11" t="str">
        <v>0.194767</v>
      </c>
      <c r="CJ11" t="str">
        <v>0.107321</v>
      </c>
      <c r="CK11" t="str">
        <v>83.972099</v>
      </c>
      <c r="CL11" t="str">
        <v>0.000236</v>
      </c>
      <c r="CM11" t="str">
        <v>2.388960</v>
      </c>
      <c r="CN11" t="str">
        <v>-0.000025</v>
      </c>
      <c r="CO11" t="str">
        <v>1.000000</v>
      </c>
      <c r="CP11" t="str">
        <v>2.402765</v>
      </c>
      <c r="CQ11" t="str">
        <v>-0.000034</v>
      </c>
      <c r="CR11" t="str">
        <v>1.000000</v>
      </c>
      <c r="CS11" t="str">
        <v>0.600816</v>
      </c>
      <c r="CT11" t="str">
        <v>0.600971</v>
      </c>
      <c r="CU11" t="str">
        <v>0.107301</v>
      </c>
      <c r="CV11" t="str">
        <v>0.000000</v>
      </c>
      <c r="CW11" t="str">
        <v>PSF-00438_20251005060643_311</v>
      </c>
      <c r="CX11" t="str">
        <v>PFA-00474</v>
      </c>
      <c r="CY11" t="str">
        <v>PSA-00486</v>
      </c>
      <c r="CZ11" t="str">
        <v>PSF-00438</v>
      </c>
      <c r="DA11" t="str">
        <v>RHS-00603</v>
      </c>
      <c r="DB11" t="str">
        <v>3.0.0</v>
      </c>
      <c r="DC11" t="str">
        <v>2025-10-03T21:29:05.933Z</v>
      </c>
    </row>
    <row r="12">
      <c r="A12" t="str">
        <v>9</v>
      </c>
      <c r="B12" t="str">
        <v>06:09:55</v>
      </c>
      <c r="C12" t="str">
        <v>2025-10-05</v>
      </c>
      <c r="D12" t="str">
        <v>g34p_dark</v>
      </c>
      <c r="E12" t="str">
        <v>mrk</v>
      </c>
      <c r="F12" t="str">
        <v/>
      </c>
      <c r="G12" t="str">
        <v>257</v>
      </c>
      <c r="H12" t="str">
        <v/>
      </c>
      <c r="I12" t="str">
        <v/>
      </c>
      <c r="J12" t="str">
        <f>1/((1/L12)-(1/K12))</f>
        <v>-0.009332</v>
      </c>
      <c r="K12" t="str">
        <f>BH12+(BI12*AN12)+(BJ12*AN12*POWER(V12,2))+(BK12*AN12*V12)+(BL12*POWER(AN12,2))</f>
        <v>2.921003</v>
      </c>
      <c r="L12" t="str">
        <f>((M12/1000)*(1000-((T12+S12)/2)))/(T12-S12)</f>
        <v>-0.009362</v>
      </c>
      <c r="M12" t="str">
        <f>(AN12*(S12-R12))/(100*U12*(1000-S12))*1000</f>
        <v>-0.101688</v>
      </c>
      <c r="N12" t="str">
        <v>2.007195</v>
      </c>
      <c r="O12" t="str">
        <v>2.009723</v>
      </c>
      <c r="P12" t="str">
        <f>0.61365*EXP((17.502*AL12)/(240.97+AL12))</f>
        <v>2.959363</v>
      </c>
      <c r="Q12" t="str">
        <f>P12-N12</f>
        <v>0.952168</v>
      </c>
      <c r="R12" t="str">
        <v>22.293533</v>
      </c>
      <c r="S12" t="str">
        <v>22.265488</v>
      </c>
      <c r="T12" t="str">
        <f>(P12/AM12)*1000</f>
        <v>32.827736</v>
      </c>
      <c r="U12" t="str">
        <f>V12*BG12</f>
        <v>0.441786</v>
      </c>
      <c r="V12" t="str">
        <v>7.500000</v>
      </c>
      <c r="W12" t="str">
        <v>PSF-00438_20251005060955_884</v>
      </c>
      <c r="X12" t="str">
        <v>87.205765</v>
      </c>
      <c r="Y12" t="str">
        <v>375.240326</v>
      </c>
      <c r="Z12" t="str">
        <v>0.767600</v>
      </c>
      <c r="AA12" t="str">
        <v>0.000000</v>
      </c>
      <c r="AB12" t="str">
        <v>0.000000</v>
      </c>
      <c r="AC12" t="str">
        <v>0.000000</v>
      </c>
      <c r="AD12" t="str">
        <v>0.5</v>
      </c>
      <c r="AE12" t="str">
        <v>0.80</v>
      </c>
      <c r="AF12" t="str">
        <f>AC12*AD12*AE12*AQ12</f>
        <v>0.471253</v>
      </c>
      <c r="AG12" t="str">
        <v>1.000000</v>
      </c>
      <c r="AH12" t="str">
        <v>64.50</v>
      </c>
      <c r="AI12" t="str">
        <v>64.58</v>
      </c>
      <c r="AJ12" t="str">
        <v>24.64</v>
      </c>
      <c r="AK12" t="str">
        <v>23.80</v>
      </c>
      <c r="AL12" t="str">
        <f>(AK12-AJ12)*(AJ12*0+0)+AK12</f>
        <v>23.80</v>
      </c>
      <c r="AM12" t="str">
        <v>90.15</v>
      </c>
      <c r="AN12" t="str">
        <v>156.6</v>
      </c>
      <c r="AO12" t="str">
        <v>156.7</v>
      </c>
      <c r="AP12" t="str">
        <v>-0.0</v>
      </c>
      <c r="AQ12" t="str">
        <v>2</v>
      </c>
      <c r="AR12" t="str">
        <v>4.091</v>
      </c>
      <c r="AS12" t="str">
        <v>06:00:55</v>
      </c>
      <c r="AT12" t="str">
        <v>2025-10-05</v>
      </c>
      <c r="AU12" t="str">
        <v>-0.13</v>
      </c>
      <c r="AV12" t="str">
        <v>1</v>
      </c>
      <c r="AW12" t="str">
        <v>-0.001</v>
      </c>
      <c r="AX12" t="str">
        <v>-0.006</v>
      </c>
      <c r="AY12" t="str">
        <v>-0.016</v>
      </c>
      <c r="AZ12" t="str">
        <v>1.078</v>
      </c>
      <c r="BA12" t="str">
        <v>0.329</v>
      </c>
      <c r="BB12" t="str">
        <v>3.005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1</v>
      </c>
      <c r="BO12" t="str">
        <v>rectangular</v>
      </c>
      <c r="BP12" t="str">
        <v>6000</v>
      </c>
      <c r="BQ12" t="str">
        <v>5</v>
      </c>
      <c r="BR12" t="str">
        <v>5.000000</v>
      </c>
      <c r="BS12" t="str">
        <v>2.000000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2.486677</v>
      </c>
      <c r="CD12" t="str">
        <v>2.501126</v>
      </c>
      <c r="CE12" t="str">
        <v>1.654762</v>
      </c>
      <c r="CF12" t="str">
        <v>0.937932</v>
      </c>
      <c r="CG12" t="str">
        <v>0.276682</v>
      </c>
      <c r="CH12" t="str">
        <v>-0.009033</v>
      </c>
      <c r="CI12" t="str">
        <v>0.215041</v>
      </c>
      <c r="CJ12" t="str">
        <v>0.108682</v>
      </c>
      <c r="CK12" t="str">
        <v>87.205765</v>
      </c>
      <c r="CL12" t="str">
        <v>0.000237</v>
      </c>
      <c r="CM12" t="str">
        <v>2.388960</v>
      </c>
      <c r="CN12" t="str">
        <v>-0.000025</v>
      </c>
      <c r="CO12" t="str">
        <v>1.000000</v>
      </c>
      <c r="CP12" t="str">
        <v>2.402765</v>
      </c>
      <c r="CQ12" t="str">
        <v>-0.000034</v>
      </c>
      <c r="CR12" t="str">
        <v>1.000000</v>
      </c>
      <c r="CS12" t="str">
        <v>0.600816</v>
      </c>
      <c r="CT12" t="str">
        <v>0.600971</v>
      </c>
      <c r="CU12" t="str">
        <v>0.107301</v>
      </c>
      <c r="CV12" t="str">
        <v>0.000000</v>
      </c>
      <c r="CW12" t="str">
        <v>PSF-00438_20251005060955_884</v>
      </c>
      <c r="CX12" t="str">
        <v>PFA-00474</v>
      </c>
      <c r="CY12" t="str">
        <v>PSA-00486</v>
      </c>
      <c r="CZ12" t="str">
        <v>PSF-00438</v>
      </c>
      <c r="DA12" t="str">
        <v>RHS-00603</v>
      </c>
      <c r="DB12" t="str">
        <v>3.0.0</v>
      </c>
      <c r="DC12" t="str">
        <v>2025-10-03T21:29:05.933Z</v>
      </c>
    </row>
    <row r="13">
      <c r="A13" t="str">
        <v>10</v>
      </c>
      <c r="B13" t="str">
        <v>06:13:24</v>
      </c>
      <c r="C13" t="str">
        <v>2025-10-05</v>
      </c>
      <c r="D13" t="str">
        <v>g34p_dark</v>
      </c>
      <c r="E13" t="str">
        <v>mrk</v>
      </c>
      <c r="F13" t="str">
        <v/>
      </c>
      <c r="G13" t="str">
        <v>266</v>
      </c>
      <c r="H13" t="str">
        <v/>
      </c>
      <c r="I13" t="str">
        <v/>
      </c>
      <c r="J13" t="str">
        <f>1/((1/L13)-(1/K13))</f>
        <v>0.282868</v>
      </c>
      <c r="K13" t="str">
        <f>BH13+(BI13*AN13)+(BJ13*AN13*POWER(V13,2))+(BK13*AN13*V13)+(BL13*POWER(AN13,2))</f>
        <v>2.920800</v>
      </c>
      <c r="L13" t="str">
        <f>((M13/1000)*(1000-((T13+S13)/2)))/(T13-S13)</f>
        <v>0.257892</v>
      </c>
      <c r="M13" t="str">
        <f>(AN13*(S13-R13))/(100*U13*(1000-S13))*1000</f>
        <v>3.025009</v>
      </c>
      <c r="N13" t="str">
        <v>2.071803</v>
      </c>
      <c r="O13" t="str">
        <v>1.996629</v>
      </c>
      <c r="P13" t="str">
        <f>0.61365*EXP((17.502*AL13)/(240.97+AL13))</f>
        <v>3.098974</v>
      </c>
      <c r="Q13" t="str">
        <f>P13-N13</f>
        <v>1.027171</v>
      </c>
      <c r="R13" t="str">
        <v>22.146624</v>
      </c>
      <c r="S13" t="str">
        <v>22.980455</v>
      </c>
      <c r="T13" t="str">
        <f>(P13/AM13)*1000</f>
        <v>34.373840</v>
      </c>
      <c r="U13" t="str">
        <f>V13*BG13</f>
        <v>0.441786</v>
      </c>
      <c r="V13" t="str">
        <v>7.500000</v>
      </c>
      <c r="W13" t="str">
        <v>PSF-00438_20251005061324_5bb</v>
      </c>
      <c r="X13" t="str">
        <v>54.982780</v>
      </c>
      <c r="Y13" t="str">
        <v>194.329620</v>
      </c>
      <c r="Z13" t="str">
        <v>0.717064</v>
      </c>
      <c r="AA13" t="str">
        <v>0.000000</v>
      </c>
      <c r="AB13" t="str">
        <v>0.000000</v>
      </c>
      <c r="AC13" t="str">
        <v>0.000000</v>
      </c>
      <c r="AD13" t="str">
        <v>0.5</v>
      </c>
      <c r="AE13" t="str">
        <v>0.80</v>
      </c>
      <c r="AF13" t="str">
        <f>AC13*AD13*AE13*AQ13</f>
        <v>0.005549</v>
      </c>
      <c r="AG13" t="str">
        <v>1.000000</v>
      </c>
      <c r="AH13" t="str">
        <v>66.04</v>
      </c>
      <c r="AI13" t="str">
        <v>63.64</v>
      </c>
      <c r="AJ13" t="str">
        <v>24.78</v>
      </c>
      <c r="AK13" t="str">
        <v>24.57</v>
      </c>
      <c r="AL13" t="str">
        <f>(AK13-AJ13)*(AJ13*0+0)+AK13</f>
        <v>24.57</v>
      </c>
      <c r="AM13" t="str">
        <v>90.15</v>
      </c>
      <c r="AN13" t="str">
        <v>156.6</v>
      </c>
      <c r="AO13" t="str">
        <v>-12.3</v>
      </c>
      <c r="AP13" t="str">
        <v>107.9</v>
      </c>
      <c r="AQ13" t="str">
        <v>0</v>
      </c>
      <c r="AR13" t="str">
        <v>4.087</v>
      </c>
      <c r="AS13" t="str">
        <v>06:11:20</v>
      </c>
      <c r="AT13" t="str">
        <v>2025-10-05</v>
      </c>
      <c r="AU13" t="str">
        <v>-0.06</v>
      </c>
      <c r="AV13" t="str">
        <v>1</v>
      </c>
      <c r="AW13" t="str">
        <v>0.001</v>
      </c>
      <c r="AX13" t="str">
        <v>0.014</v>
      </c>
      <c r="AY13" t="str">
        <v>0.035</v>
      </c>
      <c r="AZ13" t="str">
        <v>-2.442</v>
      </c>
      <c r="BA13" t="str">
        <v>-3.520</v>
      </c>
      <c r="BB13" t="str">
        <v>19.411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1</v>
      </c>
      <c r="BO13" t="str">
        <v>rectangular</v>
      </c>
      <c r="BP13" t="str">
        <v>6000</v>
      </c>
      <c r="BQ13" t="str">
        <v>5</v>
      </c>
      <c r="BR13" t="str">
        <v>5.000000</v>
      </c>
      <c r="BS13" t="str">
        <v>2.000000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2.485425</v>
      </c>
      <c r="CD13" t="str">
        <v>2.502992</v>
      </c>
      <c r="CE13" t="str">
        <v>1.654550</v>
      </c>
      <c r="CF13" t="str">
        <v>0.579288</v>
      </c>
      <c r="CG13" t="str">
        <v>0.275182</v>
      </c>
      <c r="CH13" t="str">
        <v>-0.001914</v>
      </c>
      <c r="CI13" t="str">
        <v>0.236160</v>
      </c>
      <c r="CJ13" t="str">
        <v>0.107318</v>
      </c>
      <c r="CK13" t="str">
        <v>54.982780</v>
      </c>
      <c r="CL13" t="str">
        <v>0.000238</v>
      </c>
      <c r="CM13" t="str">
        <v>2.388960</v>
      </c>
      <c r="CN13" t="str">
        <v>-0.000025</v>
      </c>
      <c r="CO13" t="str">
        <v>1.000000</v>
      </c>
      <c r="CP13" t="str">
        <v>2.402765</v>
      </c>
      <c r="CQ13" t="str">
        <v>-0.000034</v>
      </c>
      <c r="CR13" t="str">
        <v>1.000000</v>
      </c>
      <c r="CS13" t="str">
        <v>0.600816</v>
      </c>
      <c r="CT13" t="str">
        <v>0.600971</v>
      </c>
      <c r="CU13" t="str">
        <v>0.107301</v>
      </c>
      <c r="CV13" t="str">
        <v>0.000000</v>
      </c>
      <c r="CW13" t="str">
        <v>PSF-00438_20251005061324_5bb</v>
      </c>
      <c r="CX13" t="str">
        <v>PFA-00474</v>
      </c>
      <c r="CY13" t="str">
        <v>PSA-00486</v>
      </c>
      <c r="CZ13" t="str">
        <v>PSF-00438</v>
      </c>
      <c r="DA13" t="str">
        <v>RHS-00603</v>
      </c>
      <c r="DB13" t="str">
        <v>3.0.0</v>
      </c>
      <c r="DC13" t="str">
        <v>2025-10-03T21:29:05.933Z</v>
      </c>
    </row>
    <row r="14">
      <c r="A14" t="str">
        <v>11</v>
      </c>
      <c r="B14" t="str">
        <v>06:15:07</v>
      </c>
      <c r="C14" t="str">
        <v>2025-10-05</v>
      </c>
      <c r="D14" t="str">
        <v>g34p_dark</v>
      </c>
      <c r="E14" t="str">
        <v>mrk</v>
      </c>
      <c r="F14" t="str">
        <v/>
      </c>
      <c r="G14" t="str">
        <v>270</v>
      </c>
      <c r="H14" t="str">
        <v/>
      </c>
      <c r="I14" t="str">
        <v/>
      </c>
      <c r="J14" t="str">
        <f>1/((1/L14)-(1/K14))</f>
        <v>0.003283</v>
      </c>
      <c r="K14" t="str">
        <f>BH14+(BI14*AN14)+(BJ14*AN14*POWER(V14,2))+(BK14*AN14*V14)+(BL14*POWER(AN14,2))</f>
        <v>2.921553</v>
      </c>
      <c r="L14" t="str">
        <f>((M14/1000)*(1000-((T14+S14)/2)))/(T14-S14)</f>
        <v>0.003280</v>
      </c>
      <c r="M14" t="str">
        <f>(AN14*(S14-R14))/(100*U14*(1000-S14))*1000</f>
        <v>0.034470</v>
      </c>
      <c r="N14" t="str">
        <v>1.986467</v>
      </c>
      <c r="O14" t="str">
        <v>1.985611</v>
      </c>
      <c r="P14" t="str">
        <f>0.61365*EXP((17.502*AL14)/(240.97+AL14))</f>
        <v>2.908286</v>
      </c>
      <c r="Q14" t="str">
        <f>P14-N14</f>
        <v>0.921819</v>
      </c>
      <c r="R14" t="str">
        <v>22.024715</v>
      </c>
      <c r="S14" t="str">
        <v>22.034220</v>
      </c>
      <c r="T14" t="str">
        <f>(P14/AM14)*1000</f>
        <v>32.259186</v>
      </c>
      <c r="U14" t="str">
        <f>V14*BG14</f>
        <v>0.441786</v>
      </c>
      <c r="V14" t="str">
        <v>7.500000</v>
      </c>
      <c r="W14" t="str">
        <v>PSF-00438_20251005061507_904</v>
      </c>
      <c r="X14" t="str">
        <v>101.759079</v>
      </c>
      <c r="Y14" t="str">
        <v>418.030487</v>
      </c>
      <c r="Z14" t="str">
        <v>0.756575</v>
      </c>
      <c r="AA14" t="str">
        <v>0.000000</v>
      </c>
      <c r="AB14" t="str">
        <v>0.000000</v>
      </c>
      <c r="AC14" t="str">
        <v>0.000000</v>
      </c>
      <c r="AD14" t="str">
        <v>0.5</v>
      </c>
      <c r="AE14" t="str">
        <v>0.80</v>
      </c>
      <c r="AF14" t="str">
        <f>AC14*AD14*AE14*AQ14</f>
        <v>0.007179</v>
      </c>
      <c r="AG14" t="str">
        <v>1.000000</v>
      </c>
      <c r="AH14" t="str">
        <v>63.20</v>
      </c>
      <c r="AI14" t="str">
        <v>63.17</v>
      </c>
      <c r="AJ14" t="str">
        <v>24.81</v>
      </c>
      <c r="AK14" t="str">
        <v>23.51</v>
      </c>
      <c r="AL14" t="str">
        <f>(AK14-AJ14)*(AJ14*0+0)+AK14</f>
        <v>23.51</v>
      </c>
      <c r="AM14" t="str">
        <v>90.15</v>
      </c>
      <c r="AN14" t="str">
        <v>156.7</v>
      </c>
      <c r="AO14" t="str">
        <v>156.7</v>
      </c>
      <c r="AP14" t="str">
        <v>-0.0</v>
      </c>
      <c r="AQ14" t="str">
        <v>0</v>
      </c>
      <c r="AR14" t="str">
        <v>4.085</v>
      </c>
      <c r="AS14" t="str">
        <v>06:11:20</v>
      </c>
      <c r="AT14" t="str">
        <v>2025-10-05</v>
      </c>
      <c r="AU14" t="str">
        <v>-0.06</v>
      </c>
      <c r="AV14" t="str">
        <v>1</v>
      </c>
      <c r="AW14" t="str">
        <v>0.000</v>
      </c>
      <c r="AX14" t="str">
        <v>-0.003</v>
      </c>
      <c r="AY14" t="str">
        <v>-0.103</v>
      </c>
      <c r="AZ14" t="str">
        <v>-0.123</v>
      </c>
      <c r="BA14" t="str">
        <v>-6.738</v>
      </c>
      <c r="BB14" t="str">
        <v>16.847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1</v>
      </c>
      <c r="BO14" t="str">
        <v>rectangular</v>
      </c>
      <c r="BP14" t="str">
        <v>6000</v>
      </c>
      <c r="BQ14" t="str">
        <v>5</v>
      </c>
      <c r="BR14" t="str">
        <v>5.000000</v>
      </c>
      <c r="BS14" t="str">
        <v>2.000000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2.484812</v>
      </c>
      <c r="CD14" t="str">
        <v>2.499284</v>
      </c>
      <c r="CE14" t="str">
        <v>1.655337</v>
      </c>
      <c r="CF14" t="str">
        <v>0.938150</v>
      </c>
      <c r="CG14" t="str">
        <v>0.274844</v>
      </c>
      <c r="CH14" t="str">
        <v>-0.014176</v>
      </c>
      <c r="CI14" t="str">
        <v>0.246058</v>
      </c>
      <c r="CJ14" t="str">
        <v>0.107322</v>
      </c>
      <c r="CK14" t="str">
        <v>101.759079</v>
      </c>
      <c r="CL14" t="str">
        <v>0.000240</v>
      </c>
      <c r="CM14" t="str">
        <v>2.388960</v>
      </c>
      <c r="CN14" t="str">
        <v>-0.000025</v>
      </c>
      <c r="CO14" t="str">
        <v>1.000000</v>
      </c>
      <c r="CP14" t="str">
        <v>2.402765</v>
      </c>
      <c r="CQ14" t="str">
        <v>-0.000034</v>
      </c>
      <c r="CR14" t="str">
        <v>1.000000</v>
      </c>
      <c r="CS14" t="str">
        <v>0.600816</v>
      </c>
      <c r="CT14" t="str">
        <v>0.600971</v>
      </c>
      <c r="CU14" t="str">
        <v>0.107301</v>
      </c>
      <c r="CV14" t="str">
        <v>0.000000</v>
      </c>
      <c r="CW14" t="str">
        <v>PSF-00438_20251005061507_904</v>
      </c>
      <c r="CX14" t="str">
        <v>PFA-00474</v>
      </c>
      <c r="CY14" t="str">
        <v>PSA-00486</v>
      </c>
      <c r="CZ14" t="str">
        <v>PSF-00438</v>
      </c>
      <c r="DA14" t="str">
        <v>RHS-00603</v>
      </c>
      <c r="DB14" t="str">
        <v>3.0.0</v>
      </c>
      <c r="DC14" t="str">
        <v>2025-10-03T21:29:05.933Z</v>
      </c>
    </row>
    <row r="15">
      <c r="A15" t="str">
        <v>12</v>
      </c>
      <c r="B15" t="str">
        <v>06:18:30</v>
      </c>
      <c r="C15" t="str">
        <v>2025-10-05</v>
      </c>
      <c r="D15" t="str">
        <v>g34p_dark</v>
      </c>
      <c r="E15" t="str">
        <v>mrk</v>
      </c>
      <c r="F15" t="str">
        <v/>
      </c>
      <c r="G15" t="str">
        <v>264</v>
      </c>
      <c r="H15" t="str">
        <v/>
      </c>
      <c r="I15" t="str">
        <v/>
      </c>
      <c r="J15" t="str">
        <f>1/((1/L15)-(1/K15))</f>
        <v>-0.015075</v>
      </c>
      <c r="K15" t="str">
        <f>BH15+(BI15*AN15)+(BJ15*AN15*POWER(V15,2))+(BK15*AN15*V15)+(BL15*POWER(AN15,2))</f>
        <v>2.922122</v>
      </c>
      <c r="L15" t="str">
        <f>((M15/1000)*(1000-((T15+S15)/2)))/(T15-S15)</f>
        <v>-0.015153</v>
      </c>
      <c r="M15" t="str">
        <f>(AN15*(S15-R15))/(100*U15*(1000-S15))*1000</f>
        <v>-0.152269</v>
      </c>
      <c r="N15" t="str">
        <v>2.021551</v>
      </c>
      <c r="O15" t="str">
        <v>2.025333</v>
      </c>
      <c r="P15" t="str">
        <f>0.61365*EXP((17.502*AL15)/(240.97+AL15))</f>
        <v>2.902797</v>
      </c>
      <c r="Q15" t="str">
        <f>P15-N15</f>
        <v>0.881246</v>
      </c>
      <c r="R15" t="str">
        <v>22.463329</v>
      </c>
      <c r="S15" t="str">
        <v>22.421377</v>
      </c>
      <c r="T15" t="str">
        <f>(P15/AM15)*1000</f>
        <v>32.195435</v>
      </c>
      <c r="U15" t="str">
        <f>V15*BG15</f>
        <v>0.441786</v>
      </c>
      <c r="V15" t="str">
        <v>7.500000</v>
      </c>
      <c r="W15" t="str">
        <v>PSF-00438_20251005061830_9cc</v>
      </c>
      <c r="X15" t="str">
        <v>105.031013</v>
      </c>
      <c r="Y15" t="str">
        <v>591.936707</v>
      </c>
      <c r="Z15" t="str">
        <v>0.822564</v>
      </c>
      <c r="AA15" t="str">
        <v>0.000000</v>
      </c>
      <c r="AB15" t="str">
        <v>0.000000</v>
      </c>
      <c r="AC15" t="str">
        <v>0.000000</v>
      </c>
      <c r="AD15" t="str">
        <v>0.5</v>
      </c>
      <c r="AE15" t="str">
        <v>0.80</v>
      </c>
      <c r="AF15" t="str">
        <f>AC15*AD15*AE15*AQ15</f>
        <v>0.007805</v>
      </c>
      <c r="AG15" t="str">
        <v>1.000000</v>
      </c>
      <c r="AH15" t="str">
        <v>64.06</v>
      </c>
      <c r="AI15" t="str">
        <v>64.18</v>
      </c>
      <c r="AJ15" t="str">
        <v>24.87</v>
      </c>
      <c r="AK15" t="str">
        <v>23.48</v>
      </c>
      <c r="AL15" t="str">
        <f>(AK15-AJ15)*(AJ15*0+0)+AK15</f>
        <v>23.48</v>
      </c>
      <c r="AM15" t="str">
        <v>90.16</v>
      </c>
      <c r="AN15" t="str">
        <v>156.8</v>
      </c>
      <c r="AO15" t="str">
        <v>156.3</v>
      </c>
      <c r="AP15" t="str">
        <v>0.3</v>
      </c>
      <c r="AQ15" t="str">
        <v>0</v>
      </c>
      <c r="AR15" t="str">
        <v>4.079</v>
      </c>
      <c r="AS15" t="str">
        <v>06:11:20</v>
      </c>
      <c r="AT15" t="str">
        <v>2025-10-05</v>
      </c>
      <c r="AU15" t="str">
        <v>-0.06</v>
      </c>
      <c r="AV15" t="str">
        <v>1</v>
      </c>
      <c r="AW15" t="str">
        <v>-0.005</v>
      </c>
      <c r="AX15" t="str">
        <v>-0.010</v>
      </c>
      <c r="AY15" t="str">
        <v>-0.142</v>
      </c>
      <c r="AZ15" t="str">
        <v>-0.178</v>
      </c>
      <c r="BA15" t="str">
        <v>-0.011</v>
      </c>
      <c r="BB15" t="str">
        <v>45.669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1</v>
      </c>
      <c r="BO15" t="str">
        <v>rectangular</v>
      </c>
      <c r="BP15" t="str">
        <v>6000</v>
      </c>
      <c r="BQ15" t="str">
        <v>5</v>
      </c>
      <c r="BR15" t="str">
        <v>5.000000</v>
      </c>
      <c r="BS15" t="str">
        <v>2.000000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2.486096</v>
      </c>
      <c r="CD15" t="str">
        <v>2.500387</v>
      </c>
      <c r="CE15" t="str">
        <v>1.655933</v>
      </c>
      <c r="CF15" t="str">
        <v>0.937023</v>
      </c>
      <c r="CG15" t="str">
        <v>0.274107</v>
      </c>
      <c r="CH15" t="str">
        <v>-0.015293</v>
      </c>
      <c r="CI15" t="str">
        <v>0.265209</v>
      </c>
      <c r="CJ15" t="str">
        <v>0.107322</v>
      </c>
      <c r="CK15" t="str">
        <v>105.031013</v>
      </c>
      <c r="CL15" t="str">
        <v>0.000241</v>
      </c>
      <c r="CM15" t="str">
        <v>2.388960</v>
      </c>
      <c r="CN15" t="str">
        <v>-0.000025</v>
      </c>
      <c r="CO15" t="str">
        <v>1.000000</v>
      </c>
      <c r="CP15" t="str">
        <v>2.402765</v>
      </c>
      <c r="CQ15" t="str">
        <v>-0.000034</v>
      </c>
      <c r="CR15" t="str">
        <v>1.000000</v>
      </c>
      <c r="CS15" t="str">
        <v>0.600816</v>
      </c>
      <c r="CT15" t="str">
        <v>0.600971</v>
      </c>
      <c r="CU15" t="str">
        <v>0.107301</v>
      </c>
      <c r="CV15" t="str">
        <v>0.000000</v>
      </c>
      <c r="CW15" t="str">
        <v>PSF-00438_20251005061830_9cc</v>
      </c>
      <c r="CX15" t="str">
        <v>PFA-00474</v>
      </c>
      <c r="CY15" t="str">
        <v>PSA-00486</v>
      </c>
      <c r="CZ15" t="str">
        <v>PSF-00438</v>
      </c>
      <c r="DA15" t="str">
        <v>RHS-00603</v>
      </c>
      <c r="DB15" t="str">
        <v>3.0.0</v>
      </c>
      <c r="DC15" t="str">
        <v>2025-10-03T21:29:05.933Z</v>
      </c>
    </row>
    <row r="16">
      <c r="A16" t="str">
        <v>13</v>
      </c>
      <c r="B16" t="str">
        <v>06:20:10</v>
      </c>
      <c r="C16" t="str">
        <v>2025-10-05</v>
      </c>
      <c r="D16" t="str">
        <v>g34p_dark</v>
      </c>
      <c r="E16" t="str">
        <v>mrk</v>
      </c>
      <c r="F16" t="str">
        <v/>
      </c>
      <c r="G16" t="str">
        <v>312</v>
      </c>
      <c r="H16" t="str">
        <v/>
      </c>
      <c r="I16" t="str">
        <v/>
      </c>
      <c r="J16" t="str">
        <f>1/((1/L16)-(1/K16))</f>
        <v>-0.025904</v>
      </c>
      <c r="K16" t="str">
        <f>BH16+(BI16*AN16)+(BJ16*AN16*POWER(V16,2))+(BK16*AN16*V16)+(BL16*POWER(AN16,2))</f>
        <v>2.922240</v>
      </c>
      <c r="L16" t="str">
        <f>((M16/1000)*(1000-((T16+S16)/2)))/(T16-S16)</f>
        <v>-0.026136</v>
      </c>
      <c r="M16" t="str">
        <f>(AN16*(S16-R16))/(100*U16*(1000-S16))*1000</f>
        <v>-0.321555</v>
      </c>
      <c r="N16" t="str">
        <v>2.021010</v>
      </c>
      <c r="O16" t="str">
        <v>2.028997</v>
      </c>
      <c r="P16" t="str">
        <f>0.61365*EXP((17.502*AL16)/(240.97+AL16))</f>
        <v>3.098837</v>
      </c>
      <c r="Q16" t="str">
        <f>P16-N16</f>
        <v>1.077827</v>
      </c>
      <c r="R16" t="str">
        <v>22.503344</v>
      </c>
      <c r="S16" t="str">
        <v>22.414759</v>
      </c>
      <c r="T16" t="str">
        <f>(P16/AM16)*1000</f>
        <v>34.368797</v>
      </c>
      <c r="U16" t="str">
        <f>V16*BG16</f>
        <v>0.441786</v>
      </c>
      <c r="V16" t="str">
        <v>7.500000</v>
      </c>
      <c r="W16" t="str">
        <v>PSF-00438_20251005062010_2f0</v>
      </c>
      <c r="X16" t="str">
        <v>102.919937</v>
      </c>
      <c r="Y16" t="str">
        <v>584.196228</v>
      </c>
      <c r="Z16" t="str">
        <v>0.823826</v>
      </c>
      <c r="AA16" t="str">
        <v>0.000000</v>
      </c>
      <c r="AB16" t="str">
        <v>0.000000</v>
      </c>
      <c r="AC16" t="str">
        <v>0.000000</v>
      </c>
      <c r="AD16" t="str">
        <v>0.5</v>
      </c>
      <c r="AE16" t="str">
        <v>0.80</v>
      </c>
      <c r="AF16" t="str">
        <f>AC16*AD16*AE16*AQ16</f>
        <v>0.007555</v>
      </c>
      <c r="AG16" t="str">
        <v>1.000000</v>
      </c>
      <c r="AH16" t="str">
        <v>63.86</v>
      </c>
      <c r="AI16" t="str">
        <v>64.11</v>
      </c>
      <c r="AJ16" t="str">
        <v>24.92</v>
      </c>
      <c r="AK16" t="str">
        <v>24.57</v>
      </c>
      <c r="AL16" t="str">
        <f>(AK16-AJ16)*(AJ16*0+0)+AK16</f>
        <v>24.57</v>
      </c>
      <c r="AM16" t="str">
        <v>90.16</v>
      </c>
      <c r="AN16" t="str">
        <v>156.8</v>
      </c>
      <c r="AO16" t="str">
        <v>13.5</v>
      </c>
      <c r="AP16" t="str">
        <v>91.4</v>
      </c>
      <c r="AQ16" t="str">
        <v>0</v>
      </c>
      <c r="AR16" t="str">
        <v>4.078</v>
      </c>
      <c r="AS16" t="str">
        <v>06:11:20</v>
      </c>
      <c r="AT16" t="str">
        <v>2025-10-05</v>
      </c>
      <c r="AU16" t="str">
        <v>-0.06</v>
      </c>
      <c r="AV16" t="str">
        <v>1</v>
      </c>
      <c r="AW16" t="str">
        <v>0.001</v>
      </c>
      <c r="AX16" t="str">
        <v>-0.004</v>
      </c>
      <c r="AY16" t="str">
        <v>-0.033</v>
      </c>
      <c r="AZ16" t="str">
        <v>-0.105</v>
      </c>
      <c r="BA16" t="str">
        <v>0.398</v>
      </c>
      <c r="BB16" t="str">
        <v>3.313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1</v>
      </c>
      <c r="BO16" t="str">
        <v>rectangular</v>
      </c>
      <c r="BP16" t="str">
        <v>6000</v>
      </c>
      <c r="BQ16" t="str">
        <v>5</v>
      </c>
      <c r="BR16" t="str">
        <v>5.000000</v>
      </c>
      <c r="BS16" t="str">
        <v>2.000000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2.485993</v>
      </c>
      <c r="CD16" t="str">
        <v>2.500110</v>
      </c>
      <c r="CE16" t="str">
        <v>1.656057</v>
      </c>
      <c r="CF16" t="str">
        <v>0.625316</v>
      </c>
      <c r="CG16" t="str">
        <v>0.273575</v>
      </c>
      <c r="CH16" t="str">
        <v>-0.003600</v>
      </c>
      <c r="CI16" t="str">
        <v>0.274231</v>
      </c>
      <c r="CJ16" t="str">
        <v>0.107322</v>
      </c>
      <c r="CK16" t="str">
        <v>102.919937</v>
      </c>
      <c r="CL16" t="str">
        <v>0.000240</v>
      </c>
      <c r="CM16" t="str">
        <v>2.388960</v>
      </c>
      <c r="CN16" t="str">
        <v>-0.000025</v>
      </c>
      <c r="CO16" t="str">
        <v>1.000000</v>
      </c>
      <c r="CP16" t="str">
        <v>2.402765</v>
      </c>
      <c r="CQ16" t="str">
        <v>-0.000034</v>
      </c>
      <c r="CR16" t="str">
        <v>1.000000</v>
      </c>
      <c r="CS16" t="str">
        <v>0.600816</v>
      </c>
      <c r="CT16" t="str">
        <v>0.600971</v>
      </c>
      <c r="CU16" t="str">
        <v>0.107301</v>
      </c>
      <c r="CV16" t="str">
        <v>0.000000</v>
      </c>
      <c r="CW16" t="str">
        <v>PSF-00438_20251005062010_2f0</v>
      </c>
      <c r="CX16" t="str">
        <v>PFA-00474</v>
      </c>
      <c r="CY16" t="str">
        <v>PSA-00486</v>
      </c>
      <c r="CZ16" t="str">
        <v>PSF-00438</v>
      </c>
      <c r="DA16" t="str">
        <v>RHS-00603</v>
      </c>
      <c r="DB16" t="str">
        <v>3.0.0</v>
      </c>
      <c r="DC16" t="str">
        <v>2025-10-03T21:29:05.933Z</v>
      </c>
    </row>
    <row r="17">
      <c r="A17" t="str">
        <v>14</v>
      </c>
      <c r="B17" t="str">
        <v>06:21:21</v>
      </c>
      <c r="C17" t="str">
        <v>2025-10-05</v>
      </c>
      <c r="D17" t="str">
        <v>g34p_dark</v>
      </c>
      <c r="E17" t="str">
        <v>mrk</v>
      </c>
      <c r="F17" t="str">
        <v/>
      </c>
      <c r="G17" t="str">
        <v>261</v>
      </c>
      <c r="H17" t="str">
        <v/>
      </c>
      <c r="I17" t="str">
        <v/>
      </c>
      <c r="J17" t="str">
        <f>1/((1/L17)-(1/K17))</f>
        <v>-0.011068</v>
      </c>
      <c r="K17" t="str">
        <f>BH17+(BI17*AN17)+(BJ17*AN17*POWER(V17,2))+(BK17*AN17*V17)+(BL17*POWER(AN17,2))</f>
        <v>2.922425</v>
      </c>
      <c r="L17" t="str">
        <f>((M17/1000)*(1000-((T17+S17)/2)))/(T17-S17)</f>
        <v>-0.011110</v>
      </c>
      <c r="M17" t="str">
        <f>(AN17*(S17-R17))/(100*U17*(1000-S17))*1000</f>
        <v>-0.104176</v>
      </c>
      <c r="N17" t="str">
        <v>2.025272</v>
      </c>
      <c r="O17" t="str">
        <v>2.027859</v>
      </c>
      <c r="P17" t="str">
        <f>0.61365*EXP((17.502*AL17)/(240.97+AL17))</f>
        <v>2.847858</v>
      </c>
      <c r="Q17" t="str">
        <f>P17-N17</f>
        <v>0.822586</v>
      </c>
      <c r="R17" t="str">
        <v>22.491407</v>
      </c>
      <c r="S17" t="str">
        <v>22.462713</v>
      </c>
      <c r="T17" t="str">
        <f>(P17/AM17)*1000</f>
        <v>31.586185</v>
      </c>
      <c r="U17" t="str">
        <f>V17*BG17</f>
        <v>0.441786</v>
      </c>
      <c r="V17" t="str">
        <v>7.500000</v>
      </c>
      <c r="W17" t="str">
        <v>PSF-00438_20251005062121_02a</v>
      </c>
      <c r="X17" t="str">
        <v>98.883034</v>
      </c>
      <c r="Y17" t="str">
        <v>565.750488</v>
      </c>
      <c r="Z17" t="str">
        <v>0.825218</v>
      </c>
      <c r="AA17" t="str">
        <v>0.000000</v>
      </c>
      <c r="AB17" t="str">
        <v>0.000000</v>
      </c>
      <c r="AC17" t="str">
        <v>0.000000</v>
      </c>
      <c r="AD17" t="str">
        <v>0.5</v>
      </c>
      <c r="AE17" t="str">
        <v>0.80</v>
      </c>
      <c r="AF17" t="str">
        <f>AC17*AD17*AE17*AQ17</f>
        <v>0.009536</v>
      </c>
      <c r="AG17" t="str">
        <v>1.000000</v>
      </c>
      <c r="AH17" t="str">
        <v>63.76</v>
      </c>
      <c r="AI17" t="str">
        <v>63.84</v>
      </c>
      <c r="AJ17" t="str">
        <v>24.98</v>
      </c>
      <c r="AK17" t="str">
        <v>23.16</v>
      </c>
      <c r="AL17" t="str">
        <f>(AK17-AJ17)*(AJ17*0+0)+AK17</f>
        <v>23.16</v>
      </c>
      <c r="AM17" t="str">
        <v>90.16</v>
      </c>
      <c r="AN17" t="str">
        <v>156.8</v>
      </c>
      <c r="AO17" t="str">
        <v>156.6</v>
      </c>
      <c r="AP17" t="str">
        <v>0.1</v>
      </c>
      <c r="AQ17" t="str">
        <v>0</v>
      </c>
      <c r="AR17" t="str">
        <v>4.076</v>
      </c>
      <c r="AS17" t="str">
        <v>06:11:20</v>
      </c>
      <c r="AT17" t="str">
        <v>2025-10-05</v>
      </c>
      <c r="AU17" t="str">
        <v>-0.06</v>
      </c>
      <c r="AV17" t="str">
        <v>1</v>
      </c>
      <c r="AW17" t="str">
        <v>0.002</v>
      </c>
      <c r="AX17" t="str">
        <v>-0.148</v>
      </c>
      <c r="AY17" t="str">
        <v>-0.174</v>
      </c>
      <c r="AZ17" t="str">
        <v>-0.713</v>
      </c>
      <c r="BA17" t="str">
        <v>48.147</v>
      </c>
      <c r="BB17" t="str">
        <v>69.872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1</v>
      </c>
      <c r="BO17" t="str">
        <v>rectangular</v>
      </c>
      <c r="BP17" t="str">
        <v>6000</v>
      </c>
      <c r="BQ17" t="str">
        <v>5</v>
      </c>
      <c r="BR17" t="str">
        <v>5.000000</v>
      </c>
      <c r="BS17" t="str">
        <v>2.000000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2.485630</v>
      </c>
      <c r="CD17" t="str">
        <v>2.499967</v>
      </c>
      <c r="CE17" t="str">
        <v>1.656250</v>
      </c>
      <c r="CF17" t="str">
        <v>0.937698</v>
      </c>
      <c r="CG17" t="str">
        <v>0.272911</v>
      </c>
      <c r="CH17" t="str">
        <v>-0.020075</v>
      </c>
      <c r="CI17" t="str">
        <v>0.280591</v>
      </c>
      <c r="CJ17" t="str">
        <v>0.107327</v>
      </c>
      <c r="CK17" t="str">
        <v>98.915573</v>
      </c>
      <c r="CL17" t="str">
        <v>0.000239</v>
      </c>
      <c r="CM17" t="str">
        <v>2.388960</v>
      </c>
      <c r="CN17" t="str">
        <v>-0.000025</v>
      </c>
      <c r="CO17" t="str">
        <v>1.000000</v>
      </c>
      <c r="CP17" t="str">
        <v>2.402765</v>
      </c>
      <c r="CQ17" t="str">
        <v>-0.000034</v>
      </c>
      <c r="CR17" t="str">
        <v>1.000000</v>
      </c>
      <c r="CS17" t="str">
        <v>0.600816</v>
      </c>
      <c r="CT17" t="str">
        <v>0.600971</v>
      </c>
      <c r="CU17" t="str">
        <v>0.107301</v>
      </c>
      <c r="CV17" t="str">
        <v>0.000000</v>
      </c>
      <c r="CW17" t="str">
        <v>PSF-00438_20251005062121_02a</v>
      </c>
      <c r="CX17" t="str">
        <v>PFA-00474</v>
      </c>
      <c r="CY17" t="str">
        <v>PSA-00486</v>
      </c>
      <c r="CZ17" t="str">
        <v>PSF-00438</v>
      </c>
      <c r="DA17" t="str">
        <v>RHS-00603</v>
      </c>
      <c r="DB17" t="str">
        <v>3.0.0</v>
      </c>
      <c r="DC17" t="str">
        <v>2025-10-03T21:29:05.933Z</v>
      </c>
    </row>
    <row r="18">
      <c r="A18" t="str">
        <v>15</v>
      </c>
      <c r="B18" t="str">
        <v>06:24:10</v>
      </c>
      <c r="C18" t="str">
        <v>2025-10-05</v>
      </c>
      <c r="D18" t="str">
        <v>g34p_dark</v>
      </c>
      <c r="E18" t="str">
        <v>mrk</v>
      </c>
      <c r="F18" t="str">
        <v/>
      </c>
      <c r="G18" t="str">
        <v>267</v>
      </c>
      <c r="H18" t="str">
        <v/>
      </c>
      <c r="I18" t="str">
        <v/>
      </c>
      <c r="J18" t="str">
        <f>1/((1/L18)-(1/K18))</f>
        <v>0.016812</v>
      </c>
      <c r="K18" t="str">
        <f>BH18+(BI18*AN18)+(BJ18*AN18*POWER(V18,2))+(BK18*AN18*V18)+(BL18*POWER(AN18,2))</f>
        <v>2.923756</v>
      </c>
      <c r="L18" t="str">
        <f>((M18/1000)*(1000-((T18+S18)/2)))/(T18-S18)</f>
        <v>0.016716</v>
      </c>
      <c r="M18" t="str">
        <f>(AN18*(S18-R18))/(100*U18*(1000-S18))*1000</f>
        <v>0.182090</v>
      </c>
      <c r="N18" t="str">
        <v>2.032024</v>
      </c>
      <c r="O18" t="str">
        <v>2.027507</v>
      </c>
      <c r="P18" t="str">
        <f>0.61365*EXP((17.502*AL18)/(240.97+AL18))</f>
        <v>2.986933</v>
      </c>
      <c r="Q18" t="str">
        <f>P18-N18</f>
        <v>0.954910</v>
      </c>
      <c r="R18" t="str">
        <v>22.485315</v>
      </c>
      <c r="S18" t="str">
        <v>22.535414</v>
      </c>
      <c r="T18" t="str">
        <f>(P18/AM18)*1000</f>
        <v>33.125484</v>
      </c>
      <c r="U18" t="str">
        <f>V18*BG18</f>
        <v>0.441786</v>
      </c>
      <c r="V18" t="str">
        <v>7.500000</v>
      </c>
      <c r="W18" t="str">
        <v>PSF-00438_20251005062410_bb7</v>
      </c>
      <c r="X18" t="str">
        <v>81.647873</v>
      </c>
      <c r="Y18" t="str">
        <v>357.458710</v>
      </c>
      <c r="Z18" t="str">
        <v>0.771588</v>
      </c>
      <c r="AA18" t="str">
        <v>0.000000</v>
      </c>
      <c r="AB18" t="str">
        <v>0.000000</v>
      </c>
      <c r="AC18" t="str">
        <v>0.000000</v>
      </c>
      <c r="AD18" t="str">
        <v>0.5</v>
      </c>
      <c r="AE18" t="str">
        <v>0.80</v>
      </c>
      <c r="AF18" t="str">
        <f>AC18*AD18*AE18*AQ18</f>
        <v>0.007812</v>
      </c>
      <c r="AG18" t="str">
        <v>1.000000</v>
      </c>
      <c r="AH18" t="str">
        <v>63.71</v>
      </c>
      <c r="AI18" t="str">
        <v>63.57</v>
      </c>
      <c r="AJ18" t="str">
        <v>25.05</v>
      </c>
      <c r="AK18" t="str">
        <v>23.96</v>
      </c>
      <c r="AL18" t="str">
        <f>(AK18-AJ18)*(AJ18*0+0)+AK18</f>
        <v>23.96</v>
      </c>
      <c r="AM18" t="str">
        <v>90.17</v>
      </c>
      <c r="AN18" t="str">
        <v>157.0</v>
      </c>
      <c r="AO18" t="str">
        <v>155.9</v>
      </c>
      <c r="AP18" t="str">
        <v>0.7</v>
      </c>
      <c r="AQ18" t="str">
        <v>0</v>
      </c>
      <c r="AR18" t="str">
        <v>4.071</v>
      </c>
      <c r="AS18" t="str">
        <v>06:21:35</v>
      </c>
      <c r="AT18" t="str">
        <v>2025-10-05</v>
      </c>
      <c r="AU18" t="str">
        <v>-0.01</v>
      </c>
      <c r="AV18" t="str">
        <v>1</v>
      </c>
      <c r="AW18" t="str">
        <v>-0.056</v>
      </c>
      <c r="AX18" t="str">
        <v>-0.013</v>
      </c>
      <c r="AY18" t="str">
        <v>-0.084</v>
      </c>
      <c r="AZ18" t="str">
        <v>21.275</v>
      </c>
      <c r="BA18" t="str">
        <v>29.963</v>
      </c>
      <c r="BB18" t="str">
        <v>54.450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1</v>
      </c>
      <c r="BO18" t="str">
        <v>rectangular</v>
      </c>
      <c r="BP18" t="str">
        <v>6000</v>
      </c>
      <c r="BQ18" t="str">
        <v>5</v>
      </c>
      <c r="BR18" t="str">
        <v>5.000000</v>
      </c>
      <c r="BS18" t="str">
        <v>2.000000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2.485259</v>
      </c>
      <c r="CD18" t="str">
        <v>2.499827</v>
      </c>
      <c r="CE18" t="str">
        <v>1.657649</v>
      </c>
      <c r="CF18" t="str">
        <v>0.935961</v>
      </c>
      <c r="CG18" t="str">
        <v>0.272159</v>
      </c>
      <c r="CH18" t="str">
        <v>-0.012008</v>
      </c>
      <c r="CI18" t="str">
        <v>0.295348</v>
      </c>
      <c r="CJ18" t="str">
        <v>0.107324</v>
      </c>
      <c r="CK18" t="str">
        <v>81.647873</v>
      </c>
      <c r="CL18" t="str">
        <v>0.000240</v>
      </c>
      <c r="CM18" t="str">
        <v>2.388960</v>
      </c>
      <c r="CN18" t="str">
        <v>-0.000025</v>
      </c>
      <c r="CO18" t="str">
        <v>1.000000</v>
      </c>
      <c r="CP18" t="str">
        <v>2.402765</v>
      </c>
      <c r="CQ18" t="str">
        <v>-0.000034</v>
      </c>
      <c r="CR18" t="str">
        <v>1.000000</v>
      </c>
      <c r="CS18" t="str">
        <v>0.600816</v>
      </c>
      <c r="CT18" t="str">
        <v>0.600971</v>
      </c>
      <c r="CU18" t="str">
        <v>0.107301</v>
      </c>
      <c r="CV18" t="str">
        <v>0.000000</v>
      </c>
      <c r="CW18" t="str">
        <v>PSF-00438_20251005062410_bb7</v>
      </c>
      <c r="CX18" t="str">
        <v>PFA-00474</v>
      </c>
      <c r="CY18" t="str">
        <v>PSA-00486</v>
      </c>
      <c r="CZ18" t="str">
        <v>PSF-00438</v>
      </c>
      <c r="DA18" t="str">
        <v>RHS-00603</v>
      </c>
      <c r="DB18" t="str">
        <v>3.0.0</v>
      </c>
      <c r="DC18" t="str">
        <v>2025-10-03T21:29:05.933Z</v>
      </c>
    </row>
    <row r="19">
      <c r="A19" t="str">
        <v>16</v>
      </c>
      <c r="B19" t="str">
        <v>06:25:12</v>
      </c>
      <c r="C19" t="str">
        <v>2025-10-05</v>
      </c>
      <c r="D19" t="str">
        <v>g34p_dark</v>
      </c>
      <c r="E19" t="str">
        <v>mrk</v>
      </c>
      <c r="F19" t="str">
        <v/>
      </c>
      <c r="G19" t="str">
        <v>262</v>
      </c>
      <c r="H19" t="str">
        <v/>
      </c>
      <c r="I19" t="str">
        <v/>
      </c>
      <c r="J19" t="str">
        <f>1/((1/L19)-(1/K19))</f>
        <v>-0.010260</v>
      </c>
      <c r="K19" t="str">
        <f>BH19+(BI19*AN19)+(BJ19*AN19*POWER(V19,2))+(BK19*AN19*V19)+(BL19*POWER(AN19,2))</f>
        <v>2.921943</v>
      </c>
      <c r="L19" t="str">
        <f>((M19/1000)*(1000-((T19+S19)/2)))/(T19-S19)</f>
        <v>-0.010296</v>
      </c>
      <c r="M19" t="str">
        <f>(AN19*(S19-R19))/(100*U19*(1000-S19))*1000</f>
        <v>-0.107971</v>
      </c>
      <c r="N19" t="str">
        <v>2.020989</v>
      </c>
      <c r="O19" t="str">
        <v>2.023672</v>
      </c>
      <c r="P19" t="str">
        <f>0.61365*EXP((17.502*AL19)/(240.97+AL19))</f>
        <v>2.940595</v>
      </c>
      <c r="Q19" t="str">
        <f>P19-N19</f>
        <v>0.919606</v>
      </c>
      <c r="R19" t="str">
        <v>22.442415</v>
      </c>
      <c r="S19" t="str">
        <v>22.412663</v>
      </c>
      <c r="T19" t="str">
        <f>(P19/AM19)*1000</f>
        <v>32.611046</v>
      </c>
      <c r="U19" t="str">
        <f>V19*BG19</f>
        <v>0.441786</v>
      </c>
      <c r="V19" t="str">
        <v>7.500000</v>
      </c>
      <c r="W19" t="str">
        <v>PSF-00438_20251005062512_9b8</v>
      </c>
      <c r="X19" t="str">
        <v>158.739212</v>
      </c>
      <c r="Y19" t="str">
        <v>528.271790</v>
      </c>
      <c r="Z19" t="str">
        <v>0.699512</v>
      </c>
      <c r="AA19" t="str">
        <v>0.000000</v>
      </c>
      <c r="AB19" t="str">
        <v>0.000000</v>
      </c>
      <c r="AC19" t="str">
        <v>0.000000</v>
      </c>
      <c r="AD19" t="str">
        <v>0.5</v>
      </c>
      <c r="AE19" t="str">
        <v>0.80</v>
      </c>
      <c r="AF19" t="str">
        <f>AC19*AD19*AE19*AQ19</f>
        <v>0.007193</v>
      </c>
      <c r="AG19" t="str">
        <v>1.000000</v>
      </c>
      <c r="AH19" t="str">
        <v>63.33</v>
      </c>
      <c r="AI19" t="str">
        <v>63.41</v>
      </c>
      <c r="AJ19" t="str">
        <v>25.06</v>
      </c>
      <c r="AK19" t="str">
        <v>23.70</v>
      </c>
      <c r="AL19" t="str">
        <f>(AK19-AJ19)*(AJ19*0+0)+AK19</f>
        <v>23.70</v>
      </c>
      <c r="AM19" t="str">
        <v>90.17</v>
      </c>
      <c r="AN19" t="str">
        <v>156.7</v>
      </c>
      <c r="AO19" t="str">
        <v>156.6</v>
      </c>
      <c r="AP19" t="str">
        <v>0.1</v>
      </c>
      <c r="AQ19" t="str">
        <v>0</v>
      </c>
      <c r="AR19" t="str">
        <v>4.070</v>
      </c>
      <c r="AS19" t="str">
        <v>06:21:35</v>
      </c>
      <c r="AT19" t="str">
        <v>2025-10-05</v>
      </c>
      <c r="AU19" t="str">
        <v>-0.01</v>
      </c>
      <c r="AV19" t="str">
        <v>1</v>
      </c>
      <c r="AW19" t="str">
        <v>-0.002</v>
      </c>
      <c r="AX19" t="str">
        <v>-0.007</v>
      </c>
      <c r="AY19" t="str">
        <v>-0.114</v>
      </c>
      <c r="AZ19" t="str">
        <v>-2.889</v>
      </c>
      <c r="BA19" t="str">
        <v>-7.199</v>
      </c>
      <c r="BB19" t="str">
        <v>84.643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1</v>
      </c>
      <c r="BO19" t="str">
        <v>rectangular</v>
      </c>
      <c r="BP19" t="str">
        <v>6000</v>
      </c>
      <c r="BQ19" t="str">
        <v>5</v>
      </c>
      <c r="BR19" t="str">
        <v>5.000000</v>
      </c>
      <c r="BS19" t="str">
        <v>2.000000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2.485057</v>
      </c>
      <c r="CD19" t="str">
        <v>2.499329</v>
      </c>
      <c r="CE19" t="str">
        <v>1.655745</v>
      </c>
      <c r="CF19" t="str">
        <v>0.937808</v>
      </c>
      <c r="CG19" t="str">
        <v>0.272062</v>
      </c>
      <c r="CH19" t="str">
        <v>-0.015028</v>
      </c>
      <c r="CI19" t="str">
        <v>0.300559</v>
      </c>
      <c r="CJ19" t="str">
        <v>0.107324</v>
      </c>
      <c r="CK19" t="str">
        <v>160.801285</v>
      </c>
      <c r="CL19" t="str">
        <v>0.000239</v>
      </c>
      <c r="CM19" t="str">
        <v>2.388960</v>
      </c>
      <c r="CN19" t="str">
        <v>-0.000025</v>
      </c>
      <c r="CO19" t="str">
        <v>1.000000</v>
      </c>
      <c r="CP19" t="str">
        <v>2.402765</v>
      </c>
      <c r="CQ19" t="str">
        <v>-0.000034</v>
      </c>
      <c r="CR19" t="str">
        <v>1.000000</v>
      </c>
      <c r="CS19" t="str">
        <v>0.600816</v>
      </c>
      <c r="CT19" t="str">
        <v>0.600971</v>
      </c>
      <c r="CU19" t="str">
        <v>0.107301</v>
      </c>
      <c r="CV19" t="str">
        <v>0.000000</v>
      </c>
      <c r="CW19" t="str">
        <v>PSF-00438_20251005062512_9b8</v>
      </c>
      <c r="CX19" t="str">
        <v>PFA-00474</v>
      </c>
      <c r="CY19" t="str">
        <v>PSA-00486</v>
      </c>
      <c r="CZ19" t="str">
        <v>PSF-00438</v>
      </c>
      <c r="DA19" t="str">
        <v>RHS-00603</v>
      </c>
      <c r="DB19" t="str">
        <v>3.0.0</v>
      </c>
      <c r="DC19" t="str">
        <v>2025-10-03T21:29:05.933Z</v>
      </c>
    </row>
    <row r="20">
      <c r="A20" t="str">
        <v>17</v>
      </c>
      <c r="B20" t="str">
        <v>06:26:15</v>
      </c>
      <c r="C20" t="str">
        <v>2025-10-05</v>
      </c>
      <c r="D20" t="str">
        <v>g34p_dark</v>
      </c>
      <c r="E20" t="str">
        <v>mrk</v>
      </c>
      <c r="F20" t="str">
        <v/>
      </c>
      <c r="G20" t="str">
        <v>271</v>
      </c>
      <c r="H20" t="str">
        <v/>
      </c>
      <c r="I20" t="str">
        <v/>
      </c>
      <c r="J20" t="str">
        <f>1/((1/L20)-(1/K20))</f>
        <v>-0.000335</v>
      </c>
      <c r="K20" t="str">
        <f>BH20+(BI20*AN20)+(BJ20*AN20*POWER(V20,2))+(BK20*AN20*V20)+(BL20*POWER(AN20,2))</f>
        <v>2.920946</v>
      </c>
      <c r="L20" t="str">
        <f>((M20/1000)*(1000-((T20+S20)/2)))/(T20-S20)</f>
        <v>-0.000335</v>
      </c>
      <c r="M20" t="str">
        <f>(AN20*(S20-R20))/(100*U20*(1000-S20))*1000</f>
        <v>-0.003573</v>
      </c>
      <c r="N20" t="str">
        <v>2.017226</v>
      </c>
      <c r="O20" t="str">
        <v>2.017315</v>
      </c>
      <c r="P20" t="str">
        <f>0.61365*EXP((17.502*AL20)/(240.97+AL20))</f>
        <v>2.952865</v>
      </c>
      <c r="Q20" t="str">
        <f>P20-N20</f>
        <v>0.935638</v>
      </c>
      <c r="R20" t="str">
        <v>22.371241</v>
      </c>
      <c r="S20" t="str">
        <v>22.370255</v>
      </c>
      <c r="T20" t="str">
        <f>(P20/AM20)*1000</f>
        <v>32.746117</v>
      </c>
      <c r="U20" t="str">
        <f>V20*BG20</f>
        <v>0.441786</v>
      </c>
      <c r="V20" t="str">
        <v>7.500000</v>
      </c>
      <c r="W20" t="str">
        <v>PSF-00438_20251005062615_d63</v>
      </c>
      <c r="X20" t="str">
        <v>114.410164</v>
      </c>
      <c r="Y20" t="str">
        <v>574.723022</v>
      </c>
      <c r="Z20" t="str">
        <v>0.800930</v>
      </c>
      <c r="AA20" t="str">
        <v>0.000000</v>
      </c>
      <c r="AB20" t="str">
        <v>0.000000</v>
      </c>
      <c r="AC20" t="str">
        <v>0.000000</v>
      </c>
      <c r="AD20" t="str">
        <v>0.5</v>
      </c>
      <c r="AE20" t="str">
        <v>0.80</v>
      </c>
      <c r="AF20" t="str">
        <f>AC20*AD20*AE20*AQ20</f>
        <v>0.905781</v>
      </c>
      <c r="AG20" t="str">
        <v>1.000000</v>
      </c>
      <c r="AH20" t="str">
        <v>63.19</v>
      </c>
      <c r="AI20" t="str">
        <v>63.19</v>
      </c>
      <c r="AJ20" t="str">
        <v>25.07</v>
      </c>
      <c r="AK20" t="str">
        <v>23.76</v>
      </c>
      <c r="AL20" t="str">
        <f>(AK20-AJ20)*(AJ20*0+0)+AK20</f>
        <v>23.76</v>
      </c>
      <c r="AM20" t="str">
        <v>90.17</v>
      </c>
      <c r="AN20" t="str">
        <v>156.6</v>
      </c>
      <c r="AO20" t="str">
        <v>130.4</v>
      </c>
      <c r="AP20" t="str">
        <v>16.7</v>
      </c>
      <c r="AQ20" t="str">
        <v>3</v>
      </c>
      <c r="AR20" t="str">
        <v>4.069</v>
      </c>
      <c r="AS20" t="str">
        <v>06:21:35</v>
      </c>
      <c r="AT20" t="str">
        <v>2025-10-05</v>
      </c>
      <c r="AU20" t="str">
        <v>-0.01</v>
      </c>
      <c r="AV20" t="str">
        <v>1</v>
      </c>
      <c r="AW20" t="str">
        <v>-0.001</v>
      </c>
      <c r="AX20" t="str">
        <v>-0.002</v>
      </c>
      <c r="AY20" t="str">
        <v>-9999.000</v>
      </c>
      <c r="AZ20" t="str">
        <v>3.689</v>
      </c>
      <c r="BA20" t="str">
        <v>4.835</v>
      </c>
      <c r="BB20" t="str">
        <v>-9999.000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1</v>
      </c>
      <c r="BO20" t="str">
        <v>rectangular</v>
      </c>
      <c r="BP20" t="str">
        <v>6000</v>
      </c>
      <c r="BQ20" t="str">
        <v>5</v>
      </c>
      <c r="BR20" t="str">
        <v>5.000000</v>
      </c>
      <c r="BS20" t="str">
        <v>2.000000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2.484770</v>
      </c>
      <c r="CD20" t="str">
        <v>2.499145</v>
      </c>
      <c r="CE20" t="str">
        <v>1.654701</v>
      </c>
      <c r="CF20" t="str">
        <v>0.872660</v>
      </c>
      <c r="CG20" t="str">
        <v>0.272000</v>
      </c>
      <c r="CH20" t="str">
        <v>-0.014317</v>
      </c>
      <c r="CI20" t="str">
        <v>0.305769</v>
      </c>
      <c r="CJ20" t="str">
        <v>0.109844</v>
      </c>
      <c r="CK20" t="str">
        <v>114.410164</v>
      </c>
      <c r="CL20" t="str">
        <v>0.000240</v>
      </c>
      <c r="CM20" t="str">
        <v>2.388960</v>
      </c>
      <c r="CN20" t="str">
        <v>-0.000025</v>
      </c>
      <c r="CO20" t="str">
        <v>1.000000</v>
      </c>
      <c r="CP20" t="str">
        <v>2.402765</v>
      </c>
      <c r="CQ20" t="str">
        <v>-0.000034</v>
      </c>
      <c r="CR20" t="str">
        <v>1.000000</v>
      </c>
      <c r="CS20" t="str">
        <v>0.600816</v>
      </c>
      <c r="CT20" t="str">
        <v>0.600971</v>
      </c>
      <c r="CU20" t="str">
        <v>0.107301</v>
      </c>
      <c r="CV20" t="str">
        <v>0.000000</v>
      </c>
      <c r="CW20" t="str">
        <v>PSF-00438_20251005062615_d63</v>
      </c>
      <c r="CX20" t="str">
        <v>PFA-00474</v>
      </c>
      <c r="CY20" t="str">
        <v>PSA-00486</v>
      </c>
      <c r="CZ20" t="str">
        <v>PSF-00438</v>
      </c>
      <c r="DA20" t="str">
        <v>RHS-00603</v>
      </c>
      <c r="DB20" t="str">
        <v>3.0.0</v>
      </c>
      <c r="DC20" t="str">
        <v>2025-10-03T21:29:05.933Z</v>
      </c>
    </row>
    <row r="21">
      <c r="A21" t="str">
        <v>18</v>
      </c>
      <c r="B21" t="str">
        <v>06:30:34</v>
      </c>
      <c r="C21" t="str">
        <v>2025-10-05</v>
      </c>
      <c r="D21" t="str">
        <v>g34p_dark</v>
      </c>
      <c r="E21" t="str">
        <v>mrk</v>
      </c>
      <c r="F21" t="str">
        <v/>
      </c>
      <c r="G21" t="str">
        <v>260</v>
      </c>
      <c r="H21" t="str">
        <v/>
      </c>
      <c r="I21" t="str">
        <v/>
      </c>
      <c r="J21" t="str">
        <f>1/((1/L21)-(1/K21))</f>
        <v>0.023892</v>
      </c>
      <c r="K21" t="str">
        <f>BH21+(BI21*AN21)+(BJ21*AN21*POWER(V21,2))+(BK21*AN21*V21)+(BL21*POWER(AN21,2))</f>
        <v>2.922130</v>
      </c>
      <c r="L21" t="str">
        <f>((M21/1000)*(1000-((T21+S21)/2)))/(T21-S21)</f>
        <v>0.023698</v>
      </c>
      <c r="M21" t="str">
        <f>(AN21*(S21-R21))/(100*U21*(1000-S21))*1000</f>
        <v>0.261034</v>
      </c>
      <c r="N21" t="str">
        <v>2.028409</v>
      </c>
      <c r="O21" t="str">
        <v>2.021924</v>
      </c>
      <c r="P21" t="str">
        <f>0.61365*EXP((17.502*AL21)/(240.97+AL21))</f>
        <v>2.993978</v>
      </c>
      <c r="Q21" t="str">
        <f>P21-N21</f>
        <v>0.965569</v>
      </c>
      <c r="R21" t="str">
        <v>22.423225</v>
      </c>
      <c r="S21" t="str">
        <v>22.495138</v>
      </c>
      <c r="T21" t="str">
        <f>(P21/AM21)*1000</f>
        <v>33.203339</v>
      </c>
      <c r="U21" t="str">
        <f>V21*BG21</f>
        <v>0.441786</v>
      </c>
      <c r="V21" t="str">
        <v>7.500000</v>
      </c>
      <c r="W21" t="str">
        <v>PSF-00438_20251005063034_469</v>
      </c>
      <c r="X21" t="str">
        <v>115.099312</v>
      </c>
      <c r="Y21" t="str">
        <v>374.064087</v>
      </c>
      <c r="Z21" t="str">
        <v>0.692301</v>
      </c>
      <c r="AA21" t="str">
        <v>0.000000</v>
      </c>
      <c r="AB21" t="str">
        <v>0.000000</v>
      </c>
      <c r="AC21" t="str">
        <v>0.000000</v>
      </c>
      <c r="AD21" t="str">
        <v>0.5</v>
      </c>
      <c r="AE21" t="str">
        <v>0.80</v>
      </c>
      <c r="AF21" t="str">
        <f>AC21*AD21*AE21*AQ21</f>
        <v>0.007339</v>
      </c>
      <c r="AG21" t="str">
        <v>1.000000</v>
      </c>
      <c r="AH21" t="str">
        <v>63.68</v>
      </c>
      <c r="AI21" t="str">
        <v>63.48</v>
      </c>
      <c r="AJ21" t="str">
        <v>25.03</v>
      </c>
      <c r="AK21" t="str">
        <v>23.99</v>
      </c>
      <c r="AL21" t="str">
        <f>(AK21-AJ21)*(AJ21*0+0)+AK21</f>
        <v>23.99</v>
      </c>
      <c r="AM21" t="str">
        <v>90.17</v>
      </c>
      <c r="AN21" t="str">
        <v>156.8</v>
      </c>
      <c r="AO21" t="str">
        <v>19.1</v>
      </c>
      <c r="AP21" t="str">
        <v>87.8</v>
      </c>
      <c r="AQ21" t="str">
        <v>0</v>
      </c>
      <c r="AR21" t="str">
        <v>4.062</v>
      </c>
      <c r="AS21" t="str">
        <v>06:21:35</v>
      </c>
      <c r="AT21" t="str">
        <v>2025-10-05</v>
      </c>
      <c r="AU21" t="str">
        <v>-0.01</v>
      </c>
      <c r="AV21" t="str">
        <v>1</v>
      </c>
      <c r="AW21" t="str">
        <v>-0.020</v>
      </c>
      <c r="AX21" t="str">
        <v>-0.097</v>
      </c>
      <c r="AY21" t="str">
        <v>-0.127</v>
      </c>
      <c r="AZ21" t="str">
        <v>0.060</v>
      </c>
      <c r="BA21" t="str">
        <v>1.211</v>
      </c>
      <c r="BB21" t="str">
        <v>46.575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1</v>
      </c>
      <c r="BO21" t="str">
        <v>rectangular</v>
      </c>
      <c r="BP21" t="str">
        <v>6000</v>
      </c>
      <c r="BQ21" t="str">
        <v>5</v>
      </c>
      <c r="BR21" t="str">
        <v>5.000000</v>
      </c>
      <c r="BS21" t="str">
        <v>2.000000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2.485152</v>
      </c>
      <c r="CD21" t="str">
        <v>2.499801</v>
      </c>
      <c r="CE21" t="str">
        <v>1.655941</v>
      </c>
      <c r="CF21" t="str">
        <v>0.635792</v>
      </c>
      <c r="CG21" t="str">
        <v>0.272413</v>
      </c>
      <c r="CH21" t="str">
        <v>-0.011300</v>
      </c>
      <c r="CI21" t="str">
        <v>0.326915</v>
      </c>
      <c r="CJ21" t="str">
        <v>0.107325</v>
      </c>
      <c r="CK21" t="str">
        <v>114.882233</v>
      </c>
      <c r="CL21" t="str">
        <v>0.000239</v>
      </c>
      <c r="CM21" t="str">
        <v>2.388960</v>
      </c>
      <c r="CN21" t="str">
        <v>-0.000025</v>
      </c>
      <c r="CO21" t="str">
        <v>1.000000</v>
      </c>
      <c r="CP21" t="str">
        <v>2.402765</v>
      </c>
      <c r="CQ21" t="str">
        <v>-0.000034</v>
      </c>
      <c r="CR21" t="str">
        <v>1.000000</v>
      </c>
      <c r="CS21" t="str">
        <v>0.600816</v>
      </c>
      <c r="CT21" t="str">
        <v>0.600971</v>
      </c>
      <c r="CU21" t="str">
        <v>0.107301</v>
      </c>
      <c r="CV21" t="str">
        <v>0.000000</v>
      </c>
      <c r="CW21" t="str">
        <v>PSF-00438_20251005063034_469</v>
      </c>
      <c r="CX21" t="str">
        <v>PFA-00474</v>
      </c>
      <c r="CY21" t="str">
        <v>PSA-00486</v>
      </c>
      <c r="CZ21" t="str">
        <v>PSF-00438</v>
      </c>
      <c r="DA21" t="str">
        <v>RHS-00603</v>
      </c>
      <c r="DB21" t="str">
        <v>3.0.0</v>
      </c>
      <c r="DC21" t="str">
        <v>2025-10-03T21:29:05.933Z</v>
      </c>
    </row>
    <row r="22">
      <c r="A22" t="str">
        <v>19</v>
      </c>
      <c r="B22" t="str">
        <v>06:31:52</v>
      </c>
      <c r="C22" t="str">
        <v>2025-10-05</v>
      </c>
      <c r="D22" t="str">
        <v>g34p_dark</v>
      </c>
      <c r="E22" t="str">
        <v>mrk</v>
      </c>
      <c r="F22" t="str">
        <v/>
      </c>
      <c r="G22" t="str">
        <v>271</v>
      </c>
      <c r="H22" t="str">
        <v/>
      </c>
      <c r="I22" t="str">
        <v/>
      </c>
      <c r="J22" t="str">
        <f>1/((1/L22)-(1/K22))</f>
        <v>-0.002173</v>
      </c>
      <c r="K22" t="str">
        <f>BH22+(BI22*AN22)+(BJ22*AN22*POWER(V22,2))+(BK22*AN22*V22)+(BL22*POWER(AN22,2))</f>
        <v>2.920337</v>
      </c>
      <c r="L22" t="str">
        <f>((M22/1000)*(1000-((T22+S22)/2)))/(T22-S22)</f>
        <v>-0.002175</v>
      </c>
      <c r="M22" t="str">
        <f>(AN22*(S22-R22))/(100*U22*(1000-S22))*1000</f>
        <v>-0.022564</v>
      </c>
      <c r="N22" t="str">
        <v>2.030318</v>
      </c>
      <c r="O22" t="str">
        <v>2.030879</v>
      </c>
      <c r="P22" t="str">
        <f>0.61365*EXP((17.502*AL22)/(240.97+AL22))</f>
        <v>2.940159</v>
      </c>
      <c r="Q22" t="str">
        <f>P22-N22</f>
        <v>0.909841</v>
      </c>
      <c r="R22" t="str">
        <v>22.521845</v>
      </c>
      <c r="S22" t="str">
        <v>22.515619</v>
      </c>
      <c r="T22" t="str">
        <f>(P22/AM22)*1000</f>
        <v>32.605484</v>
      </c>
      <c r="U22" t="str">
        <f>V22*BG22</f>
        <v>0.441786</v>
      </c>
      <c r="V22" t="str">
        <v>7.500000</v>
      </c>
      <c r="W22" t="str">
        <v>PSF-00438_20251005063152_49b</v>
      </c>
      <c r="X22" t="str">
        <v>107.953903</v>
      </c>
      <c r="Y22" t="str">
        <v>591.051575</v>
      </c>
      <c r="Z22" t="str">
        <v>0.817353</v>
      </c>
      <c r="AA22" t="str">
        <v>0.000000</v>
      </c>
      <c r="AB22" t="str">
        <v>0.000000</v>
      </c>
      <c r="AC22" t="str">
        <v>0.000000</v>
      </c>
      <c r="AD22" t="str">
        <v>0.5</v>
      </c>
      <c r="AE22" t="str">
        <v>0.80</v>
      </c>
      <c r="AF22" t="str">
        <f>AC22*AD22*AE22*AQ22</f>
        <v>0.006586</v>
      </c>
      <c r="AG22" t="str">
        <v>1.000000</v>
      </c>
      <c r="AH22" t="str">
        <v>63.78</v>
      </c>
      <c r="AI22" t="str">
        <v>63.79</v>
      </c>
      <c r="AJ22" t="str">
        <v>25.02</v>
      </c>
      <c r="AK22" t="str">
        <v>23.69</v>
      </c>
      <c r="AL22" t="str">
        <f>(AK22-AJ22)*(AJ22*0+0)+AK22</f>
        <v>23.69</v>
      </c>
      <c r="AM22" t="str">
        <v>90.17</v>
      </c>
      <c r="AN22" t="str">
        <v>156.5</v>
      </c>
      <c r="AO22" t="str">
        <v>156.4</v>
      </c>
      <c r="AP22" t="str">
        <v>0.1</v>
      </c>
      <c r="AQ22" t="str">
        <v>0</v>
      </c>
      <c r="AR22" t="str">
        <v>4.061</v>
      </c>
      <c r="AS22" t="str">
        <v>06:21:35</v>
      </c>
      <c r="AT22" t="str">
        <v>2025-10-05</v>
      </c>
      <c r="AU22" t="str">
        <v>-0.01</v>
      </c>
      <c r="AV22" t="str">
        <v>1</v>
      </c>
      <c r="AW22" t="str">
        <v>0.002</v>
      </c>
      <c r="AX22" t="str">
        <v>-0.004</v>
      </c>
      <c r="AY22" t="str">
        <v>-0.096</v>
      </c>
      <c r="AZ22" t="str">
        <v>0.040</v>
      </c>
      <c r="BA22" t="str">
        <v>0.507</v>
      </c>
      <c r="BB22" t="str">
        <v>50.913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1</v>
      </c>
      <c r="BO22" t="str">
        <v>rectangular</v>
      </c>
      <c r="BP22" t="str">
        <v>6000</v>
      </c>
      <c r="BQ22" t="str">
        <v>5</v>
      </c>
      <c r="BR22" t="str">
        <v>5.000000</v>
      </c>
      <c r="BS22" t="str">
        <v>2.000000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2.485561</v>
      </c>
      <c r="CD22" t="str">
        <v>2.499924</v>
      </c>
      <c r="CE22" t="str">
        <v>1.654065</v>
      </c>
      <c r="CF22" t="str">
        <v>0.937180</v>
      </c>
      <c r="CG22" t="str">
        <v>0.272507</v>
      </c>
      <c r="CH22" t="str">
        <v>-0.014588</v>
      </c>
      <c r="CI22" t="str">
        <v>0.333050</v>
      </c>
      <c r="CJ22" t="str">
        <v>0.107319</v>
      </c>
      <c r="CK22" t="str">
        <v>107.953903</v>
      </c>
      <c r="CL22" t="str">
        <v>0.000238</v>
      </c>
      <c r="CM22" t="str">
        <v>2.388960</v>
      </c>
      <c r="CN22" t="str">
        <v>-0.000025</v>
      </c>
      <c r="CO22" t="str">
        <v>1.000000</v>
      </c>
      <c r="CP22" t="str">
        <v>2.402765</v>
      </c>
      <c r="CQ22" t="str">
        <v>-0.000034</v>
      </c>
      <c r="CR22" t="str">
        <v>1.000000</v>
      </c>
      <c r="CS22" t="str">
        <v>0.600816</v>
      </c>
      <c r="CT22" t="str">
        <v>0.600971</v>
      </c>
      <c r="CU22" t="str">
        <v>0.107301</v>
      </c>
      <c r="CV22" t="str">
        <v>0.000000</v>
      </c>
      <c r="CW22" t="str">
        <v>PSF-00438_20251005063152_49b</v>
      </c>
      <c r="CX22" t="str">
        <v>PFA-00474</v>
      </c>
      <c r="CY22" t="str">
        <v>PSA-00486</v>
      </c>
      <c r="CZ22" t="str">
        <v>PSF-00438</v>
      </c>
      <c r="DA22" t="str">
        <v>RHS-00603</v>
      </c>
      <c r="DB22" t="str">
        <v>3.0.0</v>
      </c>
      <c r="DC22" t="str">
        <v>2025-10-03T21:29:05.933Z</v>
      </c>
    </row>
    <row r="23">
      <c r="A23" t="str">
        <v>20</v>
      </c>
      <c r="B23" t="str">
        <v>06:32:58</v>
      </c>
      <c r="C23" t="str">
        <v>2025-10-05</v>
      </c>
      <c r="D23" t="str">
        <v>g34p_dark</v>
      </c>
      <c r="E23" t="str">
        <v>mrk</v>
      </c>
      <c r="F23" t="str">
        <v/>
      </c>
      <c r="G23" t="str">
        <v>272</v>
      </c>
      <c r="H23" t="str">
        <v/>
      </c>
      <c r="I23" t="str">
        <v/>
      </c>
      <c r="J23" t="str">
        <f>1/((1/L23)-(1/K23))</f>
        <v>0.006900</v>
      </c>
      <c r="K23" t="str">
        <f>BH23+(BI23*AN23)+(BJ23*AN23*POWER(V23,2))+(BK23*AN23*V23)+(BL23*POWER(AN23,2))</f>
        <v>2.921359</v>
      </c>
      <c r="L23" t="str">
        <f>((M23/1000)*(1000-((T23+S23)/2)))/(T23-S23)</f>
        <v>0.006883</v>
      </c>
      <c r="M23" t="str">
        <f>(AN23*(S23-R23))/(100*U23*(1000-S23))*1000</f>
        <v>0.055238</v>
      </c>
      <c r="N23" t="str">
        <v>2.038737</v>
      </c>
      <c r="O23" t="str">
        <v>2.037364</v>
      </c>
      <c r="P23" t="str">
        <f>0.61365*EXP((17.502*AL23)/(240.97+AL23))</f>
        <v>2.743209</v>
      </c>
      <c r="Q23" t="str">
        <f>P23-N23</f>
        <v>0.704472</v>
      </c>
      <c r="R23" t="str">
        <v>22.593065</v>
      </c>
      <c r="S23" t="str">
        <v>22.608292</v>
      </c>
      <c r="T23" t="str">
        <f>(P23/AM23)*1000</f>
        <v>30.420441</v>
      </c>
      <c r="U23" t="str">
        <f>V23*BG23</f>
        <v>0.441786</v>
      </c>
      <c r="V23" t="str">
        <v>7.500000</v>
      </c>
      <c r="W23" t="str">
        <v>PSF-00438_20251005063258_50e</v>
      </c>
      <c r="X23" t="str">
        <v>117.294075</v>
      </c>
      <c r="Y23" t="str">
        <v>656.825439</v>
      </c>
      <c r="Z23" t="str">
        <v>0.821423</v>
      </c>
      <c r="AA23" t="str">
        <v>0.000000</v>
      </c>
      <c r="AB23" t="str">
        <v>0.000000</v>
      </c>
      <c r="AC23" t="str">
        <v>0.000000</v>
      </c>
      <c r="AD23" t="str">
        <v>0.5</v>
      </c>
      <c r="AE23" t="str">
        <v>0.80</v>
      </c>
      <c r="AF23" t="str">
        <f>AC23*AD23*AE23*AQ23</f>
        <v>0.009361</v>
      </c>
      <c r="AG23" t="str">
        <v>1.000000</v>
      </c>
      <c r="AH23" t="str">
        <v>63.97</v>
      </c>
      <c r="AI23" t="str">
        <v>63.93</v>
      </c>
      <c r="AJ23" t="str">
        <v>25.04</v>
      </c>
      <c r="AK23" t="str">
        <v>22.55</v>
      </c>
      <c r="AL23" t="str">
        <f>(AK23-AJ23)*(AJ23*0+0)+AK23</f>
        <v>22.55</v>
      </c>
      <c r="AM23" t="str">
        <v>90.18</v>
      </c>
      <c r="AN23" t="str">
        <v>156.7</v>
      </c>
      <c r="AO23" t="str">
        <v>156.8</v>
      </c>
      <c r="AP23" t="str">
        <v>-0.1</v>
      </c>
      <c r="AQ23" t="str">
        <v>0</v>
      </c>
      <c r="AR23" t="str">
        <v>4.059</v>
      </c>
      <c r="AS23" t="str">
        <v>06:32:06</v>
      </c>
      <c r="AT23" t="str">
        <v>2025-10-05</v>
      </c>
      <c r="AU23" t="str">
        <v>0.01</v>
      </c>
      <c r="AV23" t="str">
        <v>1</v>
      </c>
      <c r="AW23" t="str">
        <v>-0.214</v>
      </c>
      <c r="AX23" t="str">
        <v>0.010</v>
      </c>
      <c r="AY23" t="str">
        <v>-0.070</v>
      </c>
      <c r="AZ23" t="str">
        <v>99.458</v>
      </c>
      <c r="BA23" t="str">
        <v>49.973</v>
      </c>
      <c r="BB23" t="str">
        <v>24.811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1</v>
      </c>
      <c r="BO23" t="str">
        <v>rectangular</v>
      </c>
      <c r="BP23" t="str">
        <v>6000</v>
      </c>
      <c r="BQ23" t="str">
        <v>5</v>
      </c>
      <c r="BR23" t="str">
        <v>5.000000</v>
      </c>
      <c r="BS23" t="str">
        <v>2.000000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2.485726</v>
      </c>
      <c r="CD23" t="str">
        <v>2.500139</v>
      </c>
      <c r="CE23" t="str">
        <v>1.655134</v>
      </c>
      <c r="CF23" t="str">
        <v>0.938390</v>
      </c>
      <c r="CG23" t="str">
        <v>0.272301</v>
      </c>
      <c r="CH23" t="str">
        <v>-0.027575</v>
      </c>
      <c r="CI23" t="str">
        <v>0.338144</v>
      </c>
      <c r="CJ23" t="str">
        <v>0.107327</v>
      </c>
      <c r="CK23" t="str">
        <v>117.294075</v>
      </c>
      <c r="CL23" t="str">
        <v>0.000239</v>
      </c>
      <c r="CM23" t="str">
        <v>2.388960</v>
      </c>
      <c r="CN23" t="str">
        <v>-0.000025</v>
      </c>
      <c r="CO23" t="str">
        <v>1.000000</v>
      </c>
      <c r="CP23" t="str">
        <v>2.402765</v>
      </c>
      <c r="CQ23" t="str">
        <v>-0.000034</v>
      </c>
      <c r="CR23" t="str">
        <v>1.000000</v>
      </c>
      <c r="CS23" t="str">
        <v>0.600816</v>
      </c>
      <c r="CT23" t="str">
        <v>0.600971</v>
      </c>
      <c r="CU23" t="str">
        <v>0.107301</v>
      </c>
      <c r="CV23" t="str">
        <v>0.000000</v>
      </c>
      <c r="CW23" t="str">
        <v>PSF-00438_20251005063258_50e</v>
      </c>
      <c r="CX23" t="str">
        <v>PFA-00474</v>
      </c>
      <c r="CY23" t="str">
        <v>PSA-00486</v>
      </c>
      <c r="CZ23" t="str">
        <v>PSF-00438</v>
      </c>
      <c r="DA23" t="str">
        <v>RHS-00603</v>
      </c>
      <c r="DB23" t="str">
        <v>3.0.0</v>
      </c>
      <c r="DC23" t="str">
        <v>2025-10-03T21:29:05.933Z</v>
      </c>
    </row>
    <row r="24">
      <c r="A24" t="str">
        <v>21</v>
      </c>
      <c r="B24" t="str">
        <v>06:34:01</v>
      </c>
      <c r="C24" t="str">
        <v>2025-10-05</v>
      </c>
      <c r="D24" t="str">
        <v>g34p_dark</v>
      </c>
      <c r="E24" t="str">
        <v>mrk</v>
      </c>
      <c r="F24" t="str">
        <v/>
      </c>
      <c r="G24" t="str">
        <v>285</v>
      </c>
      <c r="H24" t="str">
        <v/>
      </c>
      <c r="I24" t="str">
        <v/>
      </c>
      <c r="J24" t="str">
        <f>1/((1/L24)-(1/K24))</f>
        <v>-0.008633</v>
      </c>
      <c r="K24" t="str">
        <f>BH24+(BI24*AN24)+(BJ24*AN24*POWER(V24,2))+(BK24*AN24*V24)+(BL24*POWER(AN24,2))</f>
        <v>2.921222</v>
      </c>
      <c r="L24" t="str">
        <f>((M24/1000)*(1000-((T24+S24)/2)))/(T24-S24)</f>
        <v>-0.008658</v>
      </c>
      <c r="M24" t="str">
        <f>(AN24*(S24-R24))/(100*U24*(1000-S24))*1000</f>
        <v>-0.095517</v>
      </c>
      <c r="N24" t="str">
        <v>2.044189</v>
      </c>
      <c r="O24" t="str">
        <v>2.046563</v>
      </c>
      <c r="P24" t="str">
        <f>0.61365*EXP((17.502*AL24)/(240.97+AL24))</f>
        <v>3.011102</v>
      </c>
      <c r="Q24" t="str">
        <f>P24-N24</f>
        <v>0.966913</v>
      </c>
      <c r="R24" t="str">
        <v>22.695585</v>
      </c>
      <c r="S24" t="str">
        <v>22.669258</v>
      </c>
      <c r="T24" t="str">
        <f>(P24/AM24)*1000</f>
        <v>33.391953</v>
      </c>
      <c r="U24" t="str">
        <f>V24*BG24</f>
        <v>0.441786</v>
      </c>
      <c r="V24" t="str">
        <v>7.500000</v>
      </c>
      <c r="W24" t="str">
        <v>PSF-00438_20251005063401_63e</v>
      </c>
      <c r="X24" t="str">
        <v>139.509552</v>
      </c>
      <c r="Y24" t="str">
        <v>567.712097</v>
      </c>
      <c r="Z24" t="str">
        <v>0.754260</v>
      </c>
      <c r="AA24" t="str">
        <v>0.000000</v>
      </c>
      <c r="AB24" t="str">
        <v>0.000000</v>
      </c>
      <c r="AC24" t="str">
        <v>0.000000</v>
      </c>
      <c r="AD24" t="str">
        <v>0.5</v>
      </c>
      <c r="AE24" t="str">
        <v>0.80</v>
      </c>
      <c r="AF24" t="str">
        <f>AC24*AD24*AE24*AQ24</f>
        <v>0.007157</v>
      </c>
      <c r="AG24" t="str">
        <v>1.000000</v>
      </c>
      <c r="AH24" t="str">
        <v>64.04</v>
      </c>
      <c r="AI24" t="str">
        <v>64.11</v>
      </c>
      <c r="AJ24" t="str">
        <v>25.07</v>
      </c>
      <c r="AK24" t="str">
        <v>24.09</v>
      </c>
      <c r="AL24" t="str">
        <f>(AK24-AJ24)*(AJ24*0+0)+AK24</f>
        <v>24.09</v>
      </c>
      <c r="AM24" t="str">
        <v>90.17</v>
      </c>
      <c r="AN24" t="str">
        <v>156.6</v>
      </c>
      <c r="AO24" t="str">
        <v>156.7</v>
      </c>
      <c r="AP24" t="str">
        <v>-0.0</v>
      </c>
      <c r="AQ24" t="str">
        <v>0</v>
      </c>
      <c r="AR24" t="str">
        <v>4.058</v>
      </c>
      <c r="AS24" t="str">
        <v>06:32:06</v>
      </c>
      <c r="AT24" t="str">
        <v>2025-10-05</v>
      </c>
      <c r="AU24" t="str">
        <v>0.01</v>
      </c>
      <c r="AV24" t="str">
        <v>1</v>
      </c>
      <c r="AW24" t="str">
        <v>-0.001</v>
      </c>
      <c r="AX24" t="str">
        <v>-0.003</v>
      </c>
      <c r="AY24" t="str">
        <v>-0.009</v>
      </c>
      <c r="AZ24" t="str">
        <v>-1.284</v>
      </c>
      <c r="BA24" t="str">
        <v>-2.400</v>
      </c>
      <c r="BB24" t="str">
        <v>32.798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1</v>
      </c>
      <c r="BO24" t="str">
        <v>rectangular</v>
      </c>
      <c r="BP24" t="str">
        <v>6000</v>
      </c>
      <c r="BQ24" t="str">
        <v>5</v>
      </c>
      <c r="BR24" t="str">
        <v>5.000000</v>
      </c>
      <c r="BS24" t="str">
        <v>2.000000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2.485961</v>
      </c>
      <c r="CD24" t="str">
        <v>2.500221</v>
      </c>
      <c r="CE24" t="str">
        <v>1.654991</v>
      </c>
      <c r="CF24" t="str">
        <v>0.937926</v>
      </c>
      <c r="CG24" t="str">
        <v>0.272010</v>
      </c>
      <c r="CH24" t="str">
        <v>-0.010654</v>
      </c>
      <c r="CI24" t="str">
        <v>0.342898</v>
      </c>
      <c r="CJ24" t="str">
        <v>0.107322</v>
      </c>
      <c r="CK24" t="str">
        <v>139.509552</v>
      </c>
      <c r="CL24" t="str">
        <v>0.000241</v>
      </c>
      <c r="CM24" t="str">
        <v>2.388960</v>
      </c>
      <c r="CN24" t="str">
        <v>-0.000025</v>
      </c>
      <c r="CO24" t="str">
        <v>1.000000</v>
      </c>
      <c r="CP24" t="str">
        <v>2.402765</v>
      </c>
      <c r="CQ24" t="str">
        <v>-0.000034</v>
      </c>
      <c r="CR24" t="str">
        <v>1.000000</v>
      </c>
      <c r="CS24" t="str">
        <v>0.600816</v>
      </c>
      <c r="CT24" t="str">
        <v>0.600971</v>
      </c>
      <c r="CU24" t="str">
        <v>0.107301</v>
      </c>
      <c r="CV24" t="str">
        <v>0.000000</v>
      </c>
      <c r="CW24" t="str">
        <v>PSF-00438_20251005063401_63e</v>
      </c>
      <c r="CX24" t="str">
        <v>PFA-00474</v>
      </c>
      <c r="CY24" t="str">
        <v>PSA-00486</v>
      </c>
      <c r="CZ24" t="str">
        <v>PSF-00438</v>
      </c>
      <c r="DA24" t="str">
        <v>RHS-00603</v>
      </c>
      <c r="DB24" t="str">
        <v>3.0.0</v>
      </c>
      <c r="DC24" t="str">
        <v>2025-10-03T21:29:05.933Z</v>
      </c>
    </row>
    <row r="25">
      <c r="A25" t="str">
        <v>22</v>
      </c>
      <c r="B25" t="str">
        <v>06:35:11</v>
      </c>
      <c r="C25" t="str">
        <v>2025-10-05</v>
      </c>
      <c r="D25" t="str">
        <v>g34p_dark</v>
      </c>
      <c r="E25" t="str">
        <v>mrk</v>
      </c>
      <c r="F25" t="str">
        <v/>
      </c>
      <c r="G25" t="str">
        <v>273</v>
      </c>
      <c r="H25" t="str">
        <v/>
      </c>
      <c r="I25" t="str">
        <v/>
      </c>
      <c r="J25" t="str">
        <f>1/((1/L25)-(1/K25))</f>
        <v>0.068439</v>
      </c>
      <c r="K25" t="str">
        <f>BH25+(BI25*AN25)+(BJ25*AN25*POWER(V25,2))+(BK25*AN25*V25)+(BL25*POWER(AN25,2))</f>
        <v>2.921710</v>
      </c>
      <c r="L25" t="str">
        <f>((M25/1000)*(1000-((T25+S25)/2)))/(T25-S25)</f>
        <v>0.066872</v>
      </c>
      <c r="M25" t="str">
        <f>(AN25*(S25-R25))/(100*U25*(1000-S25))*1000</f>
        <v>0.760325</v>
      </c>
      <c r="N25" t="str">
        <v>2.042902</v>
      </c>
      <c r="O25" t="str">
        <v>2.024012</v>
      </c>
      <c r="P25" t="str">
        <f>0.61365*EXP((17.502*AL25)/(240.97+AL25))</f>
        <v>3.039199</v>
      </c>
      <c r="Q25" t="str">
        <f>P25-N25</f>
        <v>0.996297</v>
      </c>
      <c r="R25" t="str">
        <v>22.447239</v>
      </c>
      <c r="S25" t="str">
        <v>22.656738</v>
      </c>
      <c r="T25" t="str">
        <f>(P25/AM25)*1000</f>
        <v>33.706139</v>
      </c>
      <c r="U25" t="str">
        <f>V25*BG25</f>
        <v>0.441786</v>
      </c>
      <c r="V25" t="str">
        <v>7.500000</v>
      </c>
      <c r="W25" t="str">
        <v>PSF-00438_20251005063511_662</v>
      </c>
      <c r="X25" t="str">
        <v>98.661659</v>
      </c>
      <c r="Y25" t="str">
        <v>432.946442</v>
      </c>
      <c r="Z25" t="str">
        <v>0.772116</v>
      </c>
      <c r="AA25" t="str">
        <v>0.000000</v>
      </c>
      <c r="AB25" t="str">
        <v>0.000000</v>
      </c>
      <c r="AC25" t="str">
        <v>0.000000</v>
      </c>
      <c r="AD25" t="str">
        <v>0.5</v>
      </c>
      <c r="AE25" t="str">
        <v>0.80</v>
      </c>
      <c r="AF25" t="str">
        <f>AC25*AD25*AE25*AQ25</f>
        <v>0.008554</v>
      </c>
      <c r="AG25" t="str">
        <v>1.000000</v>
      </c>
      <c r="AH25" t="str">
        <v>63.90</v>
      </c>
      <c r="AI25" t="str">
        <v>63.31</v>
      </c>
      <c r="AJ25" t="str">
        <v>25.09</v>
      </c>
      <c r="AK25" t="str">
        <v>24.24</v>
      </c>
      <c r="AL25" t="str">
        <f>(AK25-AJ25)*(AJ25*0+0)+AK25</f>
        <v>24.24</v>
      </c>
      <c r="AM25" t="str">
        <v>90.17</v>
      </c>
      <c r="AN25" t="str">
        <v>156.7</v>
      </c>
      <c r="AO25" t="str">
        <v>5.7</v>
      </c>
      <c r="AP25" t="str">
        <v>96.4</v>
      </c>
      <c r="AQ25" t="str">
        <v>0</v>
      </c>
      <c r="AR25" t="str">
        <v>4.056</v>
      </c>
      <c r="AS25" t="str">
        <v>06:32:06</v>
      </c>
      <c r="AT25" t="str">
        <v>2025-10-05</v>
      </c>
      <c r="AU25" t="str">
        <v>0.01</v>
      </c>
      <c r="AV25" t="str">
        <v>1</v>
      </c>
      <c r="AW25" t="str">
        <v>0.005</v>
      </c>
      <c r="AX25" t="str">
        <v>0.006</v>
      </c>
      <c r="AY25" t="str">
        <v>0.018</v>
      </c>
      <c r="AZ25" t="str">
        <v>0.466</v>
      </c>
      <c r="BA25" t="str">
        <v>68.157</v>
      </c>
      <c r="BB25" t="str">
        <v>64.131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1</v>
      </c>
      <c r="BO25" t="str">
        <v>rectangular</v>
      </c>
      <c r="BP25" t="str">
        <v>6000</v>
      </c>
      <c r="BQ25" t="str">
        <v>5</v>
      </c>
      <c r="BR25" t="str">
        <v>5.000000</v>
      </c>
      <c r="BS25" t="str">
        <v>2.000000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2.484916</v>
      </c>
      <c r="CD25" t="str">
        <v>2.500037</v>
      </c>
      <c r="CE25" t="str">
        <v>1.655501</v>
      </c>
      <c r="CF25" t="str">
        <v>0.611206</v>
      </c>
      <c r="CG25" t="str">
        <v>0.271737</v>
      </c>
      <c r="CH25" t="str">
        <v>-0.009198</v>
      </c>
      <c r="CI25" t="str">
        <v>0.348170</v>
      </c>
      <c r="CJ25" t="str">
        <v>0.107326</v>
      </c>
      <c r="CK25" t="str">
        <v>98.661659</v>
      </c>
      <c r="CL25" t="str">
        <v>0.000238</v>
      </c>
      <c r="CM25" t="str">
        <v>2.388960</v>
      </c>
      <c r="CN25" t="str">
        <v>-0.000025</v>
      </c>
      <c r="CO25" t="str">
        <v>1.000000</v>
      </c>
      <c r="CP25" t="str">
        <v>2.402765</v>
      </c>
      <c r="CQ25" t="str">
        <v>-0.000034</v>
      </c>
      <c r="CR25" t="str">
        <v>1.000000</v>
      </c>
      <c r="CS25" t="str">
        <v>0.600816</v>
      </c>
      <c r="CT25" t="str">
        <v>0.600971</v>
      </c>
      <c r="CU25" t="str">
        <v>0.107301</v>
      </c>
      <c r="CV25" t="str">
        <v>0.000000</v>
      </c>
      <c r="CW25" t="str">
        <v>PSF-00438_20251005063511_662</v>
      </c>
      <c r="CX25" t="str">
        <v>PFA-00474</v>
      </c>
      <c r="CY25" t="str">
        <v>PSA-00486</v>
      </c>
      <c r="CZ25" t="str">
        <v>PSF-00438</v>
      </c>
      <c r="DA25" t="str">
        <v>RHS-00603</v>
      </c>
      <c r="DB25" t="str">
        <v>3.0.0</v>
      </c>
      <c r="DC25" t="str">
        <v>2025-10-03T21:29:05.933Z</v>
      </c>
    </row>
    <row r="26">
      <c r="A26" t="str">
        <v>23</v>
      </c>
      <c r="B26" t="str">
        <v>06:36:24</v>
      </c>
      <c r="C26" t="str">
        <v>2025-10-05</v>
      </c>
      <c r="D26" t="str">
        <v>g34p_dark</v>
      </c>
      <c r="E26" t="str">
        <v>mrk</v>
      </c>
      <c r="F26" t="str">
        <v>Flag</v>
      </c>
      <c r="G26" t="str">
        <v>283</v>
      </c>
      <c r="H26" t="str">
        <v/>
      </c>
      <c r="I26" t="str">
        <v/>
      </c>
      <c r="J26" t="str">
        <f>1/((1/L26)-(1/K26))</f>
        <v>0.313308</v>
      </c>
      <c r="K26" t="str">
        <f>BH26+(BI26*AN26)+(BJ26*AN26*POWER(V26,2))+(BK26*AN26*V26)+(BL26*POWER(AN26,2))</f>
        <v>2.921747</v>
      </c>
      <c r="L26" t="str">
        <f>((M26/1000)*(1000-((T26+S26)/2)))/(T26-S26)</f>
        <v>0.282965</v>
      </c>
      <c r="M26" t="str">
        <f>(AN26*(S26-R26))/(100*U26*(1000-S26))*1000</f>
        <v>2.218085</v>
      </c>
      <c r="N26" t="str">
        <v>2.094428</v>
      </c>
      <c r="O26" t="str">
        <v>2.039357</v>
      </c>
      <c r="P26" t="str">
        <f>0.61365*EXP((17.502*AL26)/(240.97+AL26))</f>
        <v>2.782082</v>
      </c>
      <c r="Q26" t="str">
        <f>P26-N26</f>
        <v>0.687654</v>
      </c>
      <c r="R26" t="str">
        <v>22.618431</v>
      </c>
      <c r="S26" t="str">
        <v>23.229225</v>
      </c>
      <c r="T26" t="str">
        <f>(P26/AM26)*1000</f>
        <v>30.855968</v>
      </c>
      <c r="U26" t="str">
        <f>V26*BG26</f>
        <v>0.441786</v>
      </c>
      <c r="V26" t="str">
        <v>7.500000</v>
      </c>
      <c r="W26" t="str">
        <v>PSF-00438_20251005063624_da6</v>
      </c>
      <c r="X26" t="str">
        <v>0.521421</v>
      </c>
      <c r="Y26" t="str">
        <v>1.120806</v>
      </c>
      <c r="Z26" t="str">
        <v>0.534780</v>
      </c>
      <c r="AA26" t="str">
        <v>0.000000</v>
      </c>
      <c r="AB26" t="str">
        <v>0.000000</v>
      </c>
      <c r="AC26" t="str">
        <v>0.000000</v>
      </c>
      <c r="AD26" t="str">
        <v>0.5</v>
      </c>
      <c r="AE26" t="str">
        <v>0.80</v>
      </c>
      <c r="AF26" t="str">
        <f>AC26*AD26*AE26*AQ26</f>
        <v>0.005329</v>
      </c>
      <c r="AG26" t="str">
        <v>1.000000</v>
      </c>
      <c r="AH26" t="str">
        <v>65.46</v>
      </c>
      <c r="AI26" t="str">
        <v>63.74</v>
      </c>
      <c r="AJ26" t="str">
        <v>25.11</v>
      </c>
      <c r="AK26" t="str">
        <v>22.78</v>
      </c>
      <c r="AL26" t="str">
        <f>(AK26-AJ26)*(AJ26*0+0)+AK26</f>
        <v>22.78</v>
      </c>
      <c r="AM26" t="str">
        <v>90.16</v>
      </c>
      <c r="AN26" t="str">
        <v>156.7</v>
      </c>
      <c r="AO26" t="str">
        <v>-19.2</v>
      </c>
      <c r="AP26" t="str">
        <v>112.2</v>
      </c>
      <c r="AQ26" t="str">
        <v>0</v>
      </c>
      <c r="AR26" t="str">
        <v>4.055</v>
      </c>
      <c r="AS26" t="str">
        <v>06:32:06</v>
      </c>
      <c r="AT26" t="str">
        <v>2025-10-05</v>
      </c>
      <c r="AU26" t="str">
        <v>0.01</v>
      </c>
      <c r="AV26" t="str">
        <v>1</v>
      </c>
      <c r="AW26" t="str">
        <v>0.059</v>
      </c>
      <c r="AX26" t="str">
        <v>0.103</v>
      </c>
      <c r="AY26" t="str">
        <v>0.150</v>
      </c>
      <c r="AZ26" t="str">
        <v>0.195</v>
      </c>
      <c r="BA26" t="str">
        <v>0.045</v>
      </c>
      <c r="BB26" t="str">
        <v>0.131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1</v>
      </c>
      <c r="BO26" t="str">
        <v>rectangular</v>
      </c>
      <c r="BP26" t="str">
        <v>6000</v>
      </c>
      <c r="BQ26" t="str">
        <v>5</v>
      </c>
      <c r="BR26" t="str">
        <v>5.000000</v>
      </c>
      <c r="BS26" t="str">
        <v>2.000000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2.485466</v>
      </c>
      <c r="CD26" t="str">
        <v>2.502065</v>
      </c>
      <c r="CE26" t="str">
        <v>1.655540</v>
      </c>
      <c r="CF26" t="str">
        <v>0.567539</v>
      </c>
      <c r="CG26" t="str">
        <v>0.271587</v>
      </c>
      <c r="CH26" t="str">
        <v>-0.025755</v>
      </c>
      <c r="CI26" t="str">
        <v>0.353580</v>
      </c>
      <c r="CJ26" t="str">
        <v>0.107323</v>
      </c>
      <c r="CK26" t="str">
        <v>0.521421</v>
      </c>
      <c r="CL26" t="str">
        <v>0.000239</v>
      </c>
      <c r="CM26" t="str">
        <v>2.388960</v>
      </c>
      <c r="CN26" t="str">
        <v>-0.000025</v>
      </c>
      <c r="CO26" t="str">
        <v>1.000000</v>
      </c>
      <c r="CP26" t="str">
        <v>2.402765</v>
      </c>
      <c r="CQ26" t="str">
        <v>-0.000034</v>
      </c>
      <c r="CR26" t="str">
        <v>1.000000</v>
      </c>
      <c r="CS26" t="str">
        <v>0.600816</v>
      </c>
      <c r="CT26" t="str">
        <v>0.600971</v>
      </c>
      <c r="CU26" t="str">
        <v>0.107301</v>
      </c>
      <c r="CV26" t="str">
        <v>0.000000</v>
      </c>
      <c r="CW26" t="str">
        <v>PSF-00438_20251005063624_da6</v>
      </c>
      <c r="CX26" t="str">
        <v>PFA-00474</v>
      </c>
      <c r="CY26" t="str">
        <v>PSA-00486</v>
      </c>
      <c r="CZ26" t="str">
        <v>PSF-00438</v>
      </c>
      <c r="DA26" t="str">
        <v>RHS-00603</v>
      </c>
      <c r="DB26" t="str">
        <v>3.0.0</v>
      </c>
      <c r="DC26" t="str">
        <v>2025-10-03T21:29:05.933Z</v>
      </c>
    </row>
    <row r="27">
      <c r="A27" t="str">
        <v>24</v>
      </c>
      <c r="B27" t="str">
        <v>06:36:41</v>
      </c>
      <c r="C27" t="str">
        <v>2025-10-05</v>
      </c>
      <c r="D27" t="str">
        <v>g34p_dark</v>
      </c>
      <c r="E27" t="str">
        <v>mrk</v>
      </c>
      <c r="F27" t="str">
        <v/>
      </c>
      <c r="G27" t="str">
        <v>283</v>
      </c>
      <c r="H27" t="str">
        <v/>
      </c>
      <c r="I27" t="str">
        <v/>
      </c>
      <c r="J27" t="str">
        <f>1/((1/L27)-(1/K27))</f>
        <v>-0.000040</v>
      </c>
      <c r="K27" t="str">
        <f>BH27+(BI27*AN27)+(BJ27*AN27*POWER(V27,2))+(BK27*AN27*V27)+(BL27*POWER(AN27,2))</f>
        <v>2.921691</v>
      </c>
      <c r="L27" t="str">
        <f>((M27/1000)*(1000-((T27+S27)/2)))/(T27-S27)</f>
        <v>-0.000040</v>
      </c>
      <c r="M27" t="str">
        <f>(AN27*(S27-R27))/(100*U27*(1000-S27))*1000</f>
        <v>-0.000649</v>
      </c>
      <c r="N27" t="str">
        <v>2.047843</v>
      </c>
      <c r="O27" t="str">
        <v>2.047860</v>
      </c>
      <c r="P27" t="str">
        <f>0.61365*EXP((17.502*AL27)/(240.97+AL27))</f>
        <v>3.479368</v>
      </c>
      <c r="Q27" t="str">
        <f>P27-N27</f>
        <v>1.431524</v>
      </c>
      <c r="R27" t="str">
        <v>22.711853</v>
      </c>
      <c r="S27" t="str">
        <v>22.711674</v>
      </c>
      <c r="T27" t="str">
        <f>(P27/AM27)*1000</f>
        <v>38.588039</v>
      </c>
      <c r="U27" t="str">
        <f>V27*BG27</f>
        <v>0.441786</v>
      </c>
      <c r="V27" t="str">
        <v>7.500000</v>
      </c>
      <c r="W27" t="str">
        <v>PSF-00438_20251005063641_b47</v>
      </c>
      <c r="X27" t="str">
        <v>79.098701</v>
      </c>
      <c r="Y27" t="str">
        <v>343.427185</v>
      </c>
      <c r="Z27" t="str">
        <v>0.769678</v>
      </c>
      <c r="AA27" t="str">
        <v>0.000000</v>
      </c>
      <c r="AB27" t="str">
        <v>0.000000</v>
      </c>
      <c r="AC27" t="str">
        <v>0.000000</v>
      </c>
      <c r="AD27" t="str">
        <v>0.5</v>
      </c>
      <c r="AE27" t="str">
        <v>0.80</v>
      </c>
      <c r="AF27" t="str">
        <f>AC27*AD27*AE27*AQ27</f>
        <v>0.007425</v>
      </c>
      <c r="AG27" t="str">
        <v>1.000000</v>
      </c>
      <c r="AH27" t="str">
        <v>63.98</v>
      </c>
      <c r="AI27" t="str">
        <v>63.98</v>
      </c>
      <c r="AJ27" t="str">
        <v>25.11</v>
      </c>
      <c r="AK27" t="str">
        <v>26.52</v>
      </c>
      <c r="AL27" t="str">
        <f>(AK27-AJ27)*(AJ27*0+0)+AK27</f>
        <v>26.52</v>
      </c>
      <c r="AM27" t="str">
        <v>90.17</v>
      </c>
      <c r="AN27" t="str">
        <v>156.7</v>
      </c>
      <c r="AO27" t="str">
        <v>156.4</v>
      </c>
      <c r="AP27" t="str">
        <v>0.2</v>
      </c>
      <c r="AQ27" t="str">
        <v>0</v>
      </c>
      <c r="AR27" t="str">
        <v>4.052</v>
      </c>
      <c r="AS27" t="str">
        <v>06:32:06</v>
      </c>
      <c r="AT27" t="str">
        <v>2025-10-05</v>
      </c>
      <c r="AU27" t="str">
        <v>0.01</v>
      </c>
      <c r="AV27" t="str">
        <v>1</v>
      </c>
      <c r="AW27" t="str">
        <v>-0.000</v>
      </c>
      <c r="AX27" t="str">
        <v>-0.018</v>
      </c>
      <c r="AY27" t="str">
        <v>-0.121</v>
      </c>
      <c r="AZ27" t="str">
        <v>-0.153</v>
      </c>
      <c r="BA27" t="str">
        <v>10.360</v>
      </c>
      <c r="BB27" t="str">
        <v>35.178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1</v>
      </c>
      <c r="BO27" t="str">
        <v>rectangular</v>
      </c>
      <c r="BP27" t="str">
        <v>6000</v>
      </c>
      <c r="BQ27" t="str">
        <v>5</v>
      </c>
      <c r="BR27" t="str">
        <v>5.000000</v>
      </c>
      <c r="BS27" t="str">
        <v>2.000000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2.485783</v>
      </c>
      <c r="CD27" t="str">
        <v>2.500139</v>
      </c>
      <c r="CE27" t="str">
        <v>1.655481</v>
      </c>
      <c r="CF27" t="str">
        <v>0.937368</v>
      </c>
      <c r="CG27" t="str">
        <v>0.271530</v>
      </c>
      <c r="CH27" t="str">
        <v>0.016584</v>
      </c>
      <c r="CI27" t="str">
        <v>0.354774</v>
      </c>
      <c r="CJ27" t="str">
        <v>0.107323</v>
      </c>
      <c r="CK27" t="str">
        <v>79.098701</v>
      </c>
      <c r="CL27" t="str">
        <v>0.000239</v>
      </c>
      <c r="CM27" t="str">
        <v>2.388960</v>
      </c>
      <c r="CN27" t="str">
        <v>-0.000025</v>
      </c>
      <c r="CO27" t="str">
        <v>1.000000</v>
      </c>
      <c r="CP27" t="str">
        <v>2.402765</v>
      </c>
      <c r="CQ27" t="str">
        <v>-0.000034</v>
      </c>
      <c r="CR27" t="str">
        <v>1.000000</v>
      </c>
      <c r="CS27" t="str">
        <v>0.600816</v>
      </c>
      <c r="CT27" t="str">
        <v>0.600971</v>
      </c>
      <c r="CU27" t="str">
        <v>0.107301</v>
      </c>
      <c r="CV27" t="str">
        <v>0.000000</v>
      </c>
      <c r="CW27" t="str">
        <v>PSF-00438_20251005063641_b47</v>
      </c>
      <c r="CX27" t="str">
        <v>PFA-00474</v>
      </c>
      <c r="CY27" t="str">
        <v>PSA-00486</v>
      </c>
      <c r="CZ27" t="str">
        <v>PSF-00438</v>
      </c>
      <c r="DA27" t="str">
        <v>RHS-00603</v>
      </c>
      <c r="DB27" t="str">
        <v>3.0.0</v>
      </c>
      <c r="DC27" t="str">
        <v>2025-10-03T21:29:05.933Z</v>
      </c>
    </row>
    <row r="28">
      <c r="A28" t="str">
        <v>25</v>
      </c>
      <c r="B28" t="str">
        <v>06:38:40</v>
      </c>
      <c r="C28" t="str">
        <v>2025-10-05</v>
      </c>
      <c r="D28" t="str">
        <v>g34p_dark</v>
      </c>
      <c r="E28" t="str">
        <v>mrk</v>
      </c>
      <c r="F28" t="str">
        <v/>
      </c>
      <c r="G28" t="str">
        <v>282</v>
      </c>
      <c r="H28" t="str">
        <v/>
      </c>
      <c r="I28" t="str">
        <v/>
      </c>
      <c r="J28" t="str">
        <f>1/((1/L28)-(1/K28))</f>
        <v>0.036810</v>
      </c>
      <c r="K28" t="str">
        <f>BH28+(BI28*AN28)+(BJ28*AN28*POWER(V28,2))+(BK28*AN28*V28)+(BL28*POWER(AN28,2))</f>
        <v>2.921056</v>
      </c>
      <c r="L28" t="str">
        <f>((M28/1000)*(1000-((T28+S28)/2)))/(T28-S28)</f>
        <v>0.036352</v>
      </c>
      <c r="M28" t="str">
        <f>(AN28*(S28-R28))/(100*U28*(1000-S28))*1000</f>
        <v>0.366712</v>
      </c>
      <c r="N28" t="str">
        <v>2.050004</v>
      </c>
      <c r="O28" t="str">
        <v>2.040889</v>
      </c>
      <c r="P28" t="str">
        <f>0.61365*EXP((17.502*AL28)/(240.97+AL28))</f>
        <v>2.934434</v>
      </c>
      <c r="Q28" t="str">
        <f>P28-N28</f>
        <v>0.884431</v>
      </c>
      <c r="R28" t="str">
        <v>22.634983</v>
      </c>
      <c r="S28" t="str">
        <v>22.736071</v>
      </c>
      <c r="T28" t="str">
        <f>(P28/AM28)*1000</f>
        <v>32.545071</v>
      </c>
      <c r="U28" t="str">
        <f>V28*BG28</f>
        <v>0.441786</v>
      </c>
      <c r="V28" t="str">
        <v>7.500000</v>
      </c>
      <c r="W28" t="str">
        <v>PSF-00438_20251005063840_637</v>
      </c>
      <c r="X28" t="str">
        <v>77.072380</v>
      </c>
      <c r="Y28" t="str">
        <v>298.193329</v>
      </c>
      <c r="Z28" t="str">
        <v>0.741535</v>
      </c>
      <c r="AA28" t="str">
        <v>0.000000</v>
      </c>
      <c r="AB28" t="str">
        <v>0.000000</v>
      </c>
      <c r="AC28" t="str">
        <v>0.000000</v>
      </c>
      <c r="AD28" t="str">
        <v>0.5</v>
      </c>
      <c r="AE28" t="str">
        <v>0.80</v>
      </c>
      <c r="AF28" t="str">
        <f>AC28*AD28*AE28*AQ28</f>
        <v>0.007390</v>
      </c>
      <c r="AG28" t="str">
        <v>1.000000</v>
      </c>
      <c r="AH28" t="str">
        <v>63.73</v>
      </c>
      <c r="AI28" t="str">
        <v>63.45</v>
      </c>
      <c r="AJ28" t="str">
        <v>25.19</v>
      </c>
      <c r="AK28" t="str">
        <v>23.66</v>
      </c>
      <c r="AL28" t="str">
        <f>(AK28-AJ28)*(AJ28*0+0)+AK28</f>
        <v>23.66</v>
      </c>
      <c r="AM28" t="str">
        <v>90.17</v>
      </c>
      <c r="AN28" t="str">
        <v>156.6</v>
      </c>
      <c r="AO28" t="str">
        <v>-9.4</v>
      </c>
      <c r="AP28" t="str">
        <v>106.0</v>
      </c>
      <c r="AQ28" t="str">
        <v>0</v>
      </c>
      <c r="AR28" t="str">
        <v>4.023</v>
      </c>
      <c r="AS28" t="str">
        <v>06:32:06</v>
      </c>
      <c r="AT28" t="str">
        <v>2025-10-05</v>
      </c>
      <c r="AU28" t="str">
        <v>0.01</v>
      </c>
      <c r="AV28" t="str">
        <v>1</v>
      </c>
      <c r="AW28" t="str">
        <v>0.004</v>
      </c>
      <c r="AX28" t="str">
        <v>0.036</v>
      </c>
      <c r="AY28" t="str">
        <v>0.049</v>
      </c>
      <c r="AZ28" t="str">
        <v>-4.948</v>
      </c>
      <c r="BA28" t="str">
        <v>2.119</v>
      </c>
      <c r="BB28" t="str">
        <v>72.641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1</v>
      </c>
      <c r="BO28" t="str">
        <v>rectangular</v>
      </c>
      <c r="BP28" t="str">
        <v>6000</v>
      </c>
      <c r="BQ28" t="str">
        <v>5</v>
      </c>
      <c r="BR28" t="str">
        <v>5.000000</v>
      </c>
      <c r="BS28" t="str">
        <v>2.000000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2.485073</v>
      </c>
      <c r="CD28" t="str">
        <v>2.499792</v>
      </c>
      <c r="CE28" t="str">
        <v>1.654817</v>
      </c>
      <c r="CF28" t="str">
        <v>0.584454</v>
      </c>
      <c r="CG28" t="str">
        <v>0.270632</v>
      </c>
      <c r="CH28" t="str">
        <v>-0.016927</v>
      </c>
      <c r="CI28" t="str">
        <v>0.363515</v>
      </c>
      <c r="CJ28" t="str">
        <v>0.107323</v>
      </c>
      <c r="CK28" t="str">
        <v>77.072380</v>
      </c>
      <c r="CL28" t="str">
        <v>0.000237</v>
      </c>
      <c r="CM28" t="str">
        <v>2.388960</v>
      </c>
      <c r="CN28" t="str">
        <v>-0.000025</v>
      </c>
      <c r="CO28" t="str">
        <v>1.000000</v>
      </c>
      <c r="CP28" t="str">
        <v>2.402765</v>
      </c>
      <c r="CQ28" t="str">
        <v>-0.000034</v>
      </c>
      <c r="CR28" t="str">
        <v>1.000000</v>
      </c>
      <c r="CS28" t="str">
        <v>0.600816</v>
      </c>
      <c r="CT28" t="str">
        <v>0.600971</v>
      </c>
      <c r="CU28" t="str">
        <v>0.107301</v>
      </c>
      <c r="CV28" t="str">
        <v>0.000000</v>
      </c>
      <c r="CW28" t="str">
        <v>PSF-00438_20251005063840_637</v>
      </c>
      <c r="CX28" t="str">
        <v>PFA-00474</v>
      </c>
      <c r="CY28" t="str">
        <v>PSA-00486</v>
      </c>
      <c r="CZ28" t="str">
        <v>PSF-00438</v>
      </c>
      <c r="DA28" t="str">
        <v>RHS-00603</v>
      </c>
      <c r="DB28" t="str">
        <v>3.0.0</v>
      </c>
      <c r="DC28" t="str">
        <v>2025-10-03T21:29:05.933Z</v>
      </c>
    </row>
    <row r="29">
      <c r="A29" t="str">
        <v>26</v>
      </c>
      <c r="B29" t="str">
        <v>06:39:42</v>
      </c>
      <c r="C29" t="str">
        <v>2025-10-05</v>
      </c>
      <c r="D29" t="str">
        <v>g34p_dark</v>
      </c>
      <c r="E29" t="str">
        <v>mrk</v>
      </c>
      <c r="F29" t="str">
        <v/>
      </c>
      <c r="G29" t="str">
        <v>280</v>
      </c>
      <c r="H29" t="str">
        <v/>
      </c>
      <c r="I29" t="str">
        <v/>
      </c>
      <c r="J29" t="str">
        <f>1/((1/L29)-(1/K29))</f>
        <v>-0.013326</v>
      </c>
      <c r="K29" t="str">
        <f>BH29+(BI29*AN29)+(BJ29*AN29*POWER(V29,2))+(BK29*AN29*V29)+(BL29*POWER(AN29,2))</f>
        <v>2.922566</v>
      </c>
      <c r="L29" t="str">
        <f>((M29/1000)*(1000-((T29+S29)/2)))/(T29-S29)</f>
        <v>-0.013387</v>
      </c>
      <c r="M29" t="str">
        <f>(AN29*(S29-R29))/(100*U29*(1000-S29))*1000</f>
        <v>-0.120017</v>
      </c>
      <c r="N29" t="str">
        <v>2.037664</v>
      </c>
      <c r="O29" t="str">
        <v>2.040644</v>
      </c>
      <c r="P29" t="str">
        <f>0.61365*EXP((17.502*AL29)/(240.97+AL29))</f>
        <v>2.824213</v>
      </c>
      <c r="Q29" t="str">
        <f>P29-N29</f>
        <v>0.786548</v>
      </c>
      <c r="R29" t="str">
        <v>22.632582</v>
      </c>
      <c r="S29" t="str">
        <v>22.599533</v>
      </c>
      <c r="T29" t="str">
        <f>(P29/AM29)*1000</f>
        <v>31.323065</v>
      </c>
      <c r="U29" t="str">
        <f>V29*BG29</f>
        <v>0.441786</v>
      </c>
      <c r="V29" t="str">
        <v>7.500000</v>
      </c>
      <c r="W29" t="str">
        <v>PSF-00438_20251005063942_c17</v>
      </c>
      <c r="X29" t="str">
        <v>107.216835</v>
      </c>
      <c r="Y29" t="str">
        <v>546.674255</v>
      </c>
      <c r="Z29" t="str">
        <v>0.803874</v>
      </c>
      <c r="AA29" t="str">
        <v>0.000000</v>
      </c>
      <c r="AB29" t="str">
        <v>0.000000</v>
      </c>
      <c r="AC29" t="str">
        <v>0.000000</v>
      </c>
      <c r="AD29" t="str">
        <v>0.5</v>
      </c>
      <c r="AE29" t="str">
        <v>0.80</v>
      </c>
      <c r="AF29" t="str">
        <f>AC29*AD29*AE29*AQ29</f>
        <v>0.007244</v>
      </c>
      <c r="AG29" t="str">
        <v>1.000000</v>
      </c>
      <c r="AH29" t="str">
        <v>63.12</v>
      </c>
      <c r="AI29" t="str">
        <v>63.21</v>
      </c>
      <c r="AJ29" t="str">
        <v>25.26</v>
      </c>
      <c r="AK29" t="str">
        <v>23.03</v>
      </c>
      <c r="AL29" t="str">
        <f>(AK29-AJ29)*(AJ29*0+0)+AK29</f>
        <v>23.03</v>
      </c>
      <c r="AM29" t="str">
        <v>90.16</v>
      </c>
      <c r="AN29" t="str">
        <v>156.8</v>
      </c>
      <c r="AO29" t="str">
        <v>156.6</v>
      </c>
      <c r="AP29" t="str">
        <v>0.1</v>
      </c>
      <c r="AQ29" t="str">
        <v>0</v>
      </c>
      <c r="AR29" t="str">
        <v>4.050</v>
      </c>
      <c r="AS29" t="str">
        <v>06:32:06</v>
      </c>
      <c r="AT29" t="str">
        <v>2025-10-05</v>
      </c>
      <c r="AU29" t="str">
        <v>0.01</v>
      </c>
      <c r="AV29" t="str">
        <v>1</v>
      </c>
      <c r="AW29" t="str">
        <v>-0.021</v>
      </c>
      <c r="AX29" t="str">
        <v>0.015</v>
      </c>
      <c r="AY29" t="str">
        <v>0.041</v>
      </c>
      <c r="AZ29" t="str">
        <v>75.361</v>
      </c>
      <c r="BA29" t="str">
        <v>55.643</v>
      </c>
      <c r="BB29" t="str">
        <v>28.446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1</v>
      </c>
      <c r="BO29" t="str">
        <v>rectangular</v>
      </c>
      <c r="BP29" t="str">
        <v>6000</v>
      </c>
      <c r="BQ29" t="str">
        <v>5</v>
      </c>
      <c r="BR29" t="str">
        <v>5.000000</v>
      </c>
      <c r="BS29" t="str">
        <v>2.000000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2.484743</v>
      </c>
      <c r="CD29" t="str">
        <v>2.498969</v>
      </c>
      <c r="CE29" t="str">
        <v>1.656398</v>
      </c>
      <c r="CF29" t="str">
        <v>0.937726</v>
      </c>
      <c r="CG29" t="str">
        <v>0.269960</v>
      </c>
      <c r="CH29" t="str">
        <v>-0.024716</v>
      </c>
      <c r="CI29" t="str">
        <v>0.367880</v>
      </c>
      <c r="CJ29" t="str">
        <v>0.107321</v>
      </c>
      <c r="CK29" t="str">
        <v>107.216835</v>
      </c>
      <c r="CL29" t="str">
        <v>0.000242</v>
      </c>
      <c r="CM29" t="str">
        <v>2.388960</v>
      </c>
      <c r="CN29" t="str">
        <v>-0.000025</v>
      </c>
      <c r="CO29" t="str">
        <v>1.000000</v>
      </c>
      <c r="CP29" t="str">
        <v>2.402765</v>
      </c>
      <c r="CQ29" t="str">
        <v>-0.000034</v>
      </c>
      <c r="CR29" t="str">
        <v>1.000000</v>
      </c>
      <c r="CS29" t="str">
        <v>0.600816</v>
      </c>
      <c r="CT29" t="str">
        <v>0.600971</v>
      </c>
      <c r="CU29" t="str">
        <v>0.107301</v>
      </c>
      <c r="CV29" t="str">
        <v>0.000000</v>
      </c>
      <c r="CW29" t="str">
        <v>PSF-00438_20251005063942_c17</v>
      </c>
      <c r="CX29" t="str">
        <v>PFA-00474</v>
      </c>
      <c r="CY29" t="str">
        <v>PSA-00486</v>
      </c>
      <c r="CZ29" t="str">
        <v>PSF-00438</v>
      </c>
      <c r="DA29" t="str">
        <v>RHS-00603</v>
      </c>
      <c r="DB29" t="str">
        <v>3.0.0</v>
      </c>
      <c r="DC29" t="str">
        <v>2025-10-03T21:29:05.933Z</v>
      </c>
    </row>
    <row r="30">
      <c r="A30" t="str">
        <v>27</v>
      </c>
      <c r="B30" t="str">
        <v>06:40:57</v>
      </c>
      <c r="C30" t="str">
        <v>2025-10-05</v>
      </c>
      <c r="D30" t="str">
        <v>g34p_dark</v>
      </c>
      <c r="E30" t="str">
        <v>mrk</v>
      </c>
      <c r="F30" t="str">
        <v/>
      </c>
      <c r="G30" t="str">
        <v>287</v>
      </c>
      <c r="H30" t="str">
        <v/>
      </c>
      <c r="I30" t="str">
        <v/>
      </c>
      <c r="J30" t="str">
        <f>1/((1/L30)-(1/K30))</f>
        <v>-0.011171</v>
      </c>
      <c r="K30" t="str">
        <f>BH30+(BI30*AN30)+(BJ30*AN30*POWER(V30,2))+(BK30*AN30*V30)+(BL30*POWER(AN30,2))</f>
        <v>2.922562</v>
      </c>
      <c r="L30" t="str">
        <f>((M30/1000)*(1000-((T30+S30)/2)))/(T30-S30)</f>
        <v>-0.011213</v>
      </c>
      <c r="M30" t="str">
        <f>(AN30*(S30-R30))/(100*U30*(1000-S30))*1000</f>
        <v>-0.123312</v>
      </c>
      <c r="N30" t="str">
        <v>2.043378</v>
      </c>
      <c r="O30" t="str">
        <v>2.046440</v>
      </c>
      <c r="P30" t="str">
        <f>0.61365*EXP((17.502*AL30)/(240.97+AL30))</f>
        <v>3.007138</v>
      </c>
      <c r="Q30" t="str">
        <f>P30-N30</f>
        <v>0.963760</v>
      </c>
      <c r="R30" t="str">
        <v>22.696671</v>
      </c>
      <c r="S30" t="str">
        <v>22.662716</v>
      </c>
      <c r="T30" t="str">
        <f>(P30/AM30)*1000</f>
        <v>33.351597</v>
      </c>
      <c r="U30" t="str">
        <f>V30*BG30</f>
        <v>0.441786</v>
      </c>
      <c r="V30" t="str">
        <v>7.500000</v>
      </c>
      <c r="W30" t="str">
        <v>PSF-00438_20251005064057_c30</v>
      </c>
      <c r="X30" t="str">
        <v>121.304512</v>
      </c>
      <c r="Y30" t="str">
        <v>605.240845</v>
      </c>
      <c r="Z30" t="str">
        <v>0.799576</v>
      </c>
      <c r="AA30" t="str">
        <v>0.000000</v>
      </c>
      <c r="AB30" t="str">
        <v>0.000000</v>
      </c>
      <c r="AC30" t="str">
        <v>0.000000</v>
      </c>
      <c r="AD30" t="str">
        <v>0.5</v>
      </c>
      <c r="AE30" t="str">
        <v>0.80</v>
      </c>
      <c r="AF30" t="str">
        <f>AC30*AD30*AE30*AQ30</f>
        <v>0.007841</v>
      </c>
      <c r="AG30" t="str">
        <v>1.000000</v>
      </c>
      <c r="AH30" t="str">
        <v>63.00</v>
      </c>
      <c r="AI30" t="str">
        <v>63.09</v>
      </c>
      <c r="AJ30" t="str">
        <v>25.33</v>
      </c>
      <c r="AK30" t="str">
        <v>24.07</v>
      </c>
      <c r="AL30" t="str">
        <f>(AK30-AJ30)*(AJ30*0+0)+AK30</f>
        <v>24.07</v>
      </c>
      <c r="AM30" t="str">
        <v>90.16</v>
      </c>
      <c r="AN30" t="str">
        <v>156.8</v>
      </c>
      <c r="AO30" t="str">
        <v>156.6</v>
      </c>
      <c r="AP30" t="str">
        <v>0.1</v>
      </c>
      <c r="AQ30" t="str">
        <v>0</v>
      </c>
      <c r="AR30" t="str">
        <v>4.048</v>
      </c>
      <c r="AS30" t="str">
        <v>06:32:06</v>
      </c>
      <c r="AT30" t="str">
        <v>2025-10-05</v>
      </c>
      <c r="AU30" t="str">
        <v>0.01</v>
      </c>
      <c r="AV30" t="str">
        <v>1</v>
      </c>
      <c r="AW30" t="str">
        <v>-0.000</v>
      </c>
      <c r="AX30" t="str">
        <v>0.001</v>
      </c>
      <c r="AY30" t="str">
        <v>-9999.000</v>
      </c>
      <c r="AZ30" t="str">
        <v>-0.313</v>
      </c>
      <c r="BA30" t="str">
        <v>-0.177</v>
      </c>
      <c r="BB30" t="str">
        <v>-9999.000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1</v>
      </c>
      <c r="BO30" t="str">
        <v>rectangular</v>
      </c>
      <c r="BP30" t="str">
        <v>6000</v>
      </c>
      <c r="BQ30" t="str">
        <v>5</v>
      </c>
      <c r="BR30" t="str">
        <v>5.000000</v>
      </c>
      <c r="BS30" t="str">
        <v>2.000000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2.484570</v>
      </c>
      <c r="CD30" t="str">
        <v>2.498791</v>
      </c>
      <c r="CE30" t="str">
        <v>1.656394</v>
      </c>
      <c r="CF30" t="str">
        <v>0.937776</v>
      </c>
      <c r="CG30" t="str">
        <v>0.269110</v>
      </c>
      <c r="CH30" t="str">
        <v>-0.013974</v>
      </c>
      <c r="CI30" t="str">
        <v>0.373113</v>
      </c>
      <c r="CJ30" t="str">
        <v>0.107323</v>
      </c>
      <c r="CK30" t="str">
        <v>121.304512</v>
      </c>
      <c r="CL30" t="str">
        <v>0.000239</v>
      </c>
      <c r="CM30" t="str">
        <v>2.388960</v>
      </c>
      <c r="CN30" t="str">
        <v>-0.000025</v>
      </c>
      <c r="CO30" t="str">
        <v>1.000000</v>
      </c>
      <c r="CP30" t="str">
        <v>2.402765</v>
      </c>
      <c r="CQ30" t="str">
        <v>-0.000034</v>
      </c>
      <c r="CR30" t="str">
        <v>1.000000</v>
      </c>
      <c r="CS30" t="str">
        <v>0.600816</v>
      </c>
      <c r="CT30" t="str">
        <v>0.600971</v>
      </c>
      <c r="CU30" t="str">
        <v>0.107301</v>
      </c>
      <c r="CV30" t="str">
        <v>0.000000</v>
      </c>
      <c r="CW30" t="str">
        <v>PSF-00438_20251005064057_c30</v>
      </c>
      <c r="CX30" t="str">
        <v>PFA-00474</v>
      </c>
      <c r="CY30" t="str">
        <v>PSA-00486</v>
      </c>
      <c r="CZ30" t="str">
        <v>PSF-00438</v>
      </c>
      <c r="DA30" t="str">
        <v>RHS-00603</v>
      </c>
      <c r="DB30" t="str">
        <v>3.0.0</v>
      </c>
      <c r="DC30" t="str">
        <v>2025-10-03T21:29:05.933Z</v>
      </c>
    </row>
    <row r="31">
      <c r="A31" t="str">
        <v>28</v>
      </c>
      <c r="B31" t="str">
        <v>06:42:13</v>
      </c>
      <c r="C31" t="str">
        <v>2025-10-05</v>
      </c>
      <c r="D31" t="str">
        <v>g34p_dark</v>
      </c>
      <c r="E31" t="str">
        <v>mrk</v>
      </c>
      <c r="F31" t="str">
        <v/>
      </c>
      <c r="G31" t="str">
        <v>259</v>
      </c>
      <c r="H31" t="str">
        <v/>
      </c>
      <c r="I31" t="str">
        <v/>
      </c>
      <c r="J31" t="str">
        <f>1/((1/L31)-(1/K31))</f>
        <v>-0.004329</v>
      </c>
      <c r="K31" t="str">
        <f>BH31+(BI31*AN31)+(BJ31*AN31*POWER(V31,2))+(BK31*AN31*V31)+(BL31*POWER(AN31,2))</f>
        <v>2.922267</v>
      </c>
      <c r="L31" t="str">
        <f>((M31/1000)*(1000-((T31+S31)/2)))/(T31-S31)</f>
        <v>-0.004336</v>
      </c>
      <c r="M31" t="str">
        <f>(AN31*(S31-R31))/(100*U31*(1000-S31))*1000</f>
        <v>-0.050863</v>
      </c>
      <c r="N31" t="str">
        <v>2.041127</v>
      </c>
      <c r="O31" t="str">
        <v>2.042390</v>
      </c>
      <c r="P31" t="str">
        <f>0.61365*EXP((17.502*AL31)/(240.97+AL31))</f>
        <v>3.068938</v>
      </c>
      <c r="Q31" t="str">
        <f>P31-N31</f>
        <v>1.027811</v>
      </c>
      <c r="R31" t="str">
        <v>22.651573</v>
      </c>
      <c r="S31" t="str">
        <v>22.637566</v>
      </c>
      <c r="T31" t="str">
        <f>(P31/AM31)*1000</f>
        <v>34.036720</v>
      </c>
      <c r="U31" t="str">
        <f>V31*BG31</f>
        <v>0.441786</v>
      </c>
      <c r="V31" t="str">
        <v>7.500000</v>
      </c>
      <c r="W31" t="str">
        <v>PSF-00438_20251005064213_cf6</v>
      </c>
      <c r="X31" t="str">
        <v>100.657585</v>
      </c>
      <c r="Y31" t="str">
        <v>401.052124</v>
      </c>
      <c r="Z31" t="str">
        <v>0.749016</v>
      </c>
      <c r="AA31" t="str">
        <v>0.000000</v>
      </c>
      <c r="AB31" t="str">
        <v>0.000000</v>
      </c>
      <c r="AC31" t="str">
        <v>0.000000</v>
      </c>
      <c r="AD31" t="str">
        <v>0.5</v>
      </c>
      <c r="AE31" t="str">
        <v>0.80</v>
      </c>
      <c r="AF31" t="str">
        <f>AC31*AD31*AE31*AQ31</f>
        <v>0.007702</v>
      </c>
      <c r="AG31" t="str">
        <v>1.000000</v>
      </c>
      <c r="AH31" t="str">
        <v>62.65</v>
      </c>
      <c r="AI31" t="str">
        <v>62.69</v>
      </c>
      <c r="AJ31" t="str">
        <v>25.41</v>
      </c>
      <c r="AK31" t="str">
        <v>24.41</v>
      </c>
      <c r="AL31" t="str">
        <f>(AK31-AJ31)*(AJ31*0+0)+AK31</f>
        <v>24.41</v>
      </c>
      <c r="AM31" t="str">
        <v>90.17</v>
      </c>
      <c r="AN31" t="str">
        <v>156.8</v>
      </c>
      <c r="AO31" t="str">
        <v>70.3</v>
      </c>
      <c r="AP31" t="str">
        <v>55.1</v>
      </c>
      <c r="AQ31" t="str">
        <v>0</v>
      </c>
      <c r="AR31" t="str">
        <v>4.046</v>
      </c>
      <c r="AS31" t="str">
        <v>06:32:06</v>
      </c>
      <c r="AT31" t="str">
        <v>2025-10-05</v>
      </c>
      <c r="AU31" t="str">
        <v>0.01</v>
      </c>
      <c r="AV31" t="str">
        <v>1</v>
      </c>
      <c r="AW31" t="str">
        <v>0.000</v>
      </c>
      <c r="AX31" t="str">
        <v>0.002</v>
      </c>
      <c r="AY31" t="str">
        <v>-0.000</v>
      </c>
      <c r="AZ31" t="str">
        <v>-0.063</v>
      </c>
      <c r="BA31" t="str">
        <v>-0.430</v>
      </c>
      <c r="BB31" t="str">
        <v>-1.367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1</v>
      </c>
      <c r="BO31" t="str">
        <v>rectangular</v>
      </c>
      <c r="BP31" t="str">
        <v>6000</v>
      </c>
      <c r="BQ31" t="str">
        <v>5</v>
      </c>
      <c r="BR31" t="str">
        <v>5.000000</v>
      </c>
      <c r="BS31" t="str">
        <v>2.000000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2.484036</v>
      </c>
      <c r="CD31" t="str">
        <v>2.498325</v>
      </c>
      <c r="CE31" t="str">
        <v>1.656085</v>
      </c>
      <c r="CF31" t="str">
        <v>0.737124</v>
      </c>
      <c r="CG31" t="str">
        <v>0.268327</v>
      </c>
      <c r="CH31" t="str">
        <v>-0.010987</v>
      </c>
      <c r="CI31" t="str">
        <v>0.378360</v>
      </c>
      <c r="CJ31" t="str">
        <v>0.107324</v>
      </c>
      <c r="CK31" t="str">
        <v>100.657585</v>
      </c>
      <c r="CL31" t="str">
        <v>0.000239</v>
      </c>
      <c r="CM31" t="str">
        <v>2.388960</v>
      </c>
      <c r="CN31" t="str">
        <v>-0.000025</v>
      </c>
      <c r="CO31" t="str">
        <v>1.000000</v>
      </c>
      <c r="CP31" t="str">
        <v>2.402765</v>
      </c>
      <c r="CQ31" t="str">
        <v>-0.000034</v>
      </c>
      <c r="CR31" t="str">
        <v>1.000000</v>
      </c>
      <c r="CS31" t="str">
        <v>0.600816</v>
      </c>
      <c r="CT31" t="str">
        <v>0.600971</v>
      </c>
      <c r="CU31" t="str">
        <v>0.107301</v>
      </c>
      <c r="CV31" t="str">
        <v>0.000000</v>
      </c>
      <c r="CW31" t="str">
        <v>PSF-00438_20251005064213_cf6</v>
      </c>
      <c r="CX31" t="str">
        <v>PFA-00474</v>
      </c>
      <c r="CY31" t="str">
        <v>PSA-00486</v>
      </c>
      <c r="CZ31" t="str">
        <v>PSF-00438</v>
      </c>
      <c r="DA31" t="str">
        <v>RHS-00603</v>
      </c>
      <c r="DB31" t="str">
        <v>3.0.0</v>
      </c>
      <c r="DC31" t="str">
        <v>2025-10-03T21:29:05.933Z</v>
      </c>
    </row>
    <row r="32">
      <c r="A32" t="str">
        <v>29</v>
      </c>
      <c r="B32" t="str">
        <v>06:43:22</v>
      </c>
      <c r="C32" t="str">
        <v>2025-10-05</v>
      </c>
      <c r="D32" t="str">
        <v>g34p_dark</v>
      </c>
      <c r="E32" t="str">
        <v>mrk</v>
      </c>
      <c r="F32" t="str">
        <v/>
      </c>
      <c r="G32" t="str">
        <v>278</v>
      </c>
      <c r="H32" t="str">
        <v/>
      </c>
      <c r="I32" t="str">
        <v/>
      </c>
      <c r="J32" t="str">
        <f>1/((1/L32)-(1/K32))</f>
        <v>-0.008917</v>
      </c>
      <c r="K32" t="str">
        <f>BH32+(BI32*AN32)+(BJ32*AN32*POWER(V32,2))+(BK32*AN32*V32)+(BL32*POWER(AN32,2))</f>
        <v>2.921916</v>
      </c>
      <c r="L32" t="str">
        <f>((M32/1000)*(1000-((T32+S32)/2)))/(T32-S32)</f>
        <v>-0.008945</v>
      </c>
      <c r="M32" t="str">
        <f>(AN32*(S32-R32))/(100*U32*(1000-S32))*1000</f>
        <v>-0.104589</v>
      </c>
      <c r="N32" t="str">
        <v>2.049702</v>
      </c>
      <c r="O32" t="str">
        <v>2.052300</v>
      </c>
      <c r="P32" t="str">
        <f>0.61365*EXP((17.502*AL32)/(240.97+AL32))</f>
        <v>3.074110</v>
      </c>
      <c r="Q32" t="str">
        <f>P32-N32</f>
        <v>1.024408</v>
      </c>
      <c r="R32" t="str">
        <v>22.759901</v>
      </c>
      <c r="S32" t="str">
        <v>22.731091</v>
      </c>
      <c r="T32" t="str">
        <f>(P32/AM32)*1000</f>
        <v>34.091713</v>
      </c>
      <c r="U32" t="str">
        <f>V32*BG32</f>
        <v>0.441786</v>
      </c>
      <c r="V32" t="str">
        <v>7.500000</v>
      </c>
      <c r="W32" t="str">
        <v>PSF-00438_20251005064322_0d0</v>
      </c>
      <c r="X32" t="str">
        <v>128.435608</v>
      </c>
      <c r="Y32" t="str">
        <v>510.576721</v>
      </c>
      <c r="Z32" t="str">
        <v>0.748450</v>
      </c>
      <c r="AA32" t="str">
        <v>0.000000</v>
      </c>
      <c r="AB32" t="str">
        <v>0.000000</v>
      </c>
      <c r="AC32" t="str">
        <v>0.000000</v>
      </c>
      <c r="AD32" t="str">
        <v>0.5</v>
      </c>
      <c r="AE32" t="str">
        <v>0.80</v>
      </c>
      <c r="AF32" t="str">
        <f>AC32*AD32*AE32*AQ32</f>
        <v>0.006149</v>
      </c>
      <c r="AG32" t="str">
        <v>1.000000</v>
      </c>
      <c r="AH32" t="str">
        <v>62.66</v>
      </c>
      <c r="AI32" t="str">
        <v>62.74</v>
      </c>
      <c r="AJ32" t="str">
        <v>25.48</v>
      </c>
      <c r="AK32" t="str">
        <v>24.43</v>
      </c>
      <c r="AL32" t="str">
        <f>(AK32-AJ32)*(AJ32*0+0)+AK32</f>
        <v>24.43</v>
      </c>
      <c r="AM32" t="str">
        <v>90.17</v>
      </c>
      <c r="AN32" t="str">
        <v>156.7</v>
      </c>
      <c r="AO32" t="str">
        <v>156.7</v>
      </c>
      <c r="AP32" t="str">
        <v>0.0</v>
      </c>
      <c r="AQ32" t="str">
        <v>0</v>
      </c>
      <c r="AR32" t="str">
        <v>4.044</v>
      </c>
      <c r="AS32" t="str">
        <v>06:42:29</v>
      </c>
      <c r="AT32" t="str">
        <v>2025-10-05</v>
      </c>
      <c r="AU32" t="str">
        <v>0.01</v>
      </c>
      <c r="AV32" t="str">
        <v>1</v>
      </c>
      <c r="AW32" t="str">
        <v>0.001</v>
      </c>
      <c r="AX32" t="str">
        <v>0.001</v>
      </c>
      <c r="AY32" t="str">
        <v>-0.006</v>
      </c>
      <c r="AZ32" t="str">
        <v>-0.740</v>
      </c>
      <c r="BA32" t="str">
        <v>-1.858</v>
      </c>
      <c r="BB32" t="str">
        <v>0.257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1</v>
      </c>
      <c r="BO32" t="str">
        <v>rectangular</v>
      </c>
      <c r="BP32" t="str">
        <v>6000</v>
      </c>
      <c r="BQ32" t="str">
        <v>5</v>
      </c>
      <c r="BR32" t="str">
        <v>5.000000</v>
      </c>
      <c r="BS32" t="str">
        <v>2.000000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2.484078</v>
      </c>
      <c r="CD32" t="str">
        <v>2.498320</v>
      </c>
      <c r="CE32" t="str">
        <v>1.655717</v>
      </c>
      <c r="CF32" t="str">
        <v>0.937956</v>
      </c>
      <c r="CG32" t="str">
        <v>0.267589</v>
      </c>
      <c r="CH32" t="str">
        <v>-0.011462</v>
      </c>
      <c r="CI32" t="str">
        <v>0.383125</v>
      </c>
      <c r="CJ32" t="str">
        <v>0.107319</v>
      </c>
      <c r="CK32" t="str">
        <v>128.435608</v>
      </c>
      <c r="CL32" t="str">
        <v>0.000239</v>
      </c>
      <c r="CM32" t="str">
        <v>2.388960</v>
      </c>
      <c r="CN32" t="str">
        <v>-0.000025</v>
      </c>
      <c r="CO32" t="str">
        <v>1.000000</v>
      </c>
      <c r="CP32" t="str">
        <v>2.402765</v>
      </c>
      <c r="CQ32" t="str">
        <v>-0.000034</v>
      </c>
      <c r="CR32" t="str">
        <v>1.000000</v>
      </c>
      <c r="CS32" t="str">
        <v>0.600816</v>
      </c>
      <c r="CT32" t="str">
        <v>0.600971</v>
      </c>
      <c r="CU32" t="str">
        <v>0.107301</v>
      </c>
      <c r="CV32" t="str">
        <v>0.000000</v>
      </c>
      <c r="CW32" t="str">
        <v>PSF-00438_20251005064322_0d0</v>
      </c>
      <c r="CX32" t="str">
        <v>PFA-00474</v>
      </c>
      <c r="CY32" t="str">
        <v>PSA-00486</v>
      </c>
      <c r="CZ32" t="str">
        <v>PSF-00438</v>
      </c>
      <c r="DA32" t="str">
        <v>RHS-00603</v>
      </c>
      <c r="DB32" t="str">
        <v>3.0.0</v>
      </c>
      <c r="DC32" t="str">
        <v>2025-10-03T21:29:05.933Z</v>
      </c>
    </row>
    <row r="33">
      <c r="A33" t="str">
        <v>30</v>
      </c>
      <c r="B33" t="str">
        <v>06:44:49</v>
      </c>
      <c r="C33" t="str">
        <v>2025-10-05</v>
      </c>
      <c r="D33" t="str">
        <v>g34p_dark</v>
      </c>
      <c r="E33" t="str">
        <v>mrk</v>
      </c>
      <c r="F33" t="str">
        <v/>
      </c>
      <c r="G33" t="str">
        <v>274</v>
      </c>
      <c r="H33" t="str">
        <v/>
      </c>
      <c r="I33" t="str">
        <v/>
      </c>
      <c r="J33" t="str">
        <f>1/((1/L33)-(1/K33))</f>
        <v>0.000838</v>
      </c>
      <c r="K33" t="str">
        <f>BH33+(BI33*AN33)+(BJ33*AN33*POWER(V33,2))+(BK33*AN33*V33)+(BL33*POWER(AN33,2))</f>
        <v>2.923138</v>
      </c>
      <c r="L33" t="str">
        <f>((M33/1000)*(1000-((T33+S33)/2)))/(T33-S33)</f>
        <v>0.000838</v>
      </c>
      <c r="M33" t="str">
        <f>(AN33*(S33-R33))/(100*U33*(1000-S33))*1000</f>
        <v>0.008196</v>
      </c>
      <c r="N33" t="str">
        <v>2.049462</v>
      </c>
      <c r="O33" t="str">
        <v>2.049259</v>
      </c>
      <c r="P33" t="str">
        <f>0.61365*EXP((17.502*AL33)/(240.97+AL33))</f>
        <v>2.907030</v>
      </c>
      <c r="Q33" t="str">
        <f>P33-N33</f>
        <v>0.857567</v>
      </c>
      <c r="R33" t="str">
        <v>22.728317</v>
      </c>
      <c r="S33" t="str">
        <v>22.730572</v>
      </c>
      <c r="T33" t="str">
        <f>(P33/AM33)*1000</f>
        <v>32.241844</v>
      </c>
      <c r="U33" t="str">
        <f>V33*BG33</f>
        <v>0.441786</v>
      </c>
      <c r="V33" t="str">
        <v>7.500000</v>
      </c>
      <c r="W33" t="str">
        <v>PSF-00438_20251005064449_79b</v>
      </c>
      <c r="X33" t="str">
        <v>80.157639</v>
      </c>
      <c r="Y33" t="str">
        <v>289.095642</v>
      </c>
      <c r="Z33" t="str">
        <v>0.722730</v>
      </c>
      <c r="AA33" t="str">
        <v>0.000000</v>
      </c>
      <c r="AB33" t="str">
        <v>0.000000</v>
      </c>
      <c r="AC33" t="str">
        <v>0.000000</v>
      </c>
      <c r="AD33" t="str">
        <v>0.5</v>
      </c>
      <c r="AE33" t="str">
        <v>0.80</v>
      </c>
      <c r="AF33" t="str">
        <f>AC33*AD33*AE33*AQ33</f>
        <v>0.005593</v>
      </c>
      <c r="AG33" t="str">
        <v>1.000000</v>
      </c>
      <c r="AH33" t="str">
        <v>62.63</v>
      </c>
      <c r="AI33" t="str">
        <v>62.62</v>
      </c>
      <c r="AJ33" t="str">
        <v>25.48</v>
      </c>
      <c r="AK33" t="str">
        <v>23.50</v>
      </c>
      <c r="AL33" t="str">
        <f>(AK33-AJ33)*(AJ33*0+0)+AK33</f>
        <v>23.50</v>
      </c>
      <c r="AM33" t="str">
        <v>90.16</v>
      </c>
      <c r="AN33" t="str">
        <v>156.9</v>
      </c>
      <c r="AO33" t="str">
        <v>-11.3</v>
      </c>
      <c r="AP33" t="str">
        <v>107.2</v>
      </c>
      <c r="AQ33" t="str">
        <v>0</v>
      </c>
      <c r="AR33" t="str">
        <v>4.043</v>
      </c>
      <c r="AS33" t="str">
        <v>06:42:29</v>
      </c>
      <c r="AT33" t="str">
        <v>2025-10-05</v>
      </c>
      <c r="AU33" t="str">
        <v>0.01</v>
      </c>
      <c r="AV33" t="str">
        <v>1</v>
      </c>
      <c r="AW33" t="str">
        <v>0.013</v>
      </c>
      <c r="AX33" t="str">
        <v>0.003</v>
      </c>
      <c r="AY33" t="str">
        <v>0.012</v>
      </c>
      <c r="AZ33" t="str">
        <v>-2.486</v>
      </c>
      <c r="BA33" t="str">
        <v>12.561</v>
      </c>
      <c r="BB33" t="str">
        <v>72.434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1</v>
      </c>
      <c r="BO33" t="str">
        <v>rectangular</v>
      </c>
      <c r="BP33" t="str">
        <v>6000</v>
      </c>
      <c r="BQ33" t="str">
        <v>5</v>
      </c>
      <c r="BR33" t="str">
        <v>5.000000</v>
      </c>
      <c r="BS33" t="str">
        <v>2.000000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2.483925</v>
      </c>
      <c r="CD33" t="str">
        <v>2.498278</v>
      </c>
      <c r="CE33" t="str">
        <v>1.656999</v>
      </c>
      <c r="CF33" t="str">
        <v>0.581103</v>
      </c>
      <c r="CG33" t="str">
        <v>0.267521</v>
      </c>
      <c r="CH33" t="str">
        <v>-0.021982</v>
      </c>
      <c r="CI33" t="str">
        <v>0.389017</v>
      </c>
      <c r="CJ33" t="str">
        <v>0.107318</v>
      </c>
      <c r="CK33" t="str">
        <v>80.157639</v>
      </c>
      <c r="CL33" t="str">
        <v>0.000239</v>
      </c>
      <c r="CM33" t="str">
        <v>2.388960</v>
      </c>
      <c r="CN33" t="str">
        <v>-0.000025</v>
      </c>
      <c r="CO33" t="str">
        <v>1.000000</v>
      </c>
      <c r="CP33" t="str">
        <v>2.402765</v>
      </c>
      <c r="CQ33" t="str">
        <v>-0.000034</v>
      </c>
      <c r="CR33" t="str">
        <v>1.000000</v>
      </c>
      <c r="CS33" t="str">
        <v>0.600816</v>
      </c>
      <c r="CT33" t="str">
        <v>0.600971</v>
      </c>
      <c r="CU33" t="str">
        <v>0.107301</v>
      </c>
      <c r="CV33" t="str">
        <v>0.000000</v>
      </c>
      <c r="CW33" t="str">
        <v>PSF-00438_20251005064449_79b</v>
      </c>
      <c r="CX33" t="str">
        <v>PFA-00474</v>
      </c>
      <c r="CY33" t="str">
        <v>PSA-00486</v>
      </c>
      <c r="CZ33" t="str">
        <v>PSF-00438</v>
      </c>
      <c r="DA33" t="str">
        <v>RHS-00603</v>
      </c>
      <c r="DB33" t="str">
        <v>3.0.0</v>
      </c>
      <c r="DC33" t="str">
        <v>2025-10-03T21:29:05.933Z</v>
      </c>
    </row>
    <row r="34">
      <c r="A34" t="str">
        <v>31</v>
      </c>
      <c r="B34" t="str">
        <v>06:45:47</v>
      </c>
      <c r="C34" t="str">
        <v>2025-10-05</v>
      </c>
      <c r="D34" t="str">
        <v>g34p_dark</v>
      </c>
      <c r="E34" t="str">
        <v>mrk</v>
      </c>
      <c r="F34" t="str">
        <v/>
      </c>
      <c r="G34" t="str">
        <v>288</v>
      </c>
      <c r="H34" t="str">
        <v/>
      </c>
      <c r="I34" t="str">
        <v/>
      </c>
      <c r="J34" t="str">
        <f>1/((1/L34)-(1/K34))</f>
        <v>0.013267</v>
      </c>
      <c r="K34" t="str">
        <f>BH34+(BI34*AN34)+(BJ34*AN34*POWER(V34,2))+(BK34*AN34*V34)+(BL34*POWER(AN34,2))</f>
        <v>2.922746</v>
      </c>
      <c r="L34" t="str">
        <f>((M34/1000)*(1000-((T34+S34)/2)))/(T34-S34)</f>
        <v>0.013207</v>
      </c>
      <c r="M34" t="str">
        <f>(AN34*(S34-R34))/(100*U34*(1000-S34))*1000</f>
        <v>0.135870</v>
      </c>
      <c r="N34" t="str">
        <v>2.098065</v>
      </c>
      <c r="O34" t="str">
        <v>2.094694</v>
      </c>
      <c r="P34" t="str">
        <f>0.61365*EXP((17.502*AL34)/(240.97+AL34))</f>
        <v>2.999525</v>
      </c>
      <c r="Q34" t="str">
        <f>P34-N34</f>
        <v>0.901460</v>
      </c>
      <c r="R34" t="str">
        <v>23.229923</v>
      </c>
      <c r="S34" t="str">
        <v>23.267307</v>
      </c>
      <c r="T34" t="str">
        <f>(P34/AM34)*1000</f>
        <v>33.264397</v>
      </c>
      <c r="U34" t="str">
        <f>V34*BG34</f>
        <v>0.441786</v>
      </c>
      <c r="V34" t="str">
        <v>7.500000</v>
      </c>
      <c r="W34" t="str">
        <v>PSF-00438_20251005064547_e85</v>
      </c>
      <c r="X34" t="str">
        <v>110.372543</v>
      </c>
      <c r="Y34" t="str">
        <v>562.585449</v>
      </c>
      <c r="Z34" t="str">
        <v>0.803812</v>
      </c>
      <c r="AA34" t="str">
        <v>0.000000</v>
      </c>
      <c r="AB34" t="str">
        <v>0.000000</v>
      </c>
      <c r="AC34" t="str">
        <v>0.000000</v>
      </c>
      <c r="AD34" t="str">
        <v>0.5</v>
      </c>
      <c r="AE34" t="str">
        <v>0.80</v>
      </c>
      <c r="AF34" t="str">
        <f>AC34*AD34*AE34*AQ34</f>
        <v>0.006476</v>
      </c>
      <c r="AG34" t="str">
        <v>1.000000</v>
      </c>
      <c r="AH34" t="str">
        <v>64.04</v>
      </c>
      <c r="AI34" t="str">
        <v>63.94</v>
      </c>
      <c r="AJ34" t="str">
        <v>25.50</v>
      </c>
      <c r="AK34" t="str">
        <v>24.03</v>
      </c>
      <c r="AL34" t="str">
        <f>(AK34-AJ34)*(AJ34*0+0)+AK34</f>
        <v>24.03</v>
      </c>
      <c r="AM34" t="str">
        <v>90.17</v>
      </c>
      <c r="AN34" t="str">
        <v>156.8</v>
      </c>
      <c r="AO34" t="str">
        <v>156.8</v>
      </c>
      <c r="AP34" t="str">
        <v>0.0</v>
      </c>
      <c r="AQ34" t="str">
        <v>0</v>
      </c>
      <c r="AR34" t="str">
        <v>4.042</v>
      </c>
      <c r="AS34" t="str">
        <v>06:42:29</v>
      </c>
      <c r="AT34" t="str">
        <v>2025-10-05</v>
      </c>
      <c r="AU34" t="str">
        <v>0.01</v>
      </c>
      <c r="AV34" t="str">
        <v>1</v>
      </c>
      <c r="AW34" t="str">
        <v>0.001</v>
      </c>
      <c r="AX34" t="str">
        <v>-0.004</v>
      </c>
      <c r="AY34" t="str">
        <v>-0.199</v>
      </c>
      <c r="AZ34" t="str">
        <v>-0.765</v>
      </c>
      <c r="BA34" t="str">
        <v>-1.410</v>
      </c>
      <c r="BB34" t="str">
        <v>56.198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1</v>
      </c>
      <c r="BO34" t="str">
        <v>rectangular</v>
      </c>
      <c r="BP34" t="str">
        <v>6000</v>
      </c>
      <c r="BQ34" t="str">
        <v>5</v>
      </c>
      <c r="BR34" t="str">
        <v>5.000000</v>
      </c>
      <c r="BS34" t="str">
        <v>2.000000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2.485626</v>
      </c>
      <c r="CD34" t="str">
        <v>2.500119</v>
      </c>
      <c r="CE34" t="str">
        <v>1.656587</v>
      </c>
      <c r="CF34" t="str">
        <v>0.938335</v>
      </c>
      <c r="CG34" t="str">
        <v>0.267321</v>
      </c>
      <c r="CH34" t="str">
        <v>-0.016363</v>
      </c>
      <c r="CI34" t="str">
        <v>0.392915</v>
      </c>
      <c r="CJ34" t="str">
        <v>0.107319</v>
      </c>
      <c r="CK34" t="str">
        <v>110.372543</v>
      </c>
      <c r="CL34" t="str">
        <v>0.000239</v>
      </c>
      <c r="CM34" t="str">
        <v>2.388960</v>
      </c>
      <c r="CN34" t="str">
        <v>-0.000025</v>
      </c>
      <c r="CO34" t="str">
        <v>1.000000</v>
      </c>
      <c r="CP34" t="str">
        <v>2.402765</v>
      </c>
      <c r="CQ34" t="str">
        <v>-0.000034</v>
      </c>
      <c r="CR34" t="str">
        <v>1.000000</v>
      </c>
      <c r="CS34" t="str">
        <v>0.600816</v>
      </c>
      <c r="CT34" t="str">
        <v>0.600971</v>
      </c>
      <c r="CU34" t="str">
        <v>0.107301</v>
      </c>
      <c r="CV34" t="str">
        <v>0.000000</v>
      </c>
      <c r="CW34" t="str">
        <v>PSF-00438_20251005064547_e85</v>
      </c>
      <c r="CX34" t="str">
        <v>PFA-00474</v>
      </c>
      <c r="CY34" t="str">
        <v>PSA-00486</v>
      </c>
      <c r="CZ34" t="str">
        <v>PSF-00438</v>
      </c>
      <c r="DA34" t="str">
        <v>RHS-00603</v>
      </c>
      <c r="DB34" t="str">
        <v>3.0.0</v>
      </c>
      <c r="DC34" t="str">
        <v>2025-10-03T21:29:05.933Z</v>
      </c>
    </row>
    <row r="35">
      <c r="A35" t="str">
        <v>32</v>
      </c>
      <c r="B35" t="str">
        <v>06:47:02</v>
      </c>
      <c r="C35" t="str">
        <v>2025-10-05</v>
      </c>
      <c r="D35" t="str">
        <v>g34p_dark</v>
      </c>
      <c r="E35" t="str">
        <v>mrk</v>
      </c>
      <c r="F35" t="str">
        <v/>
      </c>
      <c r="G35" t="str">
        <v>276</v>
      </c>
      <c r="H35" t="str">
        <v/>
      </c>
      <c r="I35" t="str">
        <v/>
      </c>
      <c r="J35" t="str">
        <f>1/((1/L35)-(1/K35))</f>
        <v>-0.010236</v>
      </c>
      <c r="K35" t="str">
        <f>BH35+(BI35*AN35)+(BJ35*AN35*POWER(V35,2))+(BK35*AN35*V35)+(BL35*POWER(AN35,2))</f>
        <v>2.923705</v>
      </c>
      <c r="L35" t="str">
        <f>((M35/1000)*(1000-((T35+S35)/2)))/(T35-S35)</f>
        <v>-0.010272</v>
      </c>
      <c r="M35" t="str">
        <f>(AN35*(S35-R35))/(100*U35*(1000-S35))*1000</f>
        <v>-0.103379</v>
      </c>
      <c r="N35" t="str">
        <v>2.052165</v>
      </c>
      <c r="O35" t="str">
        <v>2.054729</v>
      </c>
      <c r="P35" t="str">
        <f>0.61365*EXP((17.502*AL35)/(240.97+AL35))</f>
        <v>2.934496</v>
      </c>
      <c r="Q35" t="str">
        <f>P35-N35</f>
        <v>0.882332</v>
      </c>
      <c r="R35" t="str">
        <v>22.787910</v>
      </c>
      <c r="S35" t="str">
        <v>22.759474</v>
      </c>
      <c r="T35" t="str">
        <f>(P35/AM35)*1000</f>
        <v>32.544945</v>
      </c>
      <c r="U35" t="str">
        <f>V35*BG35</f>
        <v>0.441786</v>
      </c>
      <c r="V35" t="str">
        <v>7.500000</v>
      </c>
      <c r="W35" t="str">
        <v>PSF-00438_20251005064702_a34</v>
      </c>
      <c r="X35" t="str">
        <v>81.938263</v>
      </c>
      <c r="Y35" t="str">
        <v>353.446472</v>
      </c>
      <c r="Z35" t="str">
        <v>0.768174</v>
      </c>
      <c r="AA35" t="str">
        <v>0.000000</v>
      </c>
      <c r="AB35" t="str">
        <v>0.000000</v>
      </c>
      <c r="AC35" t="str">
        <v>0.000000</v>
      </c>
      <c r="AD35" t="str">
        <v>0.5</v>
      </c>
      <c r="AE35" t="str">
        <v>0.80</v>
      </c>
      <c r="AF35" t="str">
        <f>AC35*AD35*AE35*AQ35</f>
        <v>0.006922</v>
      </c>
      <c r="AG35" t="str">
        <v>1.000000</v>
      </c>
      <c r="AH35" t="str">
        <v>62.57</v>
      </c>
      <c r="AI35" t="str">
        <v>62.64</v>
      </c>
      <c r="AJ35" t="str">
        <v>25.52</v>
      </c>
      <c r="AK35" t="str">
        <v>23.66</v>
      </c>
      <c r="AL35" t="str">
        <f>(AK35-AJ35)*(AJ35*0+0)+AK35</f>
        <v>23.66</v>
      </c>
      <c r="AM35" t="str">
        <v>90.17</v>
      </c>
      <c r="AN35" t="str">
        <v>157.0</v>
      </c>
      <c r="AO35" t="str">
        <v>9.9</v>
      </c>
      <c r="AP35" t="str">
        <v>93.7</v>
      </c>
      <c r="AQ35" t="str">
        <v>0</v>
      </c>
      <c r="AR35" t="str">
        <v>4.040</v>
      </c>
      <c r="AS35" t="str">
        <v>06:42:29</v>
      </c>
      <c r="AT35" t="str">
        <v>2025-10-05</v>
      </c>
      <c r="AU35" t="str">
        <v>0.01</v>
      </c>
      <c r="AV35" t="str">
        <v>1</v>
      </c>
      <c r="AW35" t="str">
        <v>0.006</v>
      </c>
      <c r="AX35" t="str">
        <v>-0.017</v>
      </c>
      <c r="AY35" t="str">
        <v>0.008</v>
      </c>
      <c r="AZ35" t="str">
        <v>-0.327</v>
      </c>
      <c r="BA35" t="str">
        <v>0.092</v>
      </c>
      <c r="BB35" t="str">
        <v>64.050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1</v>
      </c>
      <c r="BO35" t="str">
        <v>rectangular</v>
      </c>
      <c r="BP35" t="str">
        <v>6000</v>
      </c>
      <c r="BQ35" t="str">
        <v>5</v>
      </c>
      <c r="BR35" t="str">
        <v>5.000000</v>
      </c>
      <c r="BS35" t="str">
        <v>2.000000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2.483945</v>
      </c>
      <c r="CD35" t="str">
        <v>2.498187</v>
      </c>
      <c r="CE35" t="str">
        <v>1.657594</v>
      </c>
      <c r="CF35" t="str">
        <v>0.618758</v>
      </c>
      <c r="CG35" t="str">
        <v>0.267109</v>
      </c>
      <c r="CH35" t="str">
        <v>-0.020679</v>
      </c>
      <c r="CI35" t="str">
        <v>0.397850</v>
      </c>
      <c r="CJ35" t="str">
        <v>0.107321</v>
      </c>
      <c r="CK35" t="str">
        <v>81.938263</v>
      </c>
      <c r="CL35" t="str">
        <v>0.000242</v>
      </c>
      <c r="CM35" t="str">
        <v>2.388960</v>
      </c>
      <c r="CN35" t="str">
        <v>-0.000025</v>
      </c>
      <c r="CO35" t="str">
        <v>1.000000</v>
      </c>
      <c r="CP35" t="str">
        <v>2.402765</v>
      </c>
      <c r="CQ35" t="str">
        <v>-0.000034</v>
      </c>
      <c r="CR35" t="str">
        <v>1.000000</v>
      </c>
      <c r="CS35" t="str">
        <v>0.600816</v>
      </c>
      <c r="CT35" t="str">
        <v>0.600971</v>
      </c>
      <c r="CU35" t="str">
        <v>0.107301</v>
      </c>
      <c r="CV35" t="str">
        <v>0.000000</v>
      </c>
      <c r="CW35" t="str">
        <v>PSF-00438_20251005064702_a34</v>
      </c>
      <c r="CX35" t="str">
        <v>PFA-00474</v>
      </c>
      <c r="CY35" t="str">
        <v>PSA-00486</v>
      </c>
      <c r="CZ35" t="str">
        <v>PSF-00438</v>
      </c>
      <c r="DA35" t="str">
        <v>RHS-00603</v>
      </c>
      <c r="DB35" t="str">
        <v>3.0.0</v>
      </c>
      <c r="DC35" t="str">
        <v>2025-10-03T21:29:05.933Z</v>
      </c>
    </row>
    <row r="36">
      <c r="A36" t="str">
        <v>33</v>
      </c>
      <c r="B36" t="str">
        <v>06:49:51</v>
      </c>
      <c r="C36" t="str">
        <v>2025-10-05</v>
      </c>
      <c r="D36" t="str">
        <v>g34p_dark</v>
      </c>
      <c r="E36" t="str">
        <v>mrk</v>
      </c>
      <c r="F36" t="str">
        <v/>
      </c>
      <c r="G36" t="str">
        <v>284</v>
      </c>
      <c r="H36" t="str">
        <v/>
      </c>
      <c r="I36" t="str">
        <v/>
      </c>
      <c r="J36" t="str">
        <f>1/((1/L36)-(1/K36))</f>
        <v>-0.002067</v>
      </c>
      <c r="K36" t="str">
        <f>BH36+(BI36*AN36)+(BJ36*AN36*POWER(V36,2))+(BK36*AN36*V36)+(BL36*POWER(AN36,2))</f>
        <v>2.923233</v>
      </c>
      <c r="L36" t="str">
        <f>((M36/1000)*(1000-((T36+S36)/2)))/(T36-S36)</f>
        <v>-0.002069</v>
      </c>
      <c r="M36" t="str">
        <f>(AN36*(S36-R36))/(100*U36*(1000-S36))*1000</f>
        <v>-0.021795</v>
      </c>
      <c r="N36" t="str">
        <v>2.049636</v>
      </c>
      <c r="O36" t="str">
        <v>2.050176</v>
      </c>
      <c r="P36" t="str">
        <f>0.61365*EXP((17.502*AL36)/(240.97+AL36))</f>
        <v>2.973125</v>
      </c>
      <c r="Q36" t="str">
        <f>P36-N36</f>
        <v>0.923489</v>
      </c>
      <c r="R36" t="str">
        <v>22.736980</v>
      </c>
      <c r="S36" t="str">
        <v>22.730982</v>
      </c>
      <c r="T36" t="str">
        <f>(P36/AM36)*1000</f>
        <v>32.972710</v>
      </c>
      <c r="U36" t="str">
        <f>V36*BG36</f>
        <v>0.441786</v>
      </c>
      <c r="V36" t="str">
        <v>7.500000</v>
      </c>
      <c r="W36" t="str">
        <v>PSF-00438_20251005064951_dd5</v>
      </c>
      <c r="X36" t="str">
        <v>74.894783</v>
      </c>
      <c r="Y36" t="str">
        <v>285.940277</v>
      </c>
      <c r="Z36" t="str">
        <v>0.738075</v>
      </c>
      <c r="AA36" t="str">
        <v>0.000000</v>
      </c>
      <c r="AB36" t="str">
        <v>0.000000</v>
      </c>
      <c r="AC36" t="str">
        <v>0.000000</v>
      </c>
      <c r="AD36" t="str">
        <v>0.5</v>
      </c>
      <c r="AE36" t="str">
        <v>0.80</v>
      </c>
      <c r="AF36" t="str">
        <f>AC36*AD36*AE36*AQ36</f>
        <v>0.005947</v>
      </c>
      <c r="AG36" t="str">
        <v>1.000000</v>
      </c>
      <c r="AH36" t="str">
        <v>62.57</v>
      </c>
      <c r="AI36" t="str">
        <v>62.58</v>
      </c>
      <c r="AJ36" t="str">
        <v>25.50</v>
      </c>
      <c r="AK36" t="str">
        <v>23.88</v>
      </c>
      <c r="AL36" t="str">
        <f>(AK36-AJ36)*(AJ36*0+0)+AK36</f>
        <v>23.88</v>
      </c>
      <c r="AM36" t="str">
        <v>90.17</v>
      </c>
      <c r="AN36" t="str">
        <v>156.9</v>
      </c>
      <c r="AO36" t="str">
        <v>15.5</v>
      </c>
      <c r="AP36" t="str">
        <v>90.1</v>
      </c>
      <c r="AQ36" t="str">
        <v>0</v>
      </c>
      <c r="AR36" t="str">
        <v>4.036</v>
      </c>
      <c r="AS36" t="str">
        <v>06:42:29</v>
      </c>
      <c r="AT36" t="str">
        <v>2025-10-05</v>
      </c>
      <c r="AU36" t="str">
        <v>0.01</v>
      </c>
      <c r="AV36" t="str">
        <v>1</v>
      </c>
      <c r="AW36" t="str">
        <v>-0.019</v>
      </c>
      <c r="AX36" t="str">
        <v>-0.063</v>
      </c>
      <c r="AY36" t="str">
        <v>-0.087</v>
      </c>
      <c r="AZ36" t="str">
        <v>-0.156</v>
      </c>
      <c r="BA36" t="str">
        <v>-0.019</v>
      </c>
      <c r="BB36" t="str">
        <v>20.477</v>
      </c>
      <c r="BC36" t="str">
        <v>0</v>
      </c>
      <c r="BD36" t="str">
        <v>150</v>
      </c>
      <c r="BE36" t="str">
        <v>-9999.000</v>
      </c>
      <c r="BF36" t="str">
        <v>-9999.000000</v>
      </c>
      <c r="BG36" t="str">
        <v>0.058905</v>
      </c>
      <c r="BH36" t="str">
        <v>0.000000</v>
      </c>
      <c r="BI36" t="str">
        <v>0.029230</v>
      </c>
      <c r="BJ36" t="str">
        <v>0.000000</v>
      </c>
      <c r="BK36" t="str">
        <v>0.000000</v>
      </c>
      <c r="BL36" t="str">
        <v>-0.000068</v>
      </c>
      <c r="BM36" t="str">
        <v>standard</v>
      </c>
      <c r="BN36" t="str">
        <v>1</v>
      </c>
      <c r="BO36" t="str">
        <v>rectangular</v>
      </c>
      <c r="BP36" t="str">
        <v>6000</v>
      </c>
      <c r="BQ36" t="str">
        <v>5</v>
      </c>
      <c r="BR36" t="str">
        <v>5.000000</v>
      </c>
      <c r="BS36" t="str">
        <v>2.000000</v>
      </c>
      <c r="BT36" t="str">
        <v>55537</v>
      </c>
      <c r="BU36" t="str">
        <v>55537</v>
      </c>
      <c r="BV36" t="str">
        <v>55537</v>
      </c>
      <c r="BW36" t="str">
        <v>0.000000</v>
      </c>
      <c r="BX36" t="str">
        <v>-9999</v>
      </c>
      <c r="BY36" t="str">
        <v>0.000000</v>
      </c>
      <c r="BZ36" t="str">
        <v>0.000000</v>
      </c>
      <c r="CA36" t="str">
        <v>0.000000</v>
      </c>
      <c r="CB36" t="str">
        <v>0.000000</v>
      </c>
      <c r="CC36" t="str">
        <v>2.483874</v>
      </c>
      <c r="CD36" t="str">
        <v>2.498196</v>
      </c>
      <c r="CE36" t="str">
        <v>1.657098</v>
      </c>
      <c r="CF36" t="str">
        <v>0.629109</v>
      </c>
      <c r="CG36" t="str">
        <v>0.267337</v>
      </c>
      <c r="CH36" t="str">
        <v>-0.017999</v>
      </c>
      <c r="CI36" t="str">
        <v>0.408652</v>
      </c>
      <c r="CJ36" t="str">
        <v>0.107319</v>
      </c>
      <c r="CK36" t="str">
        <v>74.894783</v>
      </c>
      <c r="CL36" t="str">
        <v>0.000237</v>
      </c>
      <c r="CM36" t="str">
        <v>2.388960</v>
      </c>
      <c r="CN36" t="str">
        <v>-0.000025</v>
      </c>
      <c r="CO36" t="str">
        <v>1.000000</v>
      </c>
      <c r="CP36" t="str">
        <v>2.402765</v>
      </c>
      <c r="CQ36" t="str">
        <v>-0.000034</v>
      </c>
      <c r="CR36" t="str">
        <v>1.000000</v>
      </c>
      <c r="CS36" t="str">
        <v>0.600816</v>
      </c>
      <c r="CT36" t="str">
        <v>0.600971</v>
      </c>
      <c r="CU36" t="str">
        <v>0.107301</v>
      </c>
      <c r="CV36" t="str">
        <v>0.000000</v>
      </c>
      <c r="CW36" t="str">
        <v>PSF-00438_20251005064951_dd5</v>
      </c>
      <c r="CX36" t="str">
        <v>PFA-00474</v>
      </c>
      <c r="CY36" t="str">
        <v>PSA-00486</v>
      </c>
      <c r="CZ36" t="str">
        <v>PSF-00438</v>
      </c>
      <c r="DA36" t="str">
        <v>RHS-00603</v>
      </c>
      <c r="DB36" t="str">
        <v>3.0.0</v>
      </c>
      <c r="DC36" t="str">
        <v>2025-10-03T21:29:05.933Z</v>
      </c>
    </row>
    <row r="37">
      <c r="A37" t="str">
        <v>34</v>
      </c>
      <c r="B37" t="str">
        <v>06:52:01</v>
      </c>
      <c r="C37" t="str">
        <v>2025-10-05</v>
      </c>
      <c r="D37" t="str">
        <v>g34p_dark</v>
      </c>
      <c r="E37" t="str">
        <v>mrk</v>
      </c>
      <c r="F37" t="str">
        <v/>
      </c>
      <c r="G37" t="str">
        <v>275</v>
      </c>
      <c r="H37" t="str">
        <v/>
      </c>
      <c r="I37" t="str">
        <v/>
      </c>
      <c r="J37" t="str">
        <f>1/((1/L37)-(1/K37))</f>
        <v>-0.021537</v>
      </c>
      <c r="K37" t="str">
        <f>BH37+(BI37*AN37)+(BJ37*AN37*POWER(V37,2))+(BK37*AN37*V37)+(BL37*POWER(AN37,2))</f>
        <v>2.922146</v>
      </c>
      <c r="L37" t="str">
        <f>((M37/1000)*(1000-((T37+S37)/2)))/(T37-S37)</f>
        <v>-0.021697</v>
      </c>
      <c r="M37" t="str">
        <f>(AN37*(S37-R37))/(100*U37*(1000-S37))*1000</f>
        <v>-0.212996</v>
      </c>
      <c r="N37" t="str">
        <v>2.052257</v>
      </c>
      <c r="O37" t="str">
        <v>2.057546</v>
      </c>
      <c r="P37" t="str">
        <f>0.61365*EXP((17.502*AL37)/(240.97+AL37))</f>
        <v>2.913064</v>
      </c>
      <c r="Q37" t="str">
        <f>P37-N37</f>
        <v>0.860808</v>
      </c>
      <c r="R37" t="str">
        <v>22.818901</v>
      </c>
      <c r="S37" t="str">
        <v>22.760239</v>
      </c>
      <c r="T37" t="str">
        <f>(P37/AM37)*1000</f>
        <v>32.306896</v>
      </c>
      <c r="U37" t="str">
        <f>V37*BG37</f>
        <v>0.441786</v>
      </c>
      <c r="V37" t="str">
        <v>7.500000</v>
      </c>
      <c r="W37" t="str">
        <v>PSF-00438_20251005065201_b05</v>
      </c>
      <c r="X37" t="str">
        <v>85.205910</v>
      </c>
      <c r="Y37" t="str">
        <v>411.504852</v>
      </c>
      <c r="Z37" t="str">
        <v>0.792941</v>
      </c>
      <c r="AA37" t="str">
        <v>0.000000</v>
      </c>
      <c r="AB37" t="str">
        <v>0.000000</v>
      </c>
      <c r="AC37" t="str">
        <v>0.000000</v>
      </c>
      <c r="AD37" t="str">
        <v>0.5</v>
      </c>
      <c r="AE37" t="str">
        <v>0.80</v>
      </c>
      <c r="AF37" t="str">
        <f>AC37*AD37*AE37*AQ37</f>
        <v>0.007776</v>
      </c>
      <c r="AG37" t="str">
        <v>1.000000</v>
      </c>
      <c r="AH37" t="str">
        <v>62.91</v>
      </c>
      <c r="AI37" t="str">
        <v>63.08</v>
      </c>
      <c r="AJ37" t="str">
        <v>25.43</v>
      </c>
      <c r="AK37" t="str">
        <v>23.54</v>
      </c>
      <c r="AL37" t="str">
        <f>(AK37-AJ37)*(AJ37*0+0)+AK37</f>
        <v>23.54</v>
      </c>
      <c r="AM37" t="str">
        <v>90.17</v>
      </c>
      <c r="AN37" t="str">
        <v>156.8</v>
      </c>
      <c r="AO37" t="str">
        <v>155.7</v>
      </c>
      <c r="AP37" t="str">
        <v>0.7</v>
      </c>
      <c r="AQ37" t="str">
        <v>0</v>
      </c>
      <c r="AR37" t="str">
        <v>4.033</v>
      </c>
      <c r="AS37" t="str">
        <v>06:42:29</v>
      </c>
      <c r="AT37" t="str">
        <v>2025-10-05</v>
      </c>
      <c r="AU37" t="str">
        <v>0.01</v>
      </c>
      <c r="AV37" t="str">
        <v>1</v>
      </c>
      <c r="AW37" t="str">
        <v>0.001</v>
      </c>
      <c r="AX37" t="str">
        <v>-0.006</v>
      </c>
      <c r="AY37" t="str">
        <v>-0.185</v>
      </c>
      <c r="AZ37" t="str">
        <v>0.451</v>
      </c>
      <c r="BA37" t="str">
        <v>0.343</v>
      </c>
      <c r="BB37" t="str">
        <v>44.698</v>
      </c>
      <c r="BC37" t="str">
        <v>0</v>
      </c>
      <c r="BD37" t="str">
        <v>150</v>
      </c>
      <c r="BE37" t="str">
        <v>-9999.000</v>
      </c>
      <c r="BF37" t="str">
        <v>-9999.000000</v>
      </c>
      <c r="BG37" t="str">
        <v>0.058905</v>
      </c>
      <c r="BH37" t="str">
        <v>0.000000</v>
      </c>
      <c r="BI37" t="str">
        <v>0.029230</v>
      </c>
      <c r="BJ37" t="str">
        <v>0.000000</v>
      </c>
      <c r="BK37" t="str">
        <v>0.000000</v>
      </c>
      <c r="BL37" t="str">
        <v>-0.000068</v>
      </c>
      <c r="BM37" t="str">
        <v>standard</v>
      </c>
      <c r="BN37" t="str">
        <v>1</v>
      </c>
      <c r="BO37" t="str">
        <v>rectangular</v>
      </c>
      <c r="BP37" t="str">
        <v>6000</v>
      </c>
      <c r="BQ37" t="str">
        <v>5</v>
      </c>
      <c r="BR37" t="str">
        <v>5.000000</v>
      </c>
      <c r="BS37" t="str">
        <v>2.000000</v>
      </c>
      <c r="BT37" t="str">
        <v>55537</v>
      </c>
      <c r="BU37" t="str">
        <v>55537</v>
      </c>
      <c r="BV37" t="str">
        <v>55537</v>
      </c>
      <c r="BW37" t="str">
        <v>0.000000</v>
      </c>
      <c r="BX37" t="str">
        <v>-9999</v>
      </c>
      <c r="BY37" t="str">
        <v>0.000000</v>
      </c>
      <c r="BZ37" t="str">
        <v>0.000000</v>
      </c>
      <c r="CA37" t="str">
        <v>0.000000</v>
      </c>
      <c r="CB37" t="str">
        <v>0.000000</v>
      </c>
      <c r="CC37" t="str">
        <v>2.484528</v>
      </c>
      <c r="CD37" t="str">
        <v>2.498666</v>
      </c>
      <c r="CE37" t="str">
        <v>1.655958</v>
      </c>
      <c r="CF37" t="str">
        <v>0.935388</v>
      </c>
      <c r="CG37" t="str">
        <v>0.268096</v>
      </c>
      <c r="CH37" t="str">
        <v>-0.020982</v>
      </c>
      <c r="CI37" t="str">
        <v>0.416969</v>
      </c>
      <c r="CJ37" t="str">
        <v>0.107323</v>
      </c>
      <c r="CK37" t="str">
        <v>85.205910</v>
      </c>
      <c r="CL37" t="str">
        <v>0.000239</v>
      </c>
      <c r="CM37" t="str">
        <v>2.388960</v>
      </c>
      <c r="CN37" t="str">
        <v>-0.000025</v>
      </c>
      <c r="CO37" t="str">
        <v>1.000000</v>
      </c>
      <c r="CP37" t="str">
        <v>2.402765</v>
      </c>
      <c r="CQ37" t="str">
        <v>-0.000034</v>
      </c>
      <c r="CR37" t="str">
        <v>1.000000</v>
      </c>
      <c r="CS37" t="str">
        <v>0.600816</v>
      </c>
      <c r="CT37" t="str">
        <v>0.600971</v>
      </c>
      <c r="CU37" t="str">
        <v>0.107301</v>
      </c>
      <c r="CV37" t="str">
        <v>0.000000</v>
      </c>
      <c r="CW37" t="str">
        <v>PSF-00438_20251005065201_b05</v>
      </c>
      <c r="CX37" t="str">
        <v>PFA-00474</v>
      </c>
      <c r="CY37" t="str">
        <v>PSA-00486</v>
      </c>
      <c r="CZ37" t="str">
        <v>PSF-00438</v>
      </c>
      <c r="DA37" t="str">
        <v>RHS-00603</v>
      </c>
      <c r="DB37" t="str">
        <v>3.0.0</v>
      </c>
      <c r="DC37" t="str">
        <v>2025-10-03T21:29:05.933Z</v>
      </c>
    </row>
    <row r="38">
      <c r="A38" t="str">
        <v>35</v>
      </c>
      <c r="B38" t="str">
        <v>06:53:35</v>
      </c>
      <c r="C38" t="str">
        <v>2025-10-05</v>
      </c>
      <c r="D38" t="str">
        <v>g34p_dark</v>
      </c>
      <c r="E38" t="str">
        <v>mrk</v>
      </c>
      <c r="F38" t="str">
        <v/>
      </c>
      <c r="G38" t="str">
        <v>58256</v>
      </c>
      <c r="H38" t="str">
        <v/>
      </c>
      <c r="I38" t="str">
        <v/>
      </c>
      <c r="J38" t="str">
        <f>1/((1/L38)-(1/K38))</f>
        <v>-0.017341</v>
      </c>
      <c r="K38" t="str">
        <f>BH38+(BI38*AN38)+(BJ38*AN38*POWER(V38,2))+(BK38*AN38*V38)+(BL38*POWER(AN38,2))</f>
        <v>2.923077</v>
      </c>
      <c r="L38" t="str">
        <f>((M38/1000)*(1000-((T38+S38)/2)))/(T38-S38)</f>
        <v>-0.017444</v>
      </c>
      <c r="M38" t="str">
        <f>(AN38*(S38-R38))/(100*U38*(1000-S38))*1000</f>
        <v>-0.177919</v>
      </c>
      <c r="N38" t="str">
        <v>2.039056</v>
      </c>
      <c r="O38" t="str">
        <v>2.043472</v>
      </c>
      <c r="P38" t="str">
        <f>0.61365*EXP((17.502*AL38)/(240.97+AL38))</f>
        <v>2.933403</v>
      </c>
      <c r="Q38" t="str">
        <f>P38-N38</f>
        <v>0.894348</v>
      </c>
      <c r="R38" t="str">
        <v>22.661554</v>
      </c>
      <c r="S38" t="str">
        <v>22.612581</v>
      </c>
      <c r="T38" t="str">
        <f>(P38/AM38)*1000</f>
        <v>32.530659</v>
      </c>
      <c r="U38" t="str">
        <f>V38*BG38</f>
        <v>0.441786</v>
      </c>
      <c r="V38" t="str">
        <v>7.500000</v>
      </c>
      <c r="W38" t="str">
        <v>PSF-00438_20251005065335_2a2</v>
      </c>
      <c r="X38" t="str">
        <v>114.995956</v>
      </c>
      <c r="Y38" t="str">
        <v>577.418457</v>
      </c>
      <c r="Z38" t="str">
        <v>0.800845</v>
      </c>
      <c r="AA38" t="str">
        <v>0.000000</v>
      </c>
      <c r="AB38" t="str">
        <v>0.000000</v>
      </c>
      <c r="AC38" t="str">
        <v>0.000000</v>
      </c>
      <c r="AD38" t="str">
        <v>0.5</v>
      </c>
      <c r="AE38" t="str">
        <v>0.80</v>
      </c>
      <c r="AF38" t="str">
        <f>AC38*AD38*AE38*AQ38</f>
        <v>0.006070</v>
      </c>
      <c r="AG38" t="str">
        <v>1.000000</v>
      </c>
      <c r="AH38" t="str">
        <v>62.75</v>
      </c>
      <c r="AI38" t="str">
        <v>62.89</v>
      </c>
      <c r="AJ38" t="str">
        <v>25.36</v>
      </c>
      <c r="AK38" t="str">
        <v>23.65</v>
      </c>
      <c r="AL38" t="str">
        <f>(AK38-AJ38)*(AJ38*0+0)+AK38</f>
        <v>23.65</v>
      </c>
      <c r="AM38" t="str">
        <v>90.17</v>
      </c>
      <c r="AN38" t="str">
        <v>156.9</v>
      </c>
      <c r="AO38" t="str">
        <v>156.5</v>
      </c>
      <c r="AP38" t="str">
        <v>0.2</v>
      </c>
      <c r="AQ38" t="str">
        <v>0</v>
      </c>
      <c r="AR38" t="str">
        <v>4.031</v>
      </c>
      <c r="AS38" t="str">
        <v>06:42:29</v>
      </c>
      <c r="AT38" t="str">
        <v>2025-10-05</v>
      </c>
      <c r="AU38" t="str">
        <v>0.01</v>
      </c>
      <c r="AV38" t="str">
        <v>1</v>
      </c>
      <c r="AW38" t="str">
        <v>0.000</v>
      </c>
      <c r="AX38" t="str">
        <v>0.003</v>
      </c>
      <c r="AY38" t="str">
        <v>-0.023</v>
      </c>
      <c r="AZ38" t="str">
        <v>0.300</v>
      </c>
      <c r="BA38" t="str">
        <v>1.240</v>
      </c>
      <c r="BB38" t="str">
        <v>63.289</v>
      </c>
      <c r="BC38" t="str">
        <v>0</v>
      </c>
      <c r="BD38" t="str">
        <v>150</v>
      </c>
      <c r="BE38" t="str">
        <v>-9999.000</v>
      </c>
      <c r="BF38" t="str">
        <v>-9999.000000</v>
      </c>
      <c r="BG38" t="str">
        <v>0.058905</v>
      </c>
      <c r="BH38" t="str">
        <v>0.000000</v>
      </c>
      <c r="BI38" t="str">
        <v>0.029230</v>
      </c>
      <c r="BJ38" t="str">
        <v>0.000000</v>
      </c>
      <c r="BK38" t="str">
        <v>0.000000</v>
      </c>
      <c r="BL38" t="str">
        <v>-0.000068</v>
      </c>
      <c r="BM38" t="str">
        <v>standard</v>
      </c>
      <c r="BN38" t="str">
        <v>1</v>
      </c>
      <c r="BO38" t="str">
        <v>rectangular</v>
      </c>
      <c r="BP38" t="str">
        <v>6000</v>
      </c>
      <c r="BQ38" t="str">
        <v>5</v>
      </c>
      <c r="BR38" t="str">
        <v>5.000000</v>
      </c>
      <c r="BS38" t="str">
        <v>2.000000</v>
      </c>
      <c r="BT38" t="str">
        <v>55537</v>
      </c>
      <c r="BU38" t="str">
        <v>55537</v>
      </c>
      <c r="BV38" t="str">
        <v>55537</v>
      </c>
      <c r="BW38" t="str">
        <v>0.000000</v>
      </c>
      <c r="BX38" t="str">
        <v>-9999</v>
      </c>
      <c r="BY38" t="str">
        <v>0.000000</v>
      </c>
      <c r="BZ38" t="str">
        <v>0.000000</v>
      </c>
      <c r="CA38" t="str">
        <v>0.000000</v>
      </c>
      <c r="CB38" t="str">
        <v>0.000000</v>
      </c>
      <c r="CC38" t="str">
        <v>2.484300</v>
      </c>
      <c r="CD38" t="str">
        <v>2.498470</v>
      </c>
      <c r="CE38" t="str">
        <v>1.656935</v>
      </c>
      <c r="CF38" t="str">
        <v>0.937537</v>
      </c>
      <c r="CG38" t="str">
        <v>0.268792</v>
      </c>
      <c r="CH38" t="str">
        <v>-0.018946</v>
      </c>
      <c r="CI38" t="str">
        <v>0.422681</v>
      </c>
      <c r="CJ38" t="str">
        <v>0.107318</v>
      </c>
      <c r="CK38" t="str">
        <v>114.995956</v>
      </c>
      <c r="CL38" t="str">
        <v>0.000241</v>
      </c>
      <c r="CM38" t="str">
        <v>2.388960</v>
      </c>
      <c r="CN38" t="str">
        <v>-0.000025</v>
      </c>
      <c r="CO38" t="str">
        <v>1.000000</v>
      </c>
      <c r="CP38" t="str">
        <v>2.402765</v>
      </c>
      <c r="CQ38" t="str">
        <v>-0.000034</v>
      </c>
      <c r="CR38" t="str">
        <v>1.000000</v>
      </c>
      <c r="CS38" t="str">
        <v>0.600816</v>
      </c>
      <c r="CT38" t="str">
        <v>0.600971</v>
      </c>
      <c r="CU38" t="str">
        <v>0.107301</v>
      </c>
      <c r="CV38" t="str">
        <v>0.000000</v>
      </c>
      <c r="CW38" t="str">
        <v>PSF-00438_20251005065335_2a2</v>
      </c>
      <c r="CX38" t="str">
        <v>PFA-00474</v>
      </c>
      <c r="CY38" t="str">
        <v>PSA-00486</v>
      </c>
      <c r="CZ38" t="str">
        <v>PSF-00438</v>
      </c>
      <c r="DA38" t="str">
        <v>RHS-00603</v>
      </c>
      <c r="DB38" t="str">
        <v>3.0.0</v>
      </c>
      <c r="DC38" t="str">
        <v>2025-10-03T21:29:05.933Z</v>
      </c>
    </row>
    <row r="39">
      <c r="A39" t="str">
        <v>36</v>
      </c>
      <c r="B39" t="str">
        <v>06:54:45</v>
      </c>
      <c r="C39" t="str">
        <v>2025-10-05</v>
      </c>
      <c r="D39" t="str">
        <v>g34p_dark</v>
      </c>
      <c r="E39" t="str">
        <v>mrk</v>
      </c>
      <c r="F39" t="str">
        <v/>
      </c>
      <c r="G39" t="str">
        <v>265</v>
      </c>
      <c r="H39" t="str">
        <v/>
      </c>
      <c r="I39" t="str">
        <v/>
      </c>
      <c r="J39" t="str">
        <f>1/((1/L39)-(1/K39))</f>
        <v>-0.015459</v>
      </c>
      <c r="K39" t="str">
        <f>BH39+(BI39*AN39)+(BJ39*AN39*POWER(V39,2))+(BK39*AN39*V39)+(BL39*POWER(AN39,2))</f>
        <v>2.922502</v>
      </c>
      <c r="L39" t="str">
        <f>((M39/1000)*(1000-((T39+S39)/2)))/(T39-S39)</f>
        <v>-0.015541</v>
      </c>
      <c r="M39" t="str">
        <f>(AN39*(S39-R39))/(100*U39*(1000-S39))*1000</f>
        <v>-0.183007</v>
      </c>
      <c r="N39" t="str">
        <v>2.023433</v>
      </c>
      <c r="O39" t="str">
        <v>2.027978</v>
      </c>
      <c r="P39" t="str">
        <f>0.61365*EXP((17.502*AL39)/(240.97+AL39))</f>
        <v>3.055330</v>
      </c>
      <c r="Q39" t="str">
        <f>P39-N39</f>
        <v>1.031897</v>
      </c>
      <c r="R39" t="str">
        <v>22.491041</v>
      </c>
      <c r="S39" t="str">
        <v>22.440636</v>
      </c>
      <c r="T39" t="str">
        <f>(P39/AM39)*1000</f>
        <v>33.884766</v>
      </c>
      <c r="U39" t="str">
        <f>V39*BG39</f>
        <v>0.441786</v>
      </c>
      <c r="V39" t="str">
        <v>7.500000</v>
      </c>
      <c r="W39" t="str">
        <v>PSF-00438_20251005065445_41e</v>
      </c>
      <c r="X39" t="str">
        <v>90.265991</v>
      </c>
      <c r="Y39" t="str">
        <v>395.974884</v>
      </c>
      <c r="Z39" t="str">
        <v>0.772041</v>
      </c>
      <c r="AA39" t="str">
        <v>0.000000</v>
      </c>
      <c r="AB39" t="str">
        <v>0.000000</v>
      </c>
      <c r="AC39" t="str">
        <v>0.000000</v>
      </c>
      <c r="AD39" t="str">
        <v>0.5</v>
      </c>
      <c r="AE39" t="str">
        <v>0.80</v>
      </c>
      <c r="AF39" t="str">
        <f>AC39*AD39*AE39*AQ39</f>
        <v>0.009167</v>
      </c>
      <c r="AG39" t="str">
        <v>1.000000</v>
      </c>
      <c r="AH39" t="str">
        <v>62.37</v>
      </c>
      <c r="AI39" t="str">
        <v>62.51</v>
      </c>
      <c r="AJ39" t="str">
        <v>25.34</v>
      </c>
      <c r="AK39" t="str">
        <v>24.33</v>
      </c>
      <c r="AL39" t="str">
        <f>(AK39-AJ39)*(AJ39*0+0)+AK39</f>
        <v>24.33</v>
      </c>
      <c r="AM39" t="str">
        <v>90.17</v>
      </c>
      <c r="AN39" t="str">
        <v>156.8</v>
      </c>
      <c r="AO39" t="str">
        <v>156.5</v>
      </c>
      <c r="AP39" t="str">
        <v>0.2</v>
      </c>
      <c r="AQ39" t="str">
        <v>0</v>
      </c>
      <c r="AR39" t="str">
        <v>4.029</v>
      </c>
      <c r="AS39" t="str">
        <v>06:53:53</v>
      </c>
      <c r="AT39" t="str">
        <v>2025-10-05</v>
      </c>
      <c r="AU39" t="str">
        <v>0.03</v>
      </c>
      <c r="AV39" t="str">
        <v>1</v>
      </c>
      <c r="AW39" t="str">
        <v>-0.000</v>
      </c>
      <c r="AX39" t="str">
        <v>-0.005</v>
      </c>
      <c r="AY39" t="str">
        <v>-0.033</v>
      </c>
      <c r="AZ39" t="str">
        <v>0.297</v>
      </c>
      <c r="BA39" t="str">
        <v>0.342</v>
      </c>
      <c r="BB39" t="str">
        <v>66.968</v>
      </c>
      <c r="BC39" t="str">
        <v>0</v>
      </c>
      <c r="BD39" t="str">
        <v>150</v>
      </c>
      <c r="BE39" t="str">
        <v>-9999.000</v>
      </c>
      <c r="BF39" t="str">
        <v>-9999.000000</v>
      </c>
      <c r="BG39" t="str">
        <v>0.058905</v>
      </c>
      <c r="BH39" t="str">
        <v>0.000000</v>
      </c>
      <c r="BI39" t="str">
        <v>0.029230</v>
      </c>
      <c r="BJ39" t="str">
        <v>0.000000</v>
      </c>
      <c r="BK39" t="str">
        <v>0.000000</v>
      </c>
      <c r="BL39" t="str">
        <v>-0.000068</v>
      </c>
      <c r="BM39" t="str">
        <v>standard</v>
      </c>
      <c r="BN39" t="str">
        <v>1</v>
      </c>
      <c r="BO39" t="str">
        <v>rectangular</v>
      </c>
      <c r="BP39" t="str">
        <v>6000</v>
      </c>
      <c r="BQ39" t="str">
        <v>5</v>
      </c>
      <c r="BR39" t="str">
        <v>5.000000</v>
      </c>
      <c r="BS39" t="str">
        <v>2.000000</v>
      </c>
      <c r="BT39" t="str">
        <v>55537</v>
      </c>
      <c r="BU39" t="str">
        <v>55537</v>
      </c>
      <c r="BV39" t="str">
        <v>55537</v>
      </c>
      <c r="BW39" t="str">
        <v>0.000000</v>
      </c>
      <c r="BX39" t="str">
        <v>-9999</v>
      </c>
      <c r="BY39" t="str">
        <v>0.000000</v>
      </c>
      <c r="BZ39" t="str">
        <v>0.000000</v>
      </c>
      <c r="CA39" t="str">
        <v>0.000000</v>
      </c>
      <c r="CB39" t="str">
        <v>0.000000</v>
      </c>
      <c r="CC39" t="str">
        <v>2.483822</v>
      </c>
      <c r="CD39" t="str">
        <v>2.497954</v>
      </c>
      <c r="CE39" t="str">
        <v>1.656331</v>
      </c>
      <c r="CF39" t="str">
        <v>0.937435</v>
      </c>
      <c r="CG39" t="str">
        <v>0.269088</v>
      </c>
      <c r="CH39" t="str">
        <v>-0.011011</v>
      </c>
      <c r="CI39" t="str">
        <v>0.426932</v>
      </c>
      <c r="CJ39" t="str">
        <v>0.107328</v>
      </c>
      <c r="CK39" t="str">
        <v>90.265991</v>
      </c>
      <c r="CL39" t="str">
        <v>0.000240</v>
      </c>
      <c r="CM39" t="str">
        <v>2.388960</v>
      </c>
      <c r="CN39" t="str">
        <v>-0.000025</v>
      </c>
      <c r="CO39" t="str">
        <v>1.000000</v>
      </c>
      <c r="CP39" t="str">
        <v>2.402765</v>
      </c>
      <c r="CQ39" t="str">
        <v>-0.000034</v>
      </c>
      <c r="CR39" t="str">
        <v>1.000000</v>
      </c>
      <c r="CS39" t="str">
        <v>0.600816</v>
      </c>
      <c r="CT39" t="str">
        <v>0.600971</v>
      </c>
      <c r="CU39" t="str">
        <v>0.107301</v>
      </c>
      <c r="CV39" t="str">
        <v>0.000000</v>
      </c>
      <c r="CW39" t="str">
        <v>PSF-00438_20251005065445_41e</v>
      </c>
      <c r="CX39" t="str">
        <v>PFA-00474</v>
      </c>
      <c r="CY39" t="str">
        <v>PSA-00486</v>
      </c>
      <c r="CZ39" t="str">
        <v>PSF-00438</v>
      </c>
      <c r="DA39" t="str">
        <v>RHS-00603</v>
      </c>
      <c r="DB39" t="str">
        <v>3.0.0</v>
      </c>
      <c r="DC39" t="str">
        <v>2025-10-03T21:29:05.933Z</v>
      </c>
    </row>
    <row r="40">
      <c r="A40" t="str">
        <v>37</v>
      </c>
      <c r="B40" t="str">
        <v>06:57:37</v>
      </c>
      <c r="C40" t="str">
        <v>2025-10-05</v>
      </c>
      <c r="D40" t="str">
        <v>g34p_dark</v>
      </c>
      <c r="E40" t="str">
        <v>mrk</v>
      </c>
      <c r="F40" t="str">
        <v/>
      </c>
      <c r="G40" t="str">
        <v>310</v>
      </c>
      <c r="H40" t="str">
        <v/>
      </c>
      <c r="I40" t="str">
        <v/>
      </c>
      <c r="J40" t="str">
        <f>1/((1/L40)-(1/K40))</f>
        <v>-0.010877</v>
      </c>
      <c r="K40" t="str">
        <f>BH40+(BI40*AN40)+(BJ40*AN40*POWER(V40,2))+(BK40*AN40*V40)+(BL40*POWER(AN40,2))</f>
        <v>2.922780</v>
      </c>
      <c r="L40" t="str">
        <f>((M40/1000)*(1000-((T40+S40)/2)))/(T40-S40)</f>
        <v>-0.010917</v>
      </c>
      <c r="M40" t="str">
        <f>(AN40*(S40-R40))/(100*U40*(1000-S40))*1000</f>
        <v>-0.130601</v>
      </c>
      <c r="N40" t="str">
        <v>2.034914</v>
      </c>
      <c r="O40" t="str">
        <v>2.038156</v>
      </c>
      <c r="P40" t="str">
        <f>0.61365*EXP((17.502*AL40)/(240.97+AL40))</f>
        <v>3.082897</v>
      </c>
      <c r="Q40" t="str">
        <f>P40-N40</f>
        <v>1.047983</v>
      </c>
      <c r="R40" t="str">
        <v>22.604925</v>
      </c>
      <c r="S40" t="str">
        <v>22.568968</v>
      </c>
      <c r="T40" t="str">
        <f>(P40/AM40)*1000</f>
        <v>34.192013</v>
      </c>
      <c r="U40" t="str">
        <f>V40*BG40</f>
        <v>0.441786</v>
      </c>
      <c r="V40" t="str">
        <v>7.500000</v>
      </c>
      <c r="W40" t="str">
        <v>PSF-00438_20251005065737_a33</v>
      </c>
      <c r="X40" t="str">
        <v>120.347855</v>
      </c>
      <c r="Y40" t="str">
        <v>597.218140</v>
      </c>
      <c r="Z40" t="str">
        <v>0.798486</v>
      </c>
      <c r="AA40" t="str">
        <v>0.000000</v>
      </c>
      <c r="AB40" t="str">
        <v>0.000000</v>
      </c>
      <c r="AC40" t="str">
        <v>0.000000</v>
      </c>
      <c r="AD40" t="str">
        <v>0.5</v>
      </c>
      <c r="AE40" t="str">
        <v>0.80</v>
      </c>
      <c r="AF40" t="str">
        <f>AC40*AD40*AE40*AQ40</f>
        <v>0.006687</v>
      </c>
      <c r="AG40" t="str">
        <v>1.000000</v>
      </c>
      <c r="AH40" t="str">
        <v>63.29</v>
      </c>
      <c r="AI40" t="str">
        <v>63.39</v>
      </c>
      <c r="AJ40" t="str">
        <v>25.19</v>
      </c>
      <c r="AK40" t="str">
        <v>24.48</v>
      </c>
      <c r="AL40" t="str">
        <f>(AK40-AJ40)*(AJ40*0+0)+AK40</f>
        <v>24.48</v>
      </c>
      <c r="AM40" t="str">
        <v>90.16</v>
      </c>
      <c r="AN40" t="str">
        <v>156.8</v>
      </c>
      <c r="AO40" t="str">
        <v>156.6</v>
      </c>
      <c r="AP40" t="str">
        <v>0.1</v>
      </c>
      <c r="AQ40" t="str">
        <v>0</v>
      </c>
      <c r="AR40" t="str">
        <v>4.026</v>
      </c>
      <c r="AS40" t="str">
        <v>06:53:53</v>
      </c>
      <c r="AT40" t="str">
        <v>2025-10-05</v>
      </c>
      <c r="AU40" t="str">
        <v>0.03</v>
      </c>
      <c r="AV40" t="str">
        <v>1</v>
      </c>
      <c r="AW40" t="str">
        <v>-0.002</v>
      </c>
      <c r="AX40" t="str">
        <v>-0.002</v>
      </c>
      <c r="AY40" t="str">
        <v>-0.004</v>
      </c>
      <c r="AZ40" t="str">
        <v>0.045</v>
      </c>
      <c r="BA40" t="str">
        <v>-0.085</v>
      </c>
      <c r="BB40" t="str">
        <v>1.377</v>
      </c>
      <c r="BC40" t="str">
        <v>0</v>
      </c>
      <c r="BD40" t="str">
        <v>150</v>
      </c>
      <c r="BE40" t="str">
        <v>-9999.000</v>
      </c>
      <c r="BF40" t="str">
        <v>-9999.000000</v>
      </c>
      <c r="BG40" t="str">
        <v>0.058905</v>
      </c>
      <c r="BH40" t="str">
        <v>0.000000</v>
      </c>
      <c r="BI40" t="str">
        <v>0.029230</v>
      </c>
      <c r="BJ40" t="str">
        <v>0.000000</v>
      </c>
      <c r="BK40" t="str">
        <v>0.000000</v>
      </c>
      <c r="BL40" t="str">
        <v>-0.000068</v>
      </c>
      <c r="BM40" t="str">
        <v>standard</v>
      </c>
      <c r="BN40" t="str">
        <v>1</v>
      </c>
      <c r="BO40" t="str">
        <v>rectangular</v>
      </c>
      <c r="BP40" t="str">
        <v>6000</v>
      </c>
      <c r="BQ40" t="str">
        <v>5</v>
      </c>
      <c r="BR40" t="str">
        <v>5.000000</v>
      </c>
      <c r="BS40" t="str">
        <v>2.000000</v>
      </c>
      <c r="BT40" t="str">
        <v>55537</v>
      </c>
      <c r="BU40" t="str">
        <v>55537</v>
      </c>
      <c r="BV40" t="str">
        <v>55537</v>
      </c>
      <c r="BW40" t="str">
        <v>0.000000</v>
      </c>
      <c r="BX40" t="str">
        <v>-9999</v>
      </c>
      <c r="BY40" t="str">
        <v>0.000000</v>
      </c>
      <c r="BZ40" t="str">
        <v>0.000000</v>
      </c>
      <c r="CA40" t="str">
        <v>0.000000</v>
      </c>
      <c r="CB40" t="str">
        <v>0.000000</v>
      </c>
      <c r="CC40" t="str">
        <v>2.485001</v>
      </c>
      <c r="CD40" t="str">
        <v>2.499195</v>
      </c>
      <c r="CE40" t="str">
        <v>1.656623</v>
      </c>
      <c r="CF40" t="str">
        <v>0.937807</v>
      </c>
      <c r="CG40" t="str">
        <v>0.270712</v>
      </c>
      <c r="CH40" t="str">
        <v>-0.007591</v>
      </c>
      <c r="CI40" t="str">
        <v>0.437020</v>
      </c>
      <c r="CJ40" t="str">
        <v>0.107320</v>
      </c>
      <c r="CK40" t="str">
        <v>120.347855</v>
      </c>
      <c r="CL40" t="str">
        <v>0.000241</v>
      </c>
      <c r="CM40" t="str">
        <v>2.388960</v>
      </c>
      <c r="CN40" t="str">
        <v>-0.000025</v>
      </c>
      <c r="CO40" t="str">
        <v>1.000000</v>
      </c>
      <c r="CP40" t="str">
        <v>2.402765</v>
      </c>
      <c r="CQ40" t="str">
        <v>-0.000034</v>
      </c>
      <c r="CR40" t="str">
        <v>1.000000</v>
      </c>
      <c r="CS40" t="str">
        <v>0.600816</v>
      </c>
      <c r="CT40" t="str">
        <v>0.600971</v>
      </c>
      <c r="CU40" t="str">
        <v>0.107301</v>
      </c>
      <c r="CV40" t="str">
        <v>0.000000</v>
      </c>
      <c r="CW40" t="str">
        <v>PSF-00438_20251005065737_a33</v>
      </c>
      <c r="CX40" t="str">
        <v>PFA-00474</v>
      </c>
      <c r="CY40" t="str">
        <v>PSA-00486</v>
      </c>
      <c r="CZ40" t="str">
        <v>PSF-00438</v>
      </c>
      <c r="DA40" t="str">
        <v>RHS-00603</v>
      </c>
      <c r="DB40" t="str">
        <v>3.0.0</v>
      </c>
      <c r="DC40" t="str">
        <v>2025-10-03T21:29:05.933Z</v>
      </c>
    </row>
    <row r="41">
      <c r="A41" t="str">
        <v>38</v>
      </c>
      <c r="B41" t="str">
        <v>06:58:50</v>
      </c>
      <c r="C41" t="str">
        <v>2025-10-05</v>
      </c>
      <c r="D41" t="str">
        <v>g34p_dark</v>
      </c>
      <c r="E41" t="str">
        <v>mrk</v>
      </c>
      <c r="F41" t="str">
        <v/>
      </c>
      <c r="G41" t="str">
        <v>315</v>
      </c>
      <c r="H41" t="str">
        <v/>
      </c>
      <c r="I41" t="str">
        <v/>
      </c>
      <c r="J41" t="str">
        <f>1/((1/L41)-(1/K41))</f>
        <v>0.007956</v>
      </c>
      <c r="K41" t="str">
        <f>BH41+(BI41*AN41)+(BJ41*AN41*POWER(V41,2))+(BK41*AN41*V41)+(BL41*POWER(AN41,2))</f>
        <v>2.920256</v>
      </c>
      <c r="L41" t="str">
        <f>((M41/1000)*(1000-((T41+S41)/2)))/(T41-S41)</f>
        <v>0.007934</v>
      </c>
      <c r="M41" t="str">
        <f>(AN41*(S41-R41))/(100*U41*(1000-S41))*1000</f>
        <v>0.069051</v>
      </c>
      <c r="N41" t="str">
        <v>2.028675</v>
      </c>
      <c r="O41" t="str">
        <v>2.026957</v>
      </c>
      <c r="P41" t="str">
        <f>0.61365*EXP((17.502*AL41)/(240.97+AL41))</f>
        <v>2.792399</v>
      </c>
      <c r="Q41" t="str">
        <f>P41-N41</f>
        <v>0.763725</v>
      </c>
      <c r="R41" t="str">
        <v>22.480465</v>
      </c>
      <c r="S41" t="str">
        <v>22.499517</v>
      </c>
      <c r="T41" t="str">
        <f>(P41/AM41)*1000</f>
        <v>30.969795</v>
      </c>
      <c r="U41" t="str">
        <f>V41*BG41</f>
        <v>0.441786</v>
      </c>
      <c r="V41" t="str">
        <v>7.500000</v>
      </c>
      <c r="W41" t="str">
        <v>PSF-00438_20251005065850_b83</v>
      </c>
      <c r="X41" t="str">
        <v>94.091179</v>
      </c>
      <c r="Y41" t="str">
        <v>435.939087</v>
      </c>
      <c r="Z41" t="str">
        <v>0.784164</v>
      </c>
      <c r="AA41" t="str">
        <v>0.000000</v>
      </c>
      <c r="AB41" t="str">
        <v>0.000000</v>
      </c>
      <c r="AC41" t="str">
        <v>0.000000</v>
      </c>
      <c r="AD41" t="str">
        <v>0.5</v>
      </c>
      <c r="AE41" t="str">
        <v>0.80</v>
      </c>
      <c r="AF41" t="str">
        <f>AC41*AD41*AE41*AQ41</f>
        <v>0.006817</v>
      </c>
      <c r="AG41" t="str">
        <v>1.000000</v>
      </c>
      <c r="AH41" t="str">
        <v>63.23</v>
      </c>
      <c r="AI41" t="str">
        <v>63.17</v>
      </c>
      <c r="AJ41" t="str">
        <v>25.15</v>
      </c>
      <c r="AK41" t="str">
        <v>22.84</v>
      </c>
      <c r="AL41" t="str">
        <f>(AK41-AJ41)*(AJ41*0+0)+AK41</f>
        <v>22.84</v>
      </c>
      <c r="AM41" t="str">
        <v>90.17</v>
      </c>
      <c r="AN41" t="str">
        <v>156.5</v>
      </c>
      <c r="AO41" t="str">
        <v>153.9</v>
      </c>
      <c r="AP41" t="str">
        <v>1.7</v>
      </c>
      <c r="AQ41" t="str">
        <v>0</v>
      </c>
      <c r="AR41" t="str">
        <v>4.024</v>
      </c>
      <c r="AS41" t="str">
        <v>06:53:53</v>
      </c>
      <c r="AT41" t="str">
        <v>2025-10-05</v>
      </c>
      <c r="AU41" t="str">
        <v>0.03</v>
      </c>
      <c r="AV41" t="str">
        <v>1</v>
      </c>
      <c r="AW41" t="str">
        <v>-0.002</v>
      </c>
      <c r="AX41" t="str">
        <v>-0.119</v>
      </c>
      <c r="AY41" t="str">
        <v>-0.054</v>
      </c>
      <c r="AZ41" t="str">
        <v>0.050</v>
      </c>
      <c r="BA41" t="str">
        <v>26.773</v>
      </c>
      <c r="BB41" t="str">
        <v>80.103</v>
      </c>
      <c r="BC41" t="str">
        <v>0</v>
      </c>
      <c r="BD41" t="str">
        <v>150</v>
      </c>
      <c r="BE41" t="str">
        <v>-9999.000</v>
      </c>
      <c r="BF41" t="str">
        <v>-9999.000000</v>
      </c>
      <c r="BG41" t="str">
        <v>0.058905</v>
      </c>
      <c r="BH41" t="str">
        <v>0.000000</v>
      </c>
      <c r="BI41" t="str">
        <v>0.029230</v>
      </c>
      <c r="BJ41" t="str">
        <v>0.000000</v>
      </c>
      <c r="BK41" t="str">
        <v>0.000000</v>
      </c>
      <c r="BL41" t="str">
        <v>-0.000068</v>
      </c>
      <c r="BM41" t="str">
        <v>standard</v>
      </c>
      <c r="BN41" t="str">
        <v>1</v>
      </c>
      <c r="BO41" t="str">
        <v>rectangular</v>
      </c>
      <c r="BP41" t="str">
        <v>6000</v>
      </c>
      <c r="BQ41" t="str">
        <v>5</v>
      </c>
      <c r="BR41" t="str">
        <v>5.000000</v>
      </c>
      <c r="BS41" t="str">
        <v>2.000000</v>
      </c>
      <c r="BT41" t="str">
        <v>55537</v>
      </c>
      <c r="BU41" t="str">
        <v>55537</v>
      </c>
      <c r="BV41" t="str">
        <v>55537</v>
      </c>
      <c r="BW41" t="str">
        <v>0.000000</v>
      </c>
      <c r="BX41" t="str">
        <v>-9999</v>
      </c>
      <c r="BY41" t="str">
        <v>0.000000</v>
      </c>
      <c r="BZ41" t="str">
        <v>0.000000</v>
      </c>
      <c r="CA41" t="str">
        <v>0.000000</v>
      </c>
      <c r="CB41" t="str">
        <v>0.000000</v>
      </c>
      <c r="CC41" t="str">
        <v>2.484725</v>
      </c>
      <c r="CD41" t="str">
        <v>2.499119</v>
      </c>
      <c r="CE41" t="str">
        <v>1.653981</v>
      </c>
      <c r="CF41" t="str">
        <v>0.931014</v>
      </c>
      <c r="CG41" t="str">
        <v>0.271081</v>
      </c>
      <c r="CH41" t="str">
        <v>-0.025610</v>
      </c>
      <c r="CI41" t="str">
        <v>0.441204</v>
      </c>
      <c r="CJ41" t="str">
        <v>0.107321</v>
      </c>
      <c r="CK41" t="str">
        <v>94.091179</v>
      </c>
      <c r="CL41" t="str">
        <v>0.000239</v>
      </c>
      <c r="CM41" t="str">
        <v>2.388960</v>
      </c>
      <c r="CN41" t="str">
        <v>-0.000025</v>
      </c>
      <c r="CO41" t="str">
        <v>1.000000</v>
      </c>
      <c r="CP41" t="str">
        <v>2.402765</v>
      </c>
      <c r="CQ41" t="str">
        <v>-0.000034</v>
      </c>
      <c r="CR41" t="str">
        <v>1.000000</v>
      </c>
      <c r="CS41" t="str">
        <v>0.600816</v>
      </c>
      <c r="CT41" t="str">
        <v>0.600971</v>
      </c>
      <c r="CU41" t="str">
        <v>0.107301</v>
      </c>
      <c r="CV41" t="str">
        <v>0.000000</v>
      </c>
      <c r="CW41" t="str">
        <v>PSF-00438_20251005065850_b83</v>
      </c>
      <c r="CX41" t="str">
        <v>PFA-00474</v>
      </c>
      <c r="CY41" t="str">
        <v>PSA-00486</v>
      </c>
      <c r="CZ41" t="str">
        <v>PSF-00438</v>
      </c>
      <c r="DA41" t="str">
        <v>RHS-00603</v>
      </c>
      <c r="DB41" t="str">
        <v>3.0.0</v>
      </c>
      <c r="DC41" t="str">
        <v>2025-10-03T21:29:05.933Z</v>
      </c>
    </row>
    <row r="42">
      <c r="A42" t="str">
        <v>39</v>
      </c>
      <c r="B42" t="str">
        <v>06:59:45</v>
      </c>
      <c r="C42" t="str">
        <v>2025-10-05</v>
      </c>
      <c r="D42" t="str">
        <v>g34p_dark</v>
      </c>
      <c r="E42" t="str">
        <v>mrk</v>
      </c>
      <c r="F42" t="str">
        <v/>
      </c>
      <c r="G42" t="str">
        <v>295</v>
      </c>
      <c r="H42" t="str">
        <v/>
      </c>
      <c r="I42" t="str">
        <v/>
      </c>
      <c r="J42" t="str">
        <f>1/((1/L42)-(1/K42))</f>
        <v>-0.005196</v>
      </c>
      <c r="K42" t="str">
        <f>BH42+(BI42*AN42)+(BJ42*AN42*POWER(V42,2))+(BK42*AN42*V42)+(BL42*POWER(AN42,2))</f>
        <v>2.921902</v>
      </c>
      <c r="L42" t="str">
        <f>((M42/1000)*(1000-((T42+S42)/2)))/(T42-S42)</f>
        <v>-0.005205</v>
      </c>
      <c r="M42" t="str">
        <f>(AN42*(S42-R42))/(100*U42*(1000-S42))*1000</f>
        <v>-0.041841</v>
      </c>
      <c r="N42" t="str">
        <v>2.051730</v>
      </c>
      <c r="O42" t="str">
        <v>2.052769</v>
      </c>
      <c r="P42" t="str">
        <f>0.61365*EXP((17.502*AL42)/(240.97+AL42))</f>
        <v>2.757185</v>
      </c>
      <c r="Q42" t="str">
        <f>P42-N42</f>
        <v>0.705455</v>
      </c>
      <c r="R42" t="str">
        <v>22.766172</v>
      </c>
      <c r="S42" t="str">
        <v>22.754646</v>
      </c>
      <c r="T42" t="str">
        <f>(P42/AM42)*1000</f>
        <v>30.578478</v>
      </c>
      <c r="U42" t="str">
        <f>V42*BG42</f>
        <v>0.441786</v>
      </c>
      <c r="V42" t="str">
        <v>7.500000</v>
      </c>
      <c r="W42" t="str">
        <v>PSF-00438_20251005065945_d88</v>
      </c>
      <c r="X42" t="str">
        <v>133.108734</v>
      </c>
      <c r="Y42" t="str">
        <v>621.012207</v>
      </c>
      <c r="Z42" t="str">
        <v>0.785658</v>
      </c>
      <c r="AA42" t="str">
        <v>0.000000</v>
      </c>
      <c r="AB42" t="str">
        <v>0.000000</v>
      </c>
      <c r="AC42" t="str">
        <v>0.000000</v>
      </c>
      <c r="AD42" t="str">
        <v>0.5</v>
      </c>
      <c r="AE42" t="str">
        <v>0.80</v>
      </c>
      <c r="AF42" t="str">
        <f>AC42*AD42*AE42*AQ42</f>
        <v>0.006205</v>
      </c>
      <c r="AG42" t="str">
        <v>1.000000</v>
      </c>
      <c r="AH42" t="str">
        <v>64.02</v>
      </c>
      <c r="AI42" t="str">
        <v>64.06</v>
      </c>
      <c r="AJ42" t="str">
        <v>25.13</v>
      </c>
      <c r="AK42" t="str">
        <v>22.63</v>
      </c>
      <c r="AL42" t="str">
        <f>(AK42-AJ42)*(AJ42*0+0)+AK42</f>
        <v>22.63</v>
      </c>
      <c r="AM42" t="str">
        <v>90.17</v>
      </c>
      <c r="AN42" t="str">
        <v>156.7</v>
      </c>
      <c r="AO42" t="str">
        <v>156.7</v>
      </c>
      <c r="AP42" t="str">
        <v>0.0</v>
      </c>
      <c r="AQ42" t="str">
        <v>0</v>
      </c>
      <c r="AR42" t="str">
        <v>4.023</v>
      </c>
      <c r="AS42" t="str">
        <v>06:53:53</v>
      </c>
      <c r="AT42" t="str">
        <v>2025-10-05</v>
      </c>
      <c r="AU42" t="str">
        <v>0.03</v>
      </c>
      <c r="AV42" t="str">
        <v>1</v>
      </c>
      <c r="AW42" t="str">
        <v>-0.110</v>
      </c>
      <c r="AX42" t="str">
        <v>-0.047</v>
      </c>
      <c r="AY42" t="str">
        <v>-0.072</v>
      </c>
      <c r="AZ42" t="str">
        <v>-62.268</v>
      </c>
      <c r="BA42" t="str">
        <v>65.368</v>
      </c>
      <c r="BB42" t="str">
        <v>32.579</v>
      </c>
      <c r="BC42" t="str">
        <v>0</v>
      </c>
      <c r="BD42" t="str">
        <v>150</v>
      </c>
      <c r="BE42" t="str">
        <v>-9999.000</v>
      </c>
      <c r="BF42" t="str">
        <v>-9999.000000</v>
      </c>
      <c r="BG42" t="str">
        <v>0.058905</v>
      </c>
      <c r="BH42" t="str">
        <v>0.000000</v>
      </c>
      <c r="BI42" t="str">
        <v>0.029230</v>
      </c>
      <c r="BJ42" t="str">
        <v>0.000000</v>
      </c>
      <c r="BK42" t="str">
        <v>0.000000</v>
      </c>
      <c r="BL42" t="str">
        <v>-0.000068</v>
      </c>
      <c r="BM42" t="str">
        <v>standard</v>
      </c>
      <c r="BN42" t="str">
        <v>1</v>
      </c>
      <c r="BO42" t="str">
        <v>rectangular</v>
      </c>
      <c r="BP42" t="str">
        <v>6000</v>
      </c>
      <c r="BQ42" t="str">
        <v>5</v>
      </c>
      <c r="BR42" t="str">
        <v>5.000000</v>
      </c>
      <c r="BS42" t="str">
        <v>2.000000</v>
      </c>
      <c r="BT42" t="str">
        <v>55537</v>
      </c>
      <c r="BU42" t="str">
        <v>55537</v>
      </c>
      <c r="BV42" t="str">
        <v>55537</v>
      </c>
      <c r="BW42" t="str">
        <v>0.000000</v>
      </c>
      <c r="BX42" t="str">
        <v>-9999</v>
      </c>
      <c r="BY42" t="str">
        <v>0.000000</v>
      </c>
      <c r="BZ42" t="str">
        <v>0.000000</v>
      </c>
      <c r="CA42" t="str">
        <v>0.000000</v>
      </c>
      <c r="CB42" t="str">
        <v>0.000000</v>
      </c>
      <c r="CC42" t="str">
        <v>2.485873</v>
      </c>
      <c r="CD42" t="str">
        <v>2.500164</v>
      </c>
      <c r="CE42" t="str">
        <v>1.655702</v>
      </c>
      <c r="CF42" t="str">
        <v>0.938084</v>
      </c>
      <c r="CG42" t="str">
        <v>0.271303</v>
      </c>
      <c r="CH42" t="str">
        <v>-0.027696</v>
      </c>
      <c r="CI42" t="str">
        <v>0.444347</v>
      </c>
      <c r="CJ42" t="str">
        <v>0.107319</v>
      </c>
      <c r="CK42" t="str">
        <v>133.108734</v>
      </c>
      <c r="CL42" t="str">
        <v>0.000237</v>
      </c>
      <c r="CM42" t="str">
        <v>2.388960</v>
      </c>
      <c r="CN42" t="str">
        <v>-0.000025</v>
      </c>
      <c r="CO42" t="str">
        <v>1.000000</v>
      </c>
      <c r="CP42" t="str">
        <v>2.402765</v>
      </c>
      <c r="CQ42" t="str">
        <v>-0.000034</v>
      </c>
      <c r="CR42" t="str">
        <v>1.000000</v>
      </c>
      <c r="CS42" t="str">
        <v>0.600816</v>
      </c>
      <c r="CT42" t="str">
        <v>0.600971</v>
      </c>
      <c r="CU42" t="str">
        <v>0.107301</v>
      </c>
      <c r="CV42" t="str">
        <v>0.000000</v>
      </c>
      <c r="CW42" t="str">
        <v>PSF-00438_20251005065945_d88</v>
      </c>
      <c r="CX42" t="str">
        <v>PFA-00474</v>
      </c>
      <c r="CY42" t="str">
        <v>PSA-00486</v>
      </c>
      <c r="CZ42" t="str">
        <v>PSF-00438</v>
      </c>
      <c r="DA42" t="str">
        <v>RHS-00603</v>
      </c>
      <c r="DB42" t="str">
        <v>3.0.0</v>
      </c>
      <c r="DC42" t="str">
        <v>2025-10-03T21:29:05.933Z</v>
      </c>
    </row>
    <row r="43">
      <c r="A43" t="str">
        <v>40</v>
      </c>
      <c r="B43" t="str">
        <v>07:00:47</v>
      </c>
      <c r="C43" t="str">
        <v>2025-10-05</v>
      </c>
      <c r="D43" t="str">
        <v>g34p_dark</v>
      </c>
      <c r="E43" t="str">
        <v>mrk</v>
      </c>
      <c r="F43" t="str">
        <v>Flag</v>
      </c>
      <c r="G43" t="str">
        <v>309</v>
      </c>
      <c r="H43" t="str">
        <v/>
      </c>
      <c r="I43" t="str">
        <v/>
      </c>
      <c r="J43" t="str">
        <f>1/((1/L43)-(1/K43))</f>
        <v>0.001263</v>
      </c>
      <c r="K43" t="str">
        <f>BH43+(BI43*AN43)+(BJ43*AN43*POWER(V43,2))+(BK43*AN43*V43)+(BL43*POWER(AN43,2))</f>
        <v>2.921688</v>
      </c>
      <c r="L43" t="str">
        <f>((M43/1000)*(1000-((T43+S43)/2)))/(T43-S43)</f>
        <v>0.001263</v>
      </c>
      <c r="M43" t="str">
        <f>(AN43*(S43-R43))/(100*U43*(1000-S43))*1000</f>
        <v>0.010273</v>
      </c>
      <c r="N43" t="str">
        <v>2.028639</v>
      </c>
      <c r="O43" t="str">
        <v>2.028384</v>
      </c>
      <c r="P43" t="str">
        <f>0.61365*EXP((17.502*AL43)/(240.97+AL43))</f>
        <v>2.742735</v>
      </c>
      <c r="Q43" t="str">
        <f>P43-N43</f>
        <v>0.714096</v>
      </c>
      <c r="R43" t="str">
        <v>22.496044</v>
      </c>
      <c r="S43" t="str">
        <v>22.498877</v>
      </c>
      <c r="T43" t="str">
        <f>(P43/AM43)*1000</f>
        <v>30.418642</v>
      </c>
      <c r="U43" t="str">
        <f>V43*BG43</f>
        <v>0.441786</v>
      </c>
      <c r="V43" t="str">
        <v>7.500000</v>
      </c>
      <c r="W43" t="str">
        <v>PSF-00438_20251005070047_16b</v>
      </c>
      <c r="X43" t="str">
        <v>0.525355</v>
      </c>
      <c r="Y43" t="str">
        <v>0.744224</v>
      </c>
      <c r="Z43" t="str">
        <v>0.294089</v>
      </c>
      <c r="AA43" t="str">
        <v>0.000000</v>
      </c>
      <c r="AB43" t="str">
        <v>0.000000</v>
      </c>
      <c r="AC43" t="str">
        <v>0.000000</v>
      </c>
      <c r="AD43" t="str">
        <v>0.5</v>
      </c>
      <c r="AE43" t="str">
        <v>0.80</v>
      </c>
      <c r="AF43" t="str">
        <f>AC43*AD43*AE43*AQ43</f>
        <v>0.198322</v>
      </c>
      <c r="AG43" t="str">
        <v>1.000000</v>
      </c>
      <c r="AH43" t="str">
        <v>63.35</v>
      </c>
      <c r="AI43" t="str">
        <v>63.35</v>
      </c>
      <c r="AJ43" t="str">
        <v>25.12</v>
      </c>
      <c r="AK43" t="str">
        <v>22.54</v>
      </c>
      <c r="AL43" t="str">
        <f>(AK43-AJ43)*(AJ43*0+0)+AK43</f>
        <v>22.54</v>
      </c>
      <c r="AM43" t="str">
        <v>90.17</v>
      </c>
      <c r="AN43" t="str">
        <v>156.7</v>
      </c>
      <c r="AO43" t="str">
        <v>-19.4</v>
      </c>
      <c r="AP43" t="str">
        <v>112.4</v>
      </c>
      <c r="AQ43" t="str">
        <v>2</v>
      </c>
      <c r="AR43" t="str">
        <v>4.021</v>
      </c>
      <c r="AS43" t="str">
        <v>06:53:53</v>
      </c>
      <c r="AT43" t="str">
        <v>2025-10-05</v>
      </c>
      <c r="AU43" t="str">
        <v>0.03</v>
      </c>
      <c r="AV43" t="str">
        <v>1</v>
      </c>
      <c r="AW43" t="str">
        <v>-0.003</v>
      </c>
      <c r="AX43" t="str">
        <v>-0.004</v>
      </c>
      <c r="AY43" t="str">
        <v>-0.028</v>
      </c>
      <c r="AZ43" t="str">
        <v>-0.034</v>
      </c>
      <c r="BA43" t="str">
        <v>0.108</v>
      </c>
      <c r="BB43" t="str">
        <v>-0.049</v>
      </c>
      <c r="BC43" t="str">
        <v>0</v>
      </c>
      <c r="BD43" t="str">
        <v>150</v>
      </c>
      <c r="BE43" t="str">
        <v>-9999.000</v>
      </c>
      <c r="BF43" t="str">
        <v>-9999.000000</v>
      </c>
      <c r="BG43" t="str">
        <v>0.058905</v>
      </c>
      <c r="BH43" t="str">
        <v>0.000000</v>
      </c>
      <c r="BI43" t="str">
        <v>0.029230</v>
      </c>
      <c r="BJ43" t="str">
        <v>0.000000</v>
      </c>
      <c r="BK43" t="str">
        <v>0.000000</v>
      </c>
      <c r="BL43" t="str">
        <v>-0.000068</v>
      </c>
      <c r="BM43" t="str">
        <v>standard</v>
      </c>
      <c r="BN43" t="str">
        <v>1</v>
      </c>
      <c r="BO43" t="str">
        <v>rectangular</v>
      </c>
      <c r="BP43" t="str">
        <v>6000</v>
      </c>
      <c r="BQ43" t="str">
        <v>5</v>
      </c>
      <c r="BR43" t="str">
        <v>5.000000</v>
      </c>
      <c r="BS43" t="str">
        <v>2.000000</v>
      </c>
      <c r="BT43" t="str">
        <v>55537</v>
      </c>
      <c r="BU43" t="str">
        <v>55537</v>
      </c>
      <c r="BV43" t="str">
        <v>55537</v>
      </c>
      <c r="BW43" t="str">
        <v>0.000000</v>
      </c>
      <c r="BX43" t="str">
        <v>-9999</v>
      </c>
      <c r="BY43" t="str">
        <v>0.000000</v>
      </c>
      <c r="BZ43" t="str">
        <v>0.000000</v>
      </c>
      <c r="CA43" t="str">
        <v>0.000000</v>
      </c>
      <c r="CB43" t="str">
        <v>0.000000</v>
      </c>
      <c r="CC43" t="str">
        <v>2.484958</v>
      </c>
      <c r="CD43" t="str">
        <v>2.499295</v>
      </c>
      <c r="CE43" t="str">
        <v>1.655478</v>
      </c>
      <c r="CF43" t="str">
        <v>0.567186</v>
      </c>
      <c r="CG43" t="str">
        <v>0.271452</v>
      </c>
      <c r="CH43" t="str">
        <v>-0.028498</v>
      </c>
      <c r="CI43" t="str">
        <v>0.447916</v>
      </c>
      <c r="CJ43" t="str">
        <v>0.108818</v>
      </c>
      <c r="CK43" t="str">
        <v>0.525355</v>
      </c>
      <c r="CL43" t="str">
        <v>0.000238</v>
      </c>
      <c r="CM43" t="str">
        <v>2.388960</v>
      </c>
      <c r="CN43" t="str">
        <v>-0.000025</v>
      </c>
      <c r="CO43" t="str">
        <v>1.000000</v>
      </c>
      <c r="CP43" t="str">
        <v>2.402765</v>
      </c>
      <c r="CQ43" t="str">
        <v>-0.000034</v>
      </c>
      <c r="CR43" t="str">
        <v>1.000000</v>
      </c>
      <c r="CS43" t="str">
        <v>0.600816</v>
      </c>
      <c r="CT43" t="str">
        <v>0.600971</v>
      </c>
      <c r="CU43" t="str">
        <v>0.107301</v>
      </c>
      <c r="CV43" t="str">
        <v>0.000000</v>
      </c>
      <c r="CW43" t="str">
        <v>PSF-00438_20251005070047_16b</v>
      </c>
      <c r="CX43" t="str">
        <v>PFA-00474</v>
      </c>
      <c r="CY43" t="str">
        <v>PSA-00486</v>
      </c>
      <c r="CZ43" t="str">
        <v>PSF-00438</v>
      </c>
      <c r="DA43" t="str">
        <v>RHS-00603</v>
      </c>
      <c r="DB43" t="str">
        <v>3.0.0</v>
      </c>
      <c r="DC43" t="str">
        <v>2025-10-03T21:29:05.933Z</v>
      </c>
    </row>
    <row r="44">
      <c r="A44" t="str">
        <v>41</v>
      </c>
      <c r="B44" t="str">
        <v>07:00:59</v>
      </c>
      <c r="C44" t="str">
        <v>2025-10-05</v>
      </c>
      <c r="D44" t="str">
        <v>g34p_dark</v>
      </c>
      <c r="E44" t="str">
        <v>mrk</v>
      </c>
      <c r="F44" t="str">
        <v/>
      </c>
      <c r="G44" t="str">
        <v>309</v>
      </c>
      <c r="H44" t="str">
        <v/>
      </c>
      <c r="I44" t="str">
        <v/>
      </c>
      <c r="J44" t="str">
        <f>1/((1/L44)-(1/K44))</f>
        <v>-0.005669</v>
      </c>
      <c r="K44" t="str">
        <f>BH44+(BI44*AN44)+(BJ44*AN44*POWER(V44,2))+(BK44*AN44*V44)+(BL44*POWER(AN44,2))</f>
        <v>2.922605</v>
      </c>
      <c r="L44" t="str">
        <f>((M44/1000)*(1000-((T44+S44)/2)))/(T44-S44)</f>
        <v>-0.005680</v>
      </c>
      <c r="M44" t="str">
        <f>(AN44*(S44-R44))/(100*U44*(1000-S44))*1000</f>
        <v>-0.055194</v>
      </c>
      <c r="N44" t="str">
        <v>2.042397</v>
      </c>
      <c r="O44" t="str">
        <v>2.043767</v>
      </c>
      <c r="P44" t="str">
        <f>0.61365*EXP((17.502*AL44)/(240.97+AL44))</f>
        <v>2.894515</v>
      </c>
      <c r="Q44" t="str">
        <f>P44-N44</f>
        <v>0.852119</v>
      </c>
      <c r="R44" t="str">
        <v>22.667341</v>
      </c>
      <c r="S44" t="str">
        <v>22.652143</v>
      </c>
      <c r="T44" t="str">
        <f>(P44/AM44)*1000</f>
        <v>32.102962</v>
      </c>
      <c r="U44" t="str">
        <f>V44*BG44</f>
        <v>0.441786</v>
      </c>
      <c r="V44" t="str">
        <v>7.500000</v>
      </c>
      <c r="W44" t="str">
        <v>PSF-00438_20251005070059_fd8</v>
      </c>
      <c r="X44" t="str">
        <v>146.670349</v>
      </c>
      <c r="Y44" t="str">
        <v>646.472839</v>
      </c>
      <c r="Z44" t="str">
        <v>0.773122</v>
      </c>
      <c r="AA44" t="str">
        <v>0.000000</v>
      </c>
      <c r="AB44" t="str">
        <v>0.000000</v>
      </c>
      <c r="AC44" t="str">
        <v>0.000000</v>
      </c>
      <c r="AD44" t="str">
        <v>0.5</v>
      </c>
      <c r="AE44" t="str">
        <v>0.80</v>
      </c>
      <c r="AF44" t="str">
        <f>AC44*AD44*AE44*AQ44</f>
        <v>0.007213</v>
      </c>
      <c r="AG44" t="str">
        <v>1.000000</v>
      </c>
      <c r="AH44" t="str">
        <v>63.77</v>
      </c>
      <c r="AI44" t="str">
        <v>63.82</v>
      </c>
      <c r="AJ44" t="str">
        <v>25.12</v>
      </c>
      <c r="AK44" t="str">
        <v>23.43</v>
      </c>
      <c r="AL44" t="str">
        <f>(AK44-AJ44)*(AJ44*0+0)+AK44</f>
        <v>23.43</v>
      </c>
      <c r="AM44" t="str">
        <v>90.16</v>
      </c>
      <c r="AN44" t="str">
        <v>156.8</v>
      </c>
      <c r="AO44" t="str">
        <v>156.6</v>
      </c>
      <c r="AP44" t="str">
        <v>0.1</v>
      </c>
      <c r="AQ44" t="str">
        <v>0</v>
      </c>
      <c r="AR44" t="str">
        <v>4.020</v>
      </c>
      <c r="AS44" t="str">
        <v>06:53:53</v>
      </c>
      <c r="AT44" t="str">
        <v>2025-10-05</v>
      </c>
      <c r="AU44" t="str">
        <v>0.03</v>
      </c>
      <c r="AV44" t="str">
        <v>1</v>
      </c>
      <c r="AW44" t="str">
        <v>-0.003</v>
      </c>
      <c r="AX44" t="str">
        <v>-0.016</v>
      </c>
      <c r="AY44" t="str">
        <v>-0.188</v>
      </c>
      <c r="AZ44" t="str">
        <v>1.162</v>
      </c>
      <c r="BA44" t="str">
        <v>4.733</v>
      </c>
      <c r="BB44" t="str">
        <v>145.238</v>
      </c>
      <c r="BC44" t="str">
        <v>0</v>
      </c>
      <c r="BD44" t="str">
        <v>150</v>
      </c>
      <c r="BE44" t="str">
        <v>-9999.000</v>
      </c>
      <c r="BF44" t="str">
        <v>-9999.000000</v>
      </c>
      <c r="BG44" t="str">
        <v>0.058905</v>
      </c>
      <c r="BH44" t="str">
        <v>0.000000</v>
      </c>
      <c r="BI44" t="str">
        <v>0.029230</v>
      </c>
      <c r="BJ44" t="str">
        <v>0.000000</v>
      </c>
      <c r="BK44" t="str">
        <v>0.000000</v>
      </c>
      <c r="BL44" t="str">
        <v>-0.000068</v>
      </c>
      <c r="BM44" t="str">
        <v>standard</v>
      </c>
      <c r="BN44" t="str">
        <v>1</v>
      </c>
      <c r="BO44" t="str">
        <v>rectangular</v>
      </c>
      <c r="BP44" t="str">
        <v>6000</v>
      </c>
      <c r="BQ44" t="str">
        <v>5</v>
      </c>
      <c r="BR44" t="str">
        <v>5.000000</v>
      </c>
      <c r="BS44" t="str">
        <v>2.000000</v>
      </c>
      <c r="BT44" t="str">
        <v>55537</v>
      </c>
      <c r="BU44" t="str">
        <v>55537</v>
      </c>
      <c r="BV44" t="str">
        <v>55537</v>
      </c>
      <c r="BW44" t="str">
        <v>0.000000</v>
      </c>
      <c r="BX44" t="str">
        <v>-9999</v>
      </c>
      <c r="BY44" t="str">
        <v>0.000000</v>
      </c>
      <c r="BZ44" t="str">
        <v>0.000000</v>
      </c>
      <c r="CA44" t="str">
        <v>0.000000</v>
      </c>
      <c r="CB44" t="str">
        <v>0.000000</v>
      </c>
      <c r="CC44" t="str">
        <v>2.485565</v>
      </c>
      <c r="CD44" t="str">
        <v>2.499840</v>
      </c>
      <c r="CE44" t="str">
        <v>1.656439</v>
      </c>
      <c r="CF44" t="str">
        <v>0.937873</v>
      </c>
      <c r="CG44" t="str">
        <v>0.271419</v>
      </c>
      <c r="CH44" t="str">
        <v>-0.018637</v>
      </c>
      <c r="CI44" t="str">
        <v>0.448539</v>
      </c>
      <c r="CJ44" t="str">
        <v>0.107322</v>
      </c>
      <c r="CK44" t="str">
        <v>146.670349</v>
      </c>
      <c r="CL44" t="str">
        <v>0.000239</v>
      </c>
      <c r="CM44" t="str">
        <v>2.388960</v>
      </c>
      <c r="CN44" t="str">
        <v>-0.000025</v>
      </c>
      <c r="CO44" t="str">
        <v>1.000000</v>
      </c>
      <c r="CP44" t="str">
        <v>2.402765</v>
      </c>
      <c r="CQ44" t="str">
        <v>-0.000034</v>
      </c>
      <c r="CR44" t="str">
        <v>1.000000</v>
      </c>
      <c r="CS44" t="str">
        <v>0.600816</v>
      </c>
      <c r="CT44" t="str">
        <v>0.600971</v>
      </c>
      <c r="CU44" t="str">
        <v>0.107301</v>
      </c>
      <c r="CV44" t="str">
        <v>0.000000</v>
      </c>
      <c r="CW44" t="str">
        <v>PSF-00438_20251005070059_fd8</v>
      </c>
      <c r="CX44" t="str">
        <v>PFA-00474</v>
      </c>
      <c r="CY44" t="str">
        <v>PSA-00486</v>
      </c>
      <c r="CZ44" t="str">
        <v>PSF-00438</v>
      </c>
      <c r="DA44" t="str">
        <v>RHS-00603</v>
      </c>
      <c r="DB44" t="str">
        <v>3.0.0</v>
      </c>
      <c r="DC44" t="str">
        <v>2025-10-03T21:29:05.933Z</v>
      </c>
    </row>
    <row r="45">
      <c r="A45" t="str">
        <v>42</v>
      </c>
      <c r="B45" t="str">
        <v>07:02:34</v>
      </c>
      <c r="C45" t="str">
        <v>2025-10-05</v>
      </c>
      <c r="D45" t="str">
        <v>g34p_dark</v>
      </c>
      <c r="E45" t="str">
        <v>mrk</v>
      </c>
      <c r="F45" t="str">
        <v/>
      </c>
      <c r="G45" t="str">
        <v>301</v>
      </c>
      <c r="H45" t="str">
        <v/>
      </c>
      <c r="I45" t="str">
        <v/>
      </c>
      <c r="J45" t="str">
        <f>1/((1/L45)-(1/K45))</f>
        <v>-0.006791</v>
      </c>
      <c r="K45" t="str">
        <f>BH45+(BI45*AN45)+(BJ45*AN45*POWER(V45,2))+(BK45*AN45*V45)+(BL45*POWER(AN45,2))</f>
        <v>2.922286</v>
      </c>
      <c r="L45" t="str">
        <f>((M45/1000)*(1000-((T45+S45)/2)))/(T45-S45)</f>
        <v>-0.006806</v>
      </c>
      <c r="M45" t="str">
        <f>(AN45*(S45-R45))/(100*U45*(1000-S45))*1000</f>
        <v>-0.068222</v>
      </c>
      <c r="N45" t="str">
        <v>2.028550</v>
      </c>
      <c r="O45" t="str">
        <v>2.030244</v>
      </c>
      <c r="P45" t="str">
        <f>0.61365*EXP((17.502*AL45)/(240.97+AL45))</f>
        <v>2.907575</v>
      </c>
      <c r="Q45" t="str">
        <f>P45-N45</f>
        <v>0.879025</v>
      </c>
      <c r="R45" t="str">
        <v>22.516302</v>
      </c>
      <c r="S45" t="str">
        <v>22.497511</v>
      </c>
      <c r="T45" t="str">
        <f>(P45/AM45)*1000</f>
        <v>32.246292</v>
      </c>
      <c r="U45" t="str">
        <f>V45*BG45</f>
        <v>0.441786</v>
      </c>
      <c r="V45" t="str">
        <v>7.500000</v>
      </c>
      <c r="W45" t="str">
        <v>PSF-00438_20251005070234_9ea</v>
      </c>
      <c r="X45" t="str">
        <v>140.316360</v>
      </c>
      <c r="Y45" t="str">
        <v>602.650513</v>
      </c>
      <c r="Z45" t="str">
        <v>0.767168</v>
      </c>
      <c r="AA45" t="str">
        <v>0.000000</v>
      </c>
      <c r="AB45" t="str">
        <v>0.000000</v>
      </c>
      <c r="AC45" t="str">
        <v>0.000000</v>
      </c>
      <c r="AD45" t="str">
        <v>0.5</v>
      </c>
      <c r="AE45" t="str">
        <v>0.80</v>
      </c>
      <c r="AF45" t="str">
        <f>AC45*AD45*AE45*AQ45</f>
        <v>0.007279</v>
      </c>
      <c r="AG45" t="str">
        <v>1.000000</v>
      </c>
      <c r="AH45" t="str">
        <v>63.35</v>
      </c>
      <c r="AI45" t="str">
        <v>63.40</v>
      </c>
      <c r="AJ45" t="str">
        <v>25.12</v>
      </c>
      <c r="AK45" t="str">
        <v>23.51</v>
      </c>
      <c r="AL45" t="str">
        <f>(AK45-AJ45)*(AJ45*0+0)+AK45</f>
        <v>23.51</v>
      </c>
      <c r="AM45" t="str">
        <v>90.17</v>
      </c>
      <c r="AN45" t="str">
        <v>156.8</v>
      </c>
      <c r="AO45" t="str">
        <v>156.5</v>
      </c>
      <c r="AP45" t="str">
        <v>0.2</v>
      </c>
      <c r="AQ45" t="str">
        <v>0</v>
      </c>
      <c r="AR45" t="str">
        <v>4.019</v>
      </c>
      <c r="AS45" t="str">
        <v>06:53:53</v>
      </c>
      <c r="AT45" t="str">
        <v>2025-10-05</v>
      </c>
      <c r="AU45" t="str">
        <v>0.03</v>
      </c>
      <c r="AV45" t="str">
        <v>1</v>
      </c>
      <c r="AW45" t="str">
        <v>0.000</v>
      </c>
      <c r="AX45" t="str">
        <v>0.000</v>
      </c>
      <c r="AY45" t="str">
        <v>-0.035</v>
      </c>
      <c r="AZ45" t="str">
        <v>-0.243</v>
      </c>
      <c r="BA45" t="str">
        <v>1.729</v>
      </c>
      <c r="BB45" t="str">
        <v>139.278</v>
      </c>
      <c r="BC45" t="str">
        <v>0</v>
      </c>
      <c r="BD45" t="str">
        <v>150</v>
      </c>
      <c r="BE45" t="str">
        <v>-9999.000</v>
      </c>
      <c r="BF45" t="str">
        <v>-9999.000000</v>
      </c>
      <c r="BG45" t="str">
        <v>0.058905</v>
      </c>
      <c r="BH45" t="str">
        <v>0.000000</v>
      </c>
      <c r="BI45" t="str">
        <v>0.029230</v>
      </c>
      <c r="BJ45" t="str">
        <v>0.000000</v>
      </c>
      <c r="BK45" t="str">
        <v>0.000000</v>
      </c>
      <c r="BL45" t="str">
        <v>-0.000068</v>
      </c>
      <c r="BM45" t="str">
        <v>standard</v>
      </c>
      <c r="BN45" t="str">
        <v>1</v>
      </c>
      <c r="BO45" t="str">
        <v>rectangular</v>
      </c>
      <c r="BP45" t="str">
        <v>6000</v>
      </c>
      <c r="BQ45" t="str">
        <v>5</v>
      </c>
      <c r="BR45" t="str">
        <v>5.000000</v>
      </c>
      <c r="BS45" t="str">
        <v>2.000000</v>
      </c>
      <c r="BT45" t="str">
        <v>55537</v>
      </c>
      <c r="BU45" t="str">
        <v>55537</v>
      </c>
      <c r="BV45" t="str">
        <v>55537</v>
      </c>
      <c r="BW45" t="str">
        <v>0.000000</v>
      </c>
      <c r="BX45" t="str">
        <v>-9999</v>
      </c>
      <c r="BY45" t="str">
        <v>0.000000</v>
      </c>
      <c r="BZ45" t="str">
        <v>0.000000</v>
      </c>
      <c r="CA45" t="str">
        <v>0.000000</v>
      </c>
      <c r="CB45" t="str">
        <v>0.000000</v>
      </c>
      <c r="CC45" t="str">
        <v>2.485027</v>
      </c>
      <c r="CD45" t="str">
        <v>2.499285</v>
      </c>
      <c r="CE45" t="str">
        <v>1.656105</v>
      </c>
      <c r="CF45" t="str">
        <v>0.937569</v>
      </c>
      <c r="CG45" t="str">
        <v>0.271438</v>
      </c>
      <c r="CH45" t="str">
        <v>-0.017783</v>
      </c>
      <c r="CI45" t="str">
        <v>0.453854</v>
      </c>
      <c r="CJ45" t="str">
        <v>0.107322</v>
      </c>
      <c r="CK45" t="str">
        <v>140.316360</v>
      </c>
      <c r="CL45" t="str">
        <v>0.000237</v>
      </c>
      <c r="CM45" t="str">
        <v>2.388960</v>
      </c>
      <c r="CN45" t="str">
        <v>-0.000025</v>
      </c>
      <c r="CO45" t="str">
        <v>1.000000</v>
      </c>
      <c r="CP45" t="str">
        <v>2.402765</v>
      </c>
      <c r="CQ45" t="str">
        <v>-0.000034</v>
      </c>
      <c r="CR45" t="str">
        <v>1.000000</v>
      </c>
      <c r="CS45" t="str">
        <v>0.600816</v>
      </c>
      <c r="CT45" t="str">
        <v>0.600971</v>
      </c>
      <c r="CU45" t="str">
        <v>0.107301</v>
      </c>
      <c r="CV45" t="str">
        <v>0.000000</v>
      </c>
      <c r="CW45" t="str">
        <v>PSF-00438_20251005070234_9ea</v>
      </c>
      <c r="CX45" t="str">
        <v>PFA-00474</v>
      </c>
      <c r="CY45" t="str">
        <v>PSA-00486</v>
      </c>
      <c r="CZ45" t="str">
        <v>PSF-00438</v>
      </c>
      <c r="DA45" t="str">
        <v>RHS-00603</v>
      </c>
      <c r="DB45" t="str">
        <v>3.0.0</v>
      </c>
      <c r="DC45" t="str">
        <v>2025-10-03T21:29:05.933Z</v>
      </c>
    </row>
    <row r="46">
      <c r="A46" t="str">
        <v>43</v>
      </c>
      <c r="B46" t="str">
        <v>07:03:39</v>
      </c>
      <c r="C46" t="str">
        <v>2025-10-05</v>
      </c>
      <c r="D46" t="str">
        <v>g34p_dark</v>
      </c>
      <c r="E46" t="str">
        <v>mrk</v>
      </c>
      <c r="F46" t="str">
        <v/>
      </c>
      <c r="G46" t="str">
        <v>294</v>
      </c>
      <c r="H46" t="str">
        <v/>
      </c>
      <c r="I46" t="str">
        <v/>
      </c>
      <c r="J46" t="str">
        <f>1/((1/L46)-(1/K46))</f>
        <v>-0.011176</v>
      </c>
      <c r="K46" t="str">
        <f>BH46+(BI46*AN46)+(BJ46*AN46*POWER(V46,2))+(BK46*AN46*V46)+(BL46*POWER(AN46,2))</f>
        <v>2.921963</v>
      </c>
      <c r="L46" t="str">
        <f>((M46/1000)*(1000-((T46+S46)/2)))/(T46-S46)</f>
        <v>-0.011219</v>
      </c>
      <c r="M46" t="str">
        <f>(AN46*(S46-R46))/(100*U46*(1000-S46))*1000</f>
        <v>-0.171966</v>
      </c>
      <c r="N46" t="str">
        <v>2.048489</v>
      </c>
      <c r="O46" t="str">
        <v>2.052761</v>
      </c>
      <c r="P46" t="str">
        <f>0.61365*EXP((17.502*AL46)/(240.97+AL46))</f>
        <v>3.388977</v>
      </c>
      <c r="Q46" t="str">
        <f>P46-N46</f>
        <v>1.340488</v>
      </c>
      <c r="R46" t="str">
        <v>22.765137</v>
      </c>
      <c r="S46" t="str">
        <v>22.717766</v>
      </c>
      <c r="T46" t="str">
        <f>(P46/AM46)*1000</f>
        <v>37.583790</v>
      </c>
      <c r="U46" t="str">
        <f>V46*BG46</f>
        <v>0.441786</v>
      </c>
      <c r="V46" t="str">
        <v>7.500000</v>
      </c>
      <c r="W46" t="str">
        <v>PSF-00438_20251005070339_639</v>
      </c>
      <c r="X46" t="str">
        <v>109.849335</v>
      </c>
      <c r="Y46" t="str">
        <v>579.965454</v>
      </c>
      <c r="Z46" t="str">
        <v>0.810593</v>
      </c>
      <c r="AA46" t="str">
        <v>0.000000</v>
      </c>
      <c r="AB46" t="str">
        <v>0.000000</v>
      </c>
      <c r="AC46" t="str">
        <v>0.000000</v>
      </c>
      <c r="AD46" t="str">
        <v>0.5</v>
      </c>
      <c r="AE46" t="str">
        <v>0.80</v>
      </c>
      <c r="AF46" t="str">
        <f>AC46*AD46*AE46*AQ46</f>
        <v>0.007304</v>
      </c>
      <c r="AG46" t="str">
        <v>1.000000</v>
      </c>
      <c r="AH46" t="str">
        <v>63.96</v>
      </c>
      <c r="AI46" t="str">
        <v>64.09</v>
      </c>
      <c r="AJ46" t="str">
        <v>25.12</v>
      </c>
      <c r="AK46" t="str">
        <v>26.07</v>
      </c>
      <c r="AL46" t="str">
        <f>(AK46-AJ46)*(AJ46*0+0)+AK46</f>
        <v>26.07</v>
      </c>
      <c r="AM46" t="str">
        <v>90.17</v>
      </c>
      <c r="AN46" t="str">
        <v>156.7</v>
      </c>
      <c r="AO46" t="str">
        <v>156.6</v>
      </c>
      <c r="AP46" t="str">
        <v>0.1</v>
      </c>
      <c r="AQ46" t="str">
        <v>0</v>
      </c>
      <c r="AR46" t="str">
        <v>4.017</v>
      </c>
      <c r="AS46" t="str">
        <v>06:53:53</v>
      </c>
      <c r="AT46" t="str">
        <v>2025-10-05</v>
      </c>
      <c r="AU46" t="str">
        <v>0.03</v>
      </c>
      <c r="AV46" t="str">
        <v>1</v>
      </c>
      <c r="AW46" t="str">
        <v>-0.004</v>
      </c>
      <c r="AX46" t="str">
        <v>-0.016</v>
      </c>
      <c r="AY46" t="str">
        <v>-0.067</v>
      </c>
      <c r="AZ46" t="str">
        <v>0.145</v>
      </c>
      <c r="BA46" t="str">
        <v>36.624</v>
      </c>
      <c r="BB46" t="str">
        <v>67.382</v>
      </c>
      <c r="BC46" t="str">
        <v>0</v>
      </c>
      <c r="BD46" t="str">
        <v>150</v>
      </c>
      <c r="BE46" t="str">
        <v>-9999.000</v>
      </c>
      <c r="BF46" t="str">
        <v>-9999.000000</v>
      </c>
      <c r="BG46" t="str">
        <v>0.058905</v>
      </c>
      <c r="BH46" t="str">
        <v>0.000000</v>
      </c>
      <c r="BI46" t="str">
        <v>0.029230</v>
      </c>
      <c r="BJ46" t="str">
        <v>0.000000</v>
      </c>
      <c r="BK46" t="str">
        <v>0.000000</v>
      </c>
      <c r="BL46" t="str">
        <v>-0.000068</v>
      </c>
      <c r="BM46" t="str">
        <v>standard</v>
      </c>
      <c r="BN46" t="str">
        <v>1</v>
      </c>
      <c r="BO46" t="str">
        <v>rectangular</v>
      </c>
      <c r="BP46" t="str">
        <v>6000</v>
      </c>
      <c r="BQ46" t="str">
        <v>5</v>
      </c>
      <c r="BR46" t="str">
        <v>5.000000</v>
      </c>
      <c r="BS46" t="str">
        <v>2.000000</v>
      </c>
      <c r="BT46" t="str">
        <v>55537</v>
      </c>
      <c r="BU46" t="str">
        <v>55537</v>
      </c>
      <c r="BV46" t="str">
        <v>55537</v>
      </c>
      <c r="BW46" t="str">
        <v>0.000000</v>
      </c>
      <c r="BX46" t="str">
        <v>-9999</v>
      </c>
      <c r="BY46" t="str">
        <v>0.000000</v>
      </c>
      <c r="BZ46" t="str">
        <v>0.000000</v>
      </c>
      <c r="CA46" t="str">
        <v>0.000000</v>
      </c>
      <c r="CB46" t="str">
        <v>0.000000</v>
      </c>
      <c r="CC46" t="str">
        <v>2.485920</v>
      </c>
      <c r="CD46" t="str">
        <v>2.500081</v>
      </c>
      <c r="CE46" t="str">
        <v>1.655766</v>
      </c>
      <c r="CF46" t="str">
        <v>0.937785</v>
      </c>
      <c r="CG46" t="str">
        <v>0.271403</v>
      </c>
      <c r="CH46" t="str">
        <v>0.011300</v>
      </c>
      <c r="CI46" t="str">
        <v>0.457390</v>
      </c>
      <c r="CJ46" t="str">
        <v>0.107321</v>
      </c>
      <c r="CK46" t="str">
        <v>109.849335</v>
      </c>
      <c r="CL46" t="str">
        <v>0.000237</v>
      </c>
      <c r="CM46" t="str">
        <v>2.388960</v>
      </c>
      <c r="CN46" t="str">
        <v>-0.000025</v>
      </c>
      <c r="CO46" t="str">
        <v>1.000000</v>
      </c>
      <c r="CP46" t="str">
        <v>2.402765</v>
      </c>
      <c r="CQ46" t="str">
        <v>-0.000034</v>
      </c>
      <c r="CR46" t="str">
        <v>1.000000</v>
      </c>
      <c r="CS46" t="str">
        <v>0.600816</v>
      </c>
      <c r="CT46" t="str">
        <v>0.600971</v>
      </c>
      <c r="CU46" t="str">
        <v>0.107301</v>
      </c>
      <c r="CV46" t="str">
        <v>0.000000</v>
      </c>
      <c r="CW46" t="str">
        <v>PSF-00438_20251005070339_639</v>
      </c>
      <c r="CX46" t="str">
        <v>PFA-00474</v>
      </c>
      <c r="CY46" t="str">
        <v>PSA-00486</v>
      </c>
      <c r="CZ46" t="str">
        <v>PSF-00438</v>
      </c>
      <c r="DA46" t="str">
        <v>RHS-00603</v>
      </c>
      <c r="DB46" t="str">
        <v>3.0.0</v>
      </c>
      <c r="DC46" t="str">
        <v>2025-10-03T21:29:05.933Z</v>
      </c>
    </row>
    <row r="47">
      <c r="A47" t="str">
        <v>44</v>
      </c>
      <c r="B47" t="str">
        <v>07:05:02</v>
      </c>
      <c r="C47" t="str">
        <v>2025-10-05</v>
      </c>
      <c r="D47" t="str">
        <v>g34p_dark</v>
      </c>
      <c r="E47" t="str">
        <v>mrk</v>
      </c>
      <c r="F47" t="str">
        <v/>
      </c>
      <c r="G47" t="str">
        <v>293</v>
      </c>
      <c r="H47" t="str">
        <v/>
      </c>
      <c r="I47" t="str">
        <v/>
      </c>
      <c r="J47" t="str">
        <f>1/((1/L47)-(1/K47))</f>
        <v>-0.014892</v>
      </c>
      <c r="K47" t="str">
        <f>BH47+(BI47*AN47)+(BJ47*AN47*POWER(V47,2))+(BK47*AN47*V47)+(BL47*POWER(AN47,2))</f>
        <v>2.922716</v>
      </c>
      <c r="L47" t="str">
        <f>((M47/1000)*(1000-((T47+S47)/2)))/(T47-S47)</f>
        <v>-0.014968</v>
      </c>
      <c r="M47" t="str">
        <f>(AN47*(S47-R47))/(100*U47*(1000-S47))*1000</f>
        <v>-0.160118</v>
      </c>
      <c r="N47" t="str">
        <v>2.028560</v>
      </c>
      <c r="O47" t="str">
        <v>2.032535</v>
      </c>
      <c r="P47" t="str">
        <f>0.61365*EXP((17.502*AL47)/(240.97+AL47))</f>
        <v>2.966328</v>
      </c>
      <c r="Q47" t="str">
        <f>P47-N47</f>
        <v>0.937768</v>
      </c>
      <c r="R47" t="str">
        <v>22.542898</v>
      </c>
      <c r="S47" t="str">
        <v>22.498806</v>
      </c>
      <c r="T47" t="str">
        <f>(P47/AM47)*1000</f>
        <v>32.899620</v>
      </c>
      <c r="U47" t="str">
        <f>V47*BG47</f>
        <v>0.441786</v>
      </c>
      <c r="V47" t="str">
        <v>7.500000</v>
      </c>
      <c r="W47" t="str">
        <v>PSF-00438_20251005070502_607</v>
      </c>
      <c r="X47" t="str">
        <v>144.341827</v>
      </c>
      <c r="Y47" t="str">
        <v>635.862366</v>
      </c>
      <c r="Z47" t="str">
        <v>0.772998</v>
      </c>
      <c r="AA47" t="str">
        <v>0.000000</v>
      </c>
      <c r="AB47" t="str">
        <v>0.000000</v>
      </c>
      <c r="AC47" t="str">
        <v>0.000000</v>
      </c>
      <c r="AD47" t="str">
        <v>0.5</v>
      </c>
      <c r="AE47" t="str">
        <v>0.80</v>
      </c>
      <c r="AF47" t="str">
        <f>AC47*AD47*AE47*AQ47</f>
        <v>0.005122</v>
      </c>
      <c r="AG47" t="str">
        <v>1.000000</v>
      </c>
      <c r="AH47" t="str">
        <v>63.28</v>
      </c>
      <c r="AI47" t="str">
        <v>63.41</v>
      </c>
      <c r="AJ47" t="str">
        <v>25.14</v>
      </c>
      <c r="AK47" t="str">
        <v>23.84</v>
      </c>
      <c r="AL47" t="str">
        <f>(AK47-AJ47)*(AJ47*0+0)+AK47</f>
        <v>23.84</v>
      </c>
      <c r="AM47" t="str">
        <v>90.16</v>
      </c>
      <c r="AN47" t="str">
        <v>156.8</v>
      </c>
      <c r="AO47" t="str">
        <v>156.8</v>
      </c>
      <c r="AP47" t="str">
        <v>0.0</v>
      </c>
      <c r="AQ47" t="str">
        <v>0</v>
      </c>
      <c r="AR47" t="str">
        <v>4.015</v>
      </c>
      <c r="AS47" t="str">
        <v>06:53:53</v>
      </c>
      <c r="AT47" t="str">
        <v>2025-10-05</v>
      </c>
      <c r="AU47" t="str">
        <v>0.03</v>
      </c>
      <c r="AV47" t="str">
        <v>1</v>
      </c>
      <c r="AW47" t="str">
        <v>-0.003</v>
      </c>
      <c r="AX47" t="str">
        <v>-0.002</v>
      </c>
      <c r="AY47" t="str">
        <v>-0.080</v>
      </c>
      <c r="AZ47" t="str">
        <v>-0.232</v>
      </c>
      <c r="BA47" t="str">
        <v>-0.480</v>
      </c>
      <c r="BB47" t="str">
        <v>108.849</v>
      </c>
      <c r="BC47" t="str">
        <v>0</v>
      </c>
      <c r="BD47" t="str">
        <v>150</v>
      </c>
      <c r="BE47" t="str">
        <v>-9999.000</v>
      </c>
      <c r="BF47" t="str">
        <v>-9999.000000</v>
      </c>
      <c r="BG47" t="str">
        <v>0.058905</v>
      </c>
      <c r="BH47" t="str">
        <v>0.000000</v>
      </c>
      <c r="BI47" t="str">
        <v>0.029230</v>
      </c>
      <c r="BJ47" t="str">
        <v>0.000000</v>
      </c>
      <c r="BK47" t="str">
        <v>0.000000</v>
      </c>
      <c r="BL47" t="str">
        <v>-0.000068</v>
      </c>
      <c r="BM47" t="str">
        <v>standard</v>
      </c>
      <c r="BN47" t="str">
        <v>1</v>
      </c>
      <c r="BO47" t="str">
        <v>rectangular</v>
      </c>
      <c r="BP47" t="str">
        <v>6000</v>
      </c>
      <c r="BQ47" t="str">
        <v>5</v>
      </c>
      <c r="BR47" t="str">
        <v>5.000000</v>
      </c>
      <c r="BS47" t="str">
        <v>2.000000</v>
      </c>
      <c r="BT47" t="str">
        <v>55537</v>
      </c>
      <c r="BU47" t="str">
        <v>55537</v>
      </c>
      <c r="BV47" t="str">
        <v>55537</v>
      </c>
      <c r="BW47" t="str">
        <v>0.000000</v>
      </c>
      <c r="BX47" t="str">
        <v>-9999</v>
      </c>
      <c r="BY47" t="str">
        <v>0.000000</v>
      </c>
      <c r="BZ47" t="str">
        <v>0.000000</v>
      </c>
      <c r="CA47" t="str">
        <v>0.000000</v>
      </c>
      <c r="CB47" t="str">
        <v>0.000000</v>
      </c>
      <c r="CC47" t="str">
        <v>2.485029</v>
      </c>
      <c r="CD47" t="str">
        <v>2.499194</v>
      </c>
      <c r="CE47" t="str">
        <v>1.656556</v>
      </c>
      <c r="CF47" t="str">
        <v>0.938270</v>
      </c>
      <c r="CG47" t="str">
        <v>0.271249</v>
      </c>
      <c r="CH47" t="str">
        <v>-0.014260</v>
      </c>
      <c r="CI47" t="str">
        <v>0.461890</v>
      </c>
      <c r="CJ47" t="str">
        <v>0.107316</v>
      </c>
      <c r="CK47" t="str">
        <v>144.341827</v>
      </c>
      <c r="CL47" t="str">
        <v>0.000241</v>
      </c>
      <c r="CM47" t="str">
        <v>2.388960</v>
      </c>
      <c r="CN47" t="str">
        <v>-0.000025</v>
      </c>
      <c r="CO47" t="str">
        <v>1.000000</v>
      </c>
      <c r="CP47" t="str">
        <v>2.402765</v>
      </c>
      <c r="CQ47" t="str">
        <v>-0.000034</v>
      </c>
      <c r="CR47" t="str">
        <v>1.000000</v>
      </c>
      <c r="CS47" t="str">
        <v>0.600816</v>
      </c>
      <c r="CT47" t="str">
        <v>0.600971</v>
      </c>
      <c r="CU47" t="str">
        <v>0.107301</v>
      </c>
      <c r="CV47" t="str">
        <v>0.000000</v>
      </c>
      <c r="CW47" t="str">
        <v>PSF-00438_20251005070502_607</v>
      </c>
      <c r="CX47" t="str">
        <v>PFA-00474</v>
      </c>
      <c r="CY47" t="str">
        <v>PSA-00486</v>
      </c>
      <c r="CZ47" t="str">
        <v>PSF-00438</v>
      </c>
      <c r="DA47" t="str">
        <v>RHS-00603</v>
      </c>
      <c r="DB47" t="str">
        <v>3.0.0</v>
      </c>
      <c r="DC47" t="str">
        <v>2025-10-03T21:29:05.933Z</v>
      </c>
    </row>
    <row r="48">
      <c r="A48" t="str">
        <v>45</v>
      </c>
      <c r="B48" t="str">
        <v>07:06:08</v>
      </c>
      <c r="C48" t="str">
        <v>2025-10-05</v>
      </c>
      <c r="D48" t="str">
        <v>g34p_dark</v>
      </c>
      <c r="E48" t="str">
        <v>mrk</v>
      </c>
      <c r="F48" t="str">
        <v/>
      </c>
      <c r="G48" t="str">
        <v>318</v>
      </c>
      <c r="H48" t="str">
        <v/>
      </c>
      <c r="I48" t="str">
        <v/>
      </c>
      <c r="J48" t="str">
        <f>1/((1/L48)-(1/K48))</f>
        <v>-0.008145</v>
      </c>
      <c r="K48" t="str">
        <f>BH48+(BI48*AN48)+(BJ48*AN48*POWER(V48,2))+(BK48*AN48*V48)+(BL48*POWER(AN48,2))</f>
        <v>2.922353</v>
      </c>
      <c r="L48" t="str">
        <f>((M48/1000)*(1000-((T48+S48)/2)))/(T48-S48)</f>
        <v>-0.008168</v>
      </c>
      <c r="M48" t="str">
        <f>(AN48*(S48-R48))/(100*U48*(1000-S48))*1000</f>
        <v>-0.090990</v>
      </c>
      <c r="N48" t="str">
        <v>2.031120</v>
      </c>
      <c r="O48" t="str">
        <v>2.033379</v>
      </c>
      <c r="P48" t="str">
        <f>0.61365*EXP((17.502*AL48)/(240.97+AL48))</f>
        <v>3.007532</v>
      </c>
      <c r="Q48" t="str">
        <f>P48-N48</f>
        <v>0.976412</v>
      </c>
      <c r="R48" t="str">
        <v>22.551132</v>
      </c>
      <c r="S48" t="str">
        <v>22.526070</v>
      </c>
      <c r="T48" t="str">
        <f>(P48/AM48)*1000</f>
        <v>33.354939</v>
      </c>
      <c r="U48" t="str">
        <f>V48*BG48</f>
        <v>0.441786</v>
      </c>
      <c r="V48" t="str">
        <v>7.500000</v>
      </c>
      <c r="W48" t="str">
        <v>PSF-00438_20251005070608_895</v>
      </c>
      <c r="X48" t="str">
        <v>116.458298</v>
      </c>
      <c r="Y48" t="str">
        <v>577.398071</v>
      </c>
      <c r="Z48" t="str">
        <v>0.798305</v>
      </c>
      <c r="AA48" t="str">
        <v>0.000000</v>
      </c>
      <c r="AB48" t="str">
        <v>0.000000</v>
      </c>
      <c r="AC48" t="str">
        <v>0.000000</v>
      </c>
      <c r="AD48" t="str">
        <v>0.5</v>
      </c>
      <c r="AE48" t="str">
        <v>0.80</v>
      </c>
      <c r="AF48" t="str">
        <f>AC48*AD48*AE48*AQ48</f>
        <v>0.006559</v>
      </c>
      <c r="AG48" t="str">
        <v>1.000000</v>
      </c>
      <c r="AH48" t="str">
        <v>63.26</v>
      </c>
      <c r="AI48" t="str">
        <v>63.33</v>
      </c>
      <c r="AJ48" t="str">
        <v>25.16</v>
      </c>
      <c r="AK48" t="str">
        <v>24.07</v>
      </c>
      <c r="AL48" t="str">
        <f>(AK48-AJ48)*(AJ48*0+0)+AK48</f>
        <v>24.07</v>
      </c>
      <c r="AM48" t="str">
        <v>90.17</v>
      </c>
      <c r="AN48" t="str">
        <v>156.8</v>
      </c>
      <c r="AO48" t="str">
        <v>156.6</v>
      </c>
      <c r="AP48" t="str">
        <v>0.1</v>
      </c>
      <c r="AQ48" t="str">
        <v>0</v>
      </c>
      <c r="AR48" t="str">
        <v>4.014</v>
      </c>
      <c r="AS48" t="str">
        <v>07:05:17</v>
      </c>
      <c r="AT48" t="str">
        <v>2025-10-05</v>
      </c>
      <c r="AU48" t="str">
        <v>0.04</v>
      </c>
      <c r="AV48" t="str">
        <v>1</v>
      </c>
      <c r="AW48" t="str">
        <v>-0.000</v>
      </c>
      <c r="AX48" t="str">
        <v>-0.002</v>
      </c>
      <c r="AY48" t="str">
        <v>-0.041</v>
      </c>
      <c r="AZ48" t="str">
        <v>0.192</v>
      </c>
      <c r="BA48" t="str">
        <v>18.201</v>
      </c>
      <c r="BB48" t="str">
        <v>35.219</v>
      </c>
      <c r="BC48" t="str">
        <v>0</v>
      </c>
      <c r="BD48" t="str">
        <v>150</v>
      </c>
      <c r="BE48" t="str">
        <v>-9999.000</v>
      </c>
      <c r="BF48" t="str">
        <v>-9999.000000</v>
      </c>
      <c r="BG48" t="str">
        <v>0.058905</v>
      </c>
      <c r="BH48" t="str">
        <v>0.000000</v>
      </c>
      <c r="BI48" t="str">
        <v>0.029230</v>
      </c>
      <c r="BJ48" t="str">
        <v>0.000000</v>
      </c>
      <c r="BK48" t="str">
        <v>0.000000</v>
      </c>
      <c r="BL48" t="str">
        <v>-0.000068</v>
      </c>
      <c r="BM48" t="str">
        <v>standard</v>
      </c>
      <c r="BN48" t="str">
        <v>1</v>
      </c>
      <c r="BO48" t="str">
        <v>rectangular</v>
      </c>
      <c r="BP48" t="str">
        <v>6000</v>
      </c>
      <c r="BQ48" t="str">
        <v>5</v>
      </c>
      <c r="BR48" t="str">
        <v>5.000000</v>
      </c>
      <c r="BS48" t="str">
        <v>2.000000</v>
      </c>
      <c r="BT48" t="str">
        <v>55537</v>
      </c>
      <c r="BU48" t="str">
        <v>55537</v>
      </c>
      <c r="BV48" t="str">
        <v>55537</v>
      </c>
      <c r="BW48" t="str">
        <v>0.000000</v>
      </c>
      <c r="BX48" t="str">
        <v>-9999</v>
      </c>
      <c r="BY48" t="str">
        <v>0.000000</v>
      </c>
      <c r="BZ48" t="str">
        <v>0.000000</v>
      </c>
      <c r="CA48" t="str">
        <v>0.000000</v>
      </c>
      <c r="CB48" t="str">
        <v>0.000000</v>
      </c>
      <c r="CC48" t="str">
        <v>2.484922</v>
      </c>
      <c r="CD48" t="str">
        <v>2.499146</v>
      </c>
      <c r="CE48" t="str">
        <v>1.656175</v>
      </c>
      <c r="CF48" t="str">
        <v>0.937898</v>
      </c>
      <c r="CG48" t="str">
        <v>0.270951</v>
      </c>
      <c r="CH48" t="str">
        <v>-0.011994</v>
      </c>
      <c r="CI48" t="str">
        <v>0.465453</v>
      </c>
      <c r="CJ48" t="str">
        <v>0.107319</v>
      </c>
      <c r="CK48" t="str">
        <v>116.458298</v>
      </c>
      <c r="CL48" t="str">
        <v>0.000240</v>
      </c>
      <c r="CM48" t="str">
        <v>2.388960</v>
      </c>
      <c r="CN48" t="str">
        <v>-0.000025</v>
      </c>
      <c r="CO48" t="str">
        <v>1.000000</v>
      </c>
      <c r="CP48" t="str">
        <v>2.402765</v>
      </c>
      <c r="CQ48" t="str">
        <v>-0.000034</v>
      </c>
      <c r="CR48" t="str">
        <v>1.000000</v>
      </c>
      <c r="CS48" t="str">
        <v>0.600816</v>
      </c>
      <c r="CT48" t="str">
        <v>0.600971</v>
      </c>
      <c r="CU48" t="str">
        <v>0.107301</v>
      </c>
      <c r="CV48" t="str">
        <v>0.000000</v>
      </c>
      <c r="CW48" t="str">
        <v>PSF-00438_20251005070608_895</v>
      </c>
      <c r="CX48" t="str">
        <v>PFA-00474</v>
      </c>
      <c r="CY48" t="str">
        <v>PSA-00486</v>
      </c>
      <c r="CZ48" t="str">
        <v>PSF-00438</v>
      </c>
      <c r="DA48" t="str">
        <v>RHS-00603</v>
      </c>
      <c r="DB48" t="str">
        <v>3.0.0</v>
      </c>
      <c r="DC48" t="str">
        <v>2025-10-03T21:29:05.933Z</v>
      </c>
    </row>
    <row r="49">
      <c r="A49" t="str">
        <v>46</v>
      </c>
      <c r="B49" t="str">
        <v>07:07:25</v>
      </c>
      <c r="C49" t="str">
        <v>2025-10-05</v>
      </c>
      <c r="D49" t="str">
        <v>g34p_dark</v>
      </c>
      <c r="E49" t="str">
        <v>mrk</v>
      </c>
      <c r="F49" t="str">
        <v/>
      </c>
      <c r="G49" t="str">
        <v>305</v>
      </c>
      <c r="H49" t="str">
        <v/>
      </c>
      <c r="I49" t="str">
        <v/>
      </c>
      <c r="J49" t="str">
        <f>1/((1/L49)-(1/K49))</f>
        <v>0.054400</v>
      </c>
      <c r="K49" t="str">
        <f>BH49+(BI49*AN49)+(BJ49*AN49*POWER(V49,2))+(BK49*AN49*V49)+(BL49*POWER(AN49,2))</f>
        <v>2.923383</v>
      </c>
      <c r="L49" t="str">
        <f>((M49/1000)*(1000-((T49+S49)/2)))/(T49-S49)</f>
        <v>0.053406</v>
      </c>
      <c r="M49" t="str">
        <f>(AN49*(S49-R49))/(100*U49*(1000-S49))*1000</f>
        <v>0.674521</v>
      </c>
      <c r="N49" t="str">
        <v>2.041630</v>
      </c>
      <c r="O49" t="str">
        <v>2.024896</v>
      </c>
      <c r="P49" t="str">
        <f>0.61365*EXP((17.502*AL49)/(240.97+AL49))</f>
        <v>3.147565</v>
      </c>
      <c r="Q49" t="str">
        <f>P49-N49</f>
        <v>1.105935</v>
      </c>
      <c r="R49" t="str">
        <v>22.459412</v>
      </c>
      <c r="S49" t="str">
        <v>22.645025</v>
      </c>
      <c r="T49" t="str">
        <f>(P49/AM49)*1000</f>
        <v>34.911655</v>
      </c>
      <c r="U49" t="str">
        <f>V49*BG49</f>
        <v>0.441786</v>
      </c>
      <c r="V49" t="str">
        <v>7.500000</v>
      </c>
      <c r="W49" t="str">
        <v>PSF-00438_20251005070725_4b3</v>
      </c>
      <c r="X49" t="str">
        <v>89.089394</v>
      </c>
      <c r="Y49" t="str">
        <v>356.011383</v>
      </c>
      <c r="Z49" t="str">
        <v>0.749757</v>
      </c>
      <c r="AA49" t="str">
        <v>0.000000</v>
      </c>
      <c r="AB49" t="str">
        <v>0.000000</v>
      </c>
      <c r="AC49" t="str">
        <v>0.000000</v>
      </c>
      <c r="AD49" t="str">
        <v>0.5</v>
      </c>
      <c r="AE49" t="str">
        <v>0.80</v>
      </c>
      <c r="AF49" t="str">
        <f>AC49*AD49*AE49*AQ49</f>
        <v>0.005802</v>
      </c>
      <c r="AG49" t="str">
        <v>1.000000</v>
      </c>
      <c r="AH49" t="str">
        <v>63.70</v>
      </c>
      <c r="AI49" t="str">
        <v>63.18</v>
      </c>
      <c r="AJ49" t="str">
        <v>25.13</v>
      </c>
      <c r="AK49" t="str">
        <v>24.83</v>
      </c>
      <c r="AL49" t="str">
        <f>(AK49-AJ49)*(AJ49*0+0)+AK49</f>
        <v>24.83</v>
      </c>
      <c r="AM49" t="str">
        <v>90.16</v>
      </c>
      <c r="AN49" t="str">
        <v>156.9</v>
      </c>
      <c r="AO49" t="str">
        <v>-9.7</v>
      </c>
      <c r="AP49" t="str">
        <v>106.2</v>
      </c>
      <c r="AQ49" t="str">
        <v>0</v>
      </c>
      <c r="AR49" t="str">
        <v>4.012</v>
      </c>
      <c r="AS49" t="str">
        <v>07:05:17</v>
      </c>
      <c r="AT49" t="str">
        <v>2025-10-05</v>
      </c>
      <c r="AU49" t="str">
        <v>0.04</v>
      </c>
      <c r="AV49" t="str">
        <v>1</v>
      </c>
      <c r="AW49" t="str">
        <v>0.009</v>
      </c>
      <c r="AX49" t="str">
        <v>0.044</v>
      </c>
      <c r="AY49" t="str">
        <v>0.027</v>
      </c>
      <c r="AZ49" t="str">
        <v>-0.147</v>
      </c>
      <c r="BA49" t="str">
        <v>-0.117</v>
      </c>
      <c r="BB49" t="str">
        <v>-0.506</v>
      </c>
      <c r="BC49" t="str">
        <v>0</v>
      </c>
      <c r="BD49" t="str">
        <v>150</v>
      </c>
      <c r="BE49" t="str">
        <v>-9999.000</v>
      </c>
      <c r="BF49" t="str">
        <v>-9999.000000</v>
      </c>
      <c r="BG49" t="str">
        <v>0.058905</v>
      </c>
      <c r="BH49" t="str">
        <v>0.000000</v>
      </c>
      <c r="BI49" t="str">
        <v>0.029230</v>
      </c>
      <c r="BJ49" t="str">
        <v>0.000000</v>
      </c>
      <c r="BK49" t="str">
        <v>0.000000</v>
      </c>
      <c r="BL49" t="str">
        <v>-0.000068</v>
      </c>
      <c r="BM49" t="str">
        <v>standard</v>
      </c>
      <c r="BN49" t="str">
        <v>1</v>
      </c>
      <c r="BO49" t="str">
        <v>rectangular</v>
      </c>
      <c r="BP49" t="str">
        <v>6000</v>
      </c>
      <c r="BQ49" t="str">
        <v>5</v>
      </c>
      <c r="BR49" t="str">
        <v>5.000000</v>
      </c>
      <c r="BS49" t="str">
        <v>2.000000</v>
      </c>
      <c r="BT49" t="str">
        <v>55537</v>
      </c>
      <c r="BU49" t="str">
        <v>55537</v>
      </c>
      <c r="BV49" t="str">
        <v>55537</v>
      </c>
      <c r="BW49" t="str">
        <v>0.000000</v>
      </c>
      <c r="BX49" t="str">
        <v>-9999</v>
      </c>
      <c r="BY49" t="str">
        <v>0.000000</v>
      </c>
      <c r="BZ49" t="str">
        <v>0.000000</v>
      </c>
      <c r="CA49" t="str">
        <v>0.000000</v>
      </c>
      <c r="CB49" t="str">
        <v>0.000000</v>
      </c>
      <c r="CC49" t="str">
        <v>2.484735</v>
      </c>
      <c r="CD49" t="str">
        <v>2.499731</v>
      </c>
      <c r="CE49" t="str">
        <v>1.657256</v>
      </c>
      <c r="CF49" t="str">
        <v>0.583903</v>
      </c>
      <c r="CG49" t="str">
        <v>0.271278</v>
      </c>
      <c r="CH49" t="str">
        <v>-0.003056</v>
      </c>
      <c r="CI49" t="str">
        <v>0.469515</v>
      </c>
      <c r="CJ49" t="str">
        <v>0.107318</v>
      </c>
      <c r="CK49" t="str">
        <v>89.089394</v>
      </c>
      <c r="CL49" t="str">
        <v>0.000237</v>
      </c>
      <c r="CM49" t="str">
        <v>2.388960</v>
      </c>
      <c r="CN49" t="str">
        <v>-0.000025</v>
      </c>
      <c r="CO49" t="str">
        <v>1.000000</v>
      </c>
      <c r="CP49" t="str">
        <v>2.402765</v>
      </c>
      <c r="CQ49" t="str">
        <v>-0.000034</v>
      </c>
      <c r="CR49" t="str">
        <v>1.000000</v>
      </c>
      <c r="CS49" t="str">
        <v>0.600816</v>
      </c>
      <c r="CT49" t="str">
        <v>0.600971</v>
      </c>
      <c r="CU49" t="str">
        <v>0.107301</v>
      </c>
      <c r="CV49" t="str">
        <v>0.000000</v>
      </c>
      <c r="CW49" t="str">
        <v>PSF-00438_20251005070725_4b3</v>
      </c>
      <c r="CX49" t="str">
        <v>PFA-00474</v>
      </c>
      <c r="CY49" t="str">
        <v>PSA-00486</v>
      </c>
      <c r="CZ49" t="str">
        <v>PSF-00438</v>
      </c>
      <c r="DA49" t="str">
        <v>RHS-00603</v>
      </c>
      <c r="DB49" t="str">
        <v>3.0.0</v>
      </c>
      <c r="DC49" t="str">
        <v>2025-10-03T21:29:05.933Z</v>
      </c>
    </row>
    <row r="50">
      <c r="A50" t="str">
        <v>47</v>
      </c>
      <c r="B50" t="str">
        <v>07:09:01</v>
      </c>
      <c r="C50" t="str">
        <v>2025-10-05</v>
      </c>
      <c r="D50" t="str">
        <v>g34p_dark</v>
      </c>
      <c r="E50" t="str">
        <v>mrk</v>
      </c>
      <c r="F50" t="str">
        <v/>
      </c>
      <c r="G50" t="str">
        <v>304</v>
      </c>
      <c r="H50" t="str">
        <v/>
      </c>
      <c r="I50" t="str">
        <v/>
      </c>
      <c r="J50" t="str">
        <f>1/((1/L50)-(1/K50))</f>
        <v>-0.012465</v>
      </c>
      <c r="K50" t="str">
        <f>BH50+(BI50*AN50)+(BJ50*AN50*POWER(V50,2))+(BK50*AN50*V50)+(BL50*POWER(AN50,2))</f>
        <v>2.920441</v>
      </c>
      <c r="L50" t="str">
        <f>((M50/1000)*(1000-((T50+S50)/2)))/(T50-S50)</f>
        <v>-0.012519</v>
      </c>
      <c r="M50" t="str">
        <f>(AN50*(S50-R50))/(100*U50*(1000-S50))*1000</f>
        <v>-0.126822</v>
      </c>
      <c r="N50" t="str">
        <v>2.035877</v>
      </c>
      <c r="O50" t="str">
        <v>2.039032</v>
      </c>
      <c r="P50" t="str">
        <f>0.61365*EXP((17.502*AL50)/(240.97+AL50))</f>
        <v>2.924176</v>
      </c>
      <c r="Q50" t="str">
        <f>P50-N50</f>
        <v>0.888299</v>
      </c>
      <c r="R50" t="str">
        <v>22.614321</v>
      </c>
      <c r="S50" t="str">
        <v>22.579338</v>
      </c>
      <c r="T50" t="str">
        <f>(P50/AM50)*1000</f>
        <v>32.431213</v>
      </c>
      <c r="U50" t="str">
        <f>V50*BG50</f>
        <v>0.441786</v>
      </c>
      <c r="V50" t="str">
        <v>7.500000</v>
      </c>
      <c r="W50" t="str">
        <v>PSF-00438_20251005070901_dd2</v>
      </c>
      <c r="X50" t="str">
        <v>103.600502</v>
      </c>
      <c r="Y50" t="str">
        <v>601.189636</v>
      </c>
      <c r="Z50" t="str">
        <v>0.827674</v>
      </c>
      <c r="AA50" t="str">
        <v>0.000000</v>
      </c>
      <c r="AB50" t="str">
        <v>0.000000</v>
      </c>
      <c r="AC50" t="str">
        <v>0.000000</v>
      </c>
      <c r="AD50" t="str">
        <v>0.5</v>
      </c>
      <c r="AE50" t="str">
        <v>0.80</v>
      </c>
      <c r="AF50" t="str">
        <f>AC50*AD50*AE50*AQ50</f>
        <v>0.006800</v>
      </c>
      <c r="AG50" t="str">
        <v>1.000000</v>
      </c>
      <c r="AH50" t="str">
        <v>63.75</v>
      </c>
      <c r="AI50" t="str">
        <v>63.85</v>
      </c>
      <c r="AJ50" t="str">
        <v>25.07</v>
      </c>
      <c r="AK50" t="str">
        <v>23.60</v>
      </c>
      <c r="AL50" t="str">
        <f>(AK50-AJ50)*(AJ50*0+0)+AK50</f>
        <v>23.60</v>
      </c>
      <c r="AM50" t="str">
        <v>90.17</v>
      </c>
      <c r="AN50" t="str">
        <v>156.5</v>
      </c>
      <c r="AO50" t="str">
        <v>156.7</v>
      </c>
      <c r="AP50" t="str">
        <v>-0.1</v>
      </c>
      <c r="AQ50" t="str">
        <v>0</v>
      </c>
      <c r="AR50" t="str">
        <v>3.981</v>
      </c>
      <c r="AS50" t="str">
        <v>07:05:17</v>
      </c>
      <c r="AT50" t="str">
        <v>2025-10-05</v>
      </c>
      <c r="AU50" t="str">
        <v>0.04</v>
      </c>
      <c r="AV50" t="str">
        <v>1</v>
      </c>
      <c r="AW50" t="str">
        <v>-0.002</v>
      </c>
      <c r="AX50" t="str">
        <v>-0.005</v>
      </c>
      <c r="AY50" t="str">
        <v>-0.115</v>
      </c>
      <c r="AZ50" t="str">
        <v>0.025</v>
      </c>
      <c r="BA50" t="str">
        <v>0.330</v>
      </c>
      <c r="BB50" t="str">
        <v>57.827</v>
      </c>
      <c r="BC50" t="str">
        <v>0</v>
      </c>
      <c r="BD50" t="str">
        <v>150</v>
      </c>
      <c r="BE50" t="str">
        <v>-9999.000</v>
      </c>
      <c r="BF50" t="str">
        <v>-9999.000000</v>
      </c>
      <c r="BG50" t="str">
        <v>0.058905</v>
      </c>
      <c r="BH50" t="str">
        <v>0.000000</v>
      </c>
      <c r="BI50" t="str">
        <v>0.029230</v>
      </c>
      <c r="BJ50" t="str">
        <v>0.000000</v>
      </c>
      <c r="BK50" t="str">
        <v>0.000000</v>
      </c>
      <c r="BL50" t="str">
        <v>-0.000068</v>
      </c>
      <c r="BM50" t="str">
        <v>standard</v>
      </c>
      <c r="BN50" t="str">
        <v>1</v>
      </c>
      <c r="BO50" t="str">
        <v>rectangular</v>
      </c>
      <c r="BP50" t="str">
        <v>6000</v>
      </c>
      <c r="BQ50" t="str">
        <v>5</v>
      </c>
      <c r="BR50" t="str">
        <v>5.000000</v>
      </c>
      <c r="BS50" t="str">
        <v>2.000000</v>
      </c>
      <c r="BT50" t="str">
        <v>55537</v>
      </c>
      <c r="BU50" t="str">
        <v>55537</v>
      </c>
      <c r="BV50" t="str">
        <v>55537</v>
      </c>
      <c r="BW50" t="str">
        <v>0.000000</v>
      </c>
      <c r="BX50" t="str">
        <v>-9999</v>
      </c>
      <c r="BY50" t="str">
        <v>0.000000</v>
      </c>
      <c r="BZ50" t="str">
        <v>0.000000</v>
      </c>
      <c r="CA50" t="str">
        <v>0.000000</v>
      </c>
      <c r="CB50" t="str">
        <v>0.000000</v>
      </c>
      <c r="CC50" t="str">
        <v>2.485625</v>
      </c>
      <c r="CD50" t="str">
        <v>2.499818</v>
      </c>
      <c r="CE50" t="str">
        <v>1.654175</v>
      </c>
      <c r="CF50" t="str">
        <v>0.938090</v>
      </c>
      <c r="CG50" t="str">
        <v>0.271946</v>
      </c>
      <c r="CH50" t="str">
        <v>-0.016191</v>
      </c>
      <c r="CI50" t="str">
        <v>0.474527</v>
      </c>
      <c r="CJ50" t="str">
        <v>0.107319</v>
      </c>
      <c r="CK50" t="str">
        <v>103.600502</v>
      </c>
      <c r="CL50" t="str">
        <v>0.000239</v>
      </c>
      <c r="CM50" t="str">
        <v>2.388960</v>
      </c>
      <c r="CN50" t="str">
        <v>-0.000025</v>
      </c>
      <c r="CO50" t="str">
        <v>1.000000</v>
      </c>
      <c r="CP50" t="str">
        <v>2.402765</v>
      </c>
      <c r="CQ50" t="str">
        <v>-0.000034</v>
      </c>
      <c r="CR50" t="str">
        <v>1.000000</v>
      </c>
      <c r="CS50" t="str">
        <v>0.600816</v>
      </c>
      <c r="CT50" t="str">
        <v>0.600971</v>
      </c>
      <c r="CU50" t="str">
        <v>0.107301</v>
      </c>
      <c r="CV50" t="str">
        <v>0.000000</v>
      </c>
      <c r="CW50" t="str">
        <v>PSF-00438_20251005070901_dd2</v>
      </c>
      <c r="CX50" t="str">
        <v>PFA-00474</v>
      </c>
      <c r="CY50" t="str">
        <v>PSA-00486</v>
      </c>
      <c r="CZ50" t="str">
        <v>PSF-00438</v>
      </c>
      <c r="DA50" t="str">
        <v>RHS-00603</v>
      </c>
      <c r="DB50" t="str">
        <v>3.0.0</v>
      </c>
      <c r="DC50" t="str">
        <v>2025-10-03T21:29:05.933Z</v>
      </c>
    </row>
    <row r="51">
      <c r="A51" t="str">
        <v>48</v>
      </c>
      <c r="B51" t="str">
        <v>07:10:37</v>
      </c>
      <c r="C51" t="str">
        <v>2025-10-05</v>
      </c>
      <c r="D51" t="str">
        <v>g34p_dark</v>
      </c>
      <c r="E51" t="str">
        <v>mrk</v>
      </c>
      <c r="F51" t="str">
        <v/>
      </c>
      <c r="G51" t="str">
        <v>308</v>
      </c>
      <c r="H51" t="str">
        <v/>
      </c>
      <c r="I51" t="str">
        <v/>
      </c>
      <c r="J51" t="str">
        <f>1/((1/L51)-(1/K51))</f>
        <v>0.080577</v>
      </c>
      <c r="K51" t="str">
        <f>BH51+(BI51*AN51)+(BJ51*AN51*POWER(V51,2))+(BK51*AN51*V51)+(BL51*POWER(AN51,2))</f>
        <v>2.920856</v>
      </c>
      <c r="L51" t="str">
        <f>((M51/1000)*(1000-((T51+S51)/2)))/(T51-S51)</f>
        <v>0.078413</v>
      </c>
      <c r="M51" t="str">
        <f>(AN51*(S51-R51))/(100*U51*(1000-S51))*1000</f>
        <v>0.994512</v>
      </c>
      <c r="N51" t="str">
        <v>2.053840</v>
      </c>
      <c r="O51" t="str">
        <v>2.029119</v>
      </c>
      <c r="P51" t="str">
        <f>0.61365*EXP((17.502*AL51)/(240.97+AL51))</f>
        <v>3.164289</v>
      </c>
      <c r="Q51" t="str">
        <f>P51-N51</f>
        <v>1.110449</v>
      </c>
      <c r="R51" t="str">
        <v>22.504818</v>
      </c>
      <c r="S51" t="str">
        <v>22.778996</v>
      </c>
      <c r="T51" t="str">
        <f>(P51/AM51)*1000</f>
        <v>35.094910</v>
      </c>
      <c r="U51" t="str">
        <f>V51*BG51</f>
        <v>0.441786</v>
      </c>
      <c r="V51" t="str">
        <v>7.500000</v>
      </c>
      <c r="W51" t="str">
        <v>PSF-00438_20251005071037_c8d</v>
      </c>
      <c r="X51" t="str">
        <v>55.819988</v>
      </c>
      <c r="Y51" t="str">
        <v>231.383438</v>
      </c>
      <c r="Z51" t="str">
        <v>0.758755</v>
      </c>
      <c r="AA51" t="str">
        <v>0.000000</v>
      </c>
      <c r="AB51" t="str">
        <v>0.000000</v>
      </c>
      <c r="AC51" t="str">
        <v>0.000000</v>
      </c>
      <c r="AD51" t="str">
        <v>0.5</v>
      </c>
      <c r="AE51" t="str">
        <v>0.80</v>
      </c>
      <c r="AF51" t="str">
        <f>AC51*AD51*AE51*AQ51</f>
        <v>0.006837</v>
      </c>
      <c r="AG51" t="str">
        <v>1.000000</v>
      </c>
      <c r="AH51" t="str">
        <v>64.48</v>
      </c>
      <c r="AI51" t="str">
        <v>63.71</v>
      </c>
      <c r="AJ51" t="str">
        <v>25.03</v>
      </c>
      <c r="AK51" t="str">
        <v>24.92</v>
      </c>
      <c r="AL51" t="str">
        <f>(AK51-AJ51)*(AJ51*0+0)+AK51</f>
        <v>24.92</v>
      </c>
      <c r="AM51" t="str">
        <v>90.16</v>
      </c>
      <c r="AN51" t="str">
        <v>156.6</v>
      </c>
      <c r="AO51" t="str">
        <v>-19.3</v>
      </c>
      <c r="AP51" t="str">
        <v>112.3</v>
      </c>
      <c r="AQ51" t="str">
        <v>0</v>
      </c>
      <c r="AR51" t="str">
        <v>4.008</v>
      </c>
      <c r="AS51" t="str">
        <v>07:05:17</v>
      </c>
      <c r="AT51" t="str">
        <v>2025-10-05</v>
      </c>
      <c r="AU51" t="str">
        <v>0.04</v>
      </c>
      <c r="AV51" t="str">
        <v>1</v>
      </c>
      <c r="AW51" t="str">
        <v>-0.025</v>
      </c>
      <c r="AX51" t="str">
        <v>-0.014</v>
      </c>
      <c r="AY51" t="str">
        <v>0.077</v>
      </c>
      <c r="AZ51" t="str">
        <v>0.037</v>
      </c>
      <c r="BA51" t="str">
        <v>1.270</v>
      </c>
      <c r="BB51" t="str">
        <v>34.619</v>
      </c>
      <c r="BC51" t="str">
        <v>0</v>
      </c>
      <c r="BD51" t="str">
        <v>150</v>
      </c>
      <c r="BE51" t="str">
        <v>-9999.000</v>
      </c>
      <c r="BF51" t="str">
        <v>-9999.000000</v>
      </c>
      <c r="BG51" t="str">
        <v>0.058905</v>
      </c>
      <c r="BH51" t="str">
        <v>0.000000</v>
      </c>
      <c r="BI51" t="str">
        <v>0.029230</v>
      </c>
      <c r="BJ51" t="str">
        <v>0.000000</v>
      </c>
      <c r="BK51" t="str">
        <v>0.000000</v>
      </c>
      <c r="BL51" t="str">
        <v>-0.000068</v>
      </c>
      <c r="BM51" t="str">
        <v>standard</v>
      </c>
      <c r="BN51" t="str">
        <v>1</v>
      </c>
      <c r="BO51" t="str">
        <v>rectangular</v>
      </c>
      <c r="BP51" t="str">
        <v>6000</v>
      </c>
      <c r="BQ51" t="str">
        <v>5</v>
      </c>
      <c r="BR51" t="str">
        <v>5.000000</v>
      </c>
      <c r="BS51" t="str">
        <v>2.000000</v>
      </c>
      <c r="BT51" t="str">
        <v>55537</v>
      </c>
      <c r="BU51" t="str">
        <v>55537</v>
      </c>
      <c r="BV51" t="str">
        <v>55537</v>
      </c>
      <c r="BW51" t="str">
        <v>0.000000</v>
      </c>
      <c r="BX51" t="str">
        <v>-9999</v>
      </c>
      <c r="BY51" t="str">
        <v>0.000000</v>
      </c>
      <c r="BZ51" t="str">
        <v>0.000000</v>
      </c>
      <c r="CA51" t="str">
        <v>0.000000</v>
      </c>
      <c r="CB51" t="str">
        <v>0.000000</v>
      </c>
      <c r="CC51" t="str">
        <v>2.485446</v>
      </c>
      <c r="CD51" t="str">
        <v>2.500780</v>
      </c>
      <c r="CE51" t="str">
        <v>1.654608</v>
      </c>
      <c r="CF51" t="str">
        <v>0.567338</v>
      </c>
      <c r="CG51" t="str">
        <v>0.272417</v>
      </c>
      <c r="CH51" t="str">
        <v>-0.000846</v>
      </c>
      <c r="CI51" t="str">
        <v>0.479424</v>
      </c>
      <c r="CJ51" t="str">
        <v>0.107321</v>
      </c>
      <c r="CK51" t="str">
        <v>55.910828</v>
      </c>
      <c r="CL51" t="str">
        <v>0.000241</v>
      </c>
      <c r="CM51" t="str">
        <v>2.388960</v>
      </c>
      <c r="CN51" t="str">
        <v>-0.000025</v>
      </c>
      <c r="CO51" t="str">
        <v>1.000000</v>
      </c>
      <c r="CP51" t="str">
        <v>2.402765</v>
      </c>
      <c r="CQ51" t="str">
        <v>-0.000034</v>
      </c>
      <c r="CR51" t="str">
        <v>1.000000</v>
      </c>
      <c r="CS51" t="str">
        <v>0.600816</v>
      </c>
      <c r="CT51" t="str">
        <v>0.600971</v>
      </c>
      <c r="CU51" t="str">
        <v>0.107301</v>
      </c>
      <c r="CV51" t="str">
        <v>0.000000</v>
      </c>
      <c r="CW51" t="str">
        <v>PSF-00438_20251005071037_c8d</v>
      </c>
      <c r="CX51" t="str">
        <v>PFA-00474</v>
      </c>
      <c r="CY51" t="str">
        <v>PSA-00486</v>
      </c>
      <c r="CZ51" t="str">
        <v>PSF-00438</v>
      </c>
      <c r="DA51" t="str">
        <v>RHS-00603</v>
      </c>
      <c r="DB51" t="str">
        <v>3.0.0</v>
      </c>
      <c r="DC51" t="str">
        <v>2025-10-03T21:29:05.933Z</v>
      </c>
    </row>
    <row r="52">
      <c r="A52" t="str">
        <v>49</v>
      </c>
      <c r="B52" t="str">
        <v>07:11:55</v>
      </c>
      <c r="C52" t="str">
        <v>2025-10-05</v>
      </c>
      <c r="D52" t="str">
        <v>g34p_dark</v>
      </c>
      <c r="E52" t="str">
        <v>mrk</v>
      </c>
      <c r="F52" t="str">
        <v/>
      </c>
      <c r="G52" t="str">
        <v>291</v>
      </c>
      <c r="H52" t="str">
        <v/>
      </c>
      <c r="I52" t="str">
        <v/>
      </c>
      <c r="J52" t="str">
        <f>1/((1/L52)-(1/K52))</f>
        <v>-0.004626</v>
      </c>
      <c r="K52" t="str">
        <f>BH52+(BI52*AN52)+(BJ52*AN52*POWER(V52,2))+(BK52*AN52*V52)+(BL52*POWER(AN52,2))</f>
        <v>2.921692</v>
      </c>
      <c r="L52" t="str">
        <f>((M52/1000)*(1000-((T52+S52)/2)))/(T52-S52)</f>
        <v>-0.004633</v>
      </c>
      <c r="M52" t="str">
        <f>(AN52*(S52-R52))/(100*U52*(1000-S52))*1000</f>
        <v>-0.054240</v>
      </c>
      <c r="N52" t="str">
        <v>2.030022</v>
      </c>
      <c r="O52" t="str">
        <v>2.031369</v>
      </c>
      <c r="P52" t="str">
        <f>0.61365*EXP((17.502*AL52)/(240.97+AL52))</f>
        <v>3.055759</v>
      </c>
      <c r="Q52" t="str">
        <f>P52-N52</f>
        <v>1.025737</v>
      </c>
      <c r="R52" t="str">
        <v>22.529156</v>
      </c>
      <c r="S52" t="str">
        <v>22.514208</v>
      </c>
      <c r="T52" t="str">
        <f>(P52/AM52)*1000</f>
        <v>33.890274</v>
      </c>
      <c r="U52" t="str">
        <f>V52*BG52</f>
        <v>0.441786</v>
      </c>
      <c r="V52" t="str">
        <v>7.500000</v>
      </c>
      <c r="W52" t="str">
        <v>PSF-00438_20251005071155_985</v>
      </c>
      <c r="X52" t="str">
        <v>100.485207</v>
      </c>
      <c r="Y52" t="str">
        <v>425.561798</v>
      </c>
      <c r="Z52" t="str">
        <v>0.763876</v>
      </c>
      <c r="AA52" t="str">
        <v>0.000000</v>
      </c>
      <c r="AB52" t="str">
        <v>0.000000</v>
      </c>
      <c r="AC52" t="str">
        <v>0.000000</v>
      </c>
      <c r="AD52" t="str">
        <v>0.5</v>
      </c>
      <c r="AE52" t="str">
        <v>0.80</v>
      </c>
      <c r="AF52" t="str">
        <f>AC52*AD52*AE52*AQ52</f>
        <v>0.007491</v>
      </c>
      <c r="AG52" t="str">
        <v>1.000000</v>
      </c>
      <c r="AH52" t="str">
        <v>63.76</v>
      </c>
      <c r="AI52" t="str">
        <v>63.80</v>
      </c>
      <c r="AJ52" t="str">
        <v>25.02</v>
      </c>
      <c r="AK52" t="str">
        <v>24.33</v>
      </c>
      <c r="AL52" t="str">
        <f>(AK52-AJ52)*(AJ52*0+0)+AK52</f>
        <v>24.33</v>
      </c>
      <c r="AM52" t="str">
        <v>90.17</v>
      </c>
      <c r="AN52" t="str">
        <v>156.7</v>
      </c>
      <c r="AO52" t="str">
        <v>156.7</v>
      </c>
      <c r="AP52" t="str">
        <v>0.0</v>
      </c>
      <c r="AQ52" t="str">
        <v>0</v>
      </c>
      <c r="AR52" t="str">
        <v>4.006</v>
      </c>
      <c r="AS52" t="str">
        <v>07:05:17</v>
      </c>
      <c r="AT52" t="str">
        <v>2025-10-05</v>
      </c>
      <c r="AU52" t="str">
        <v>0.04</v>
      </c>
      <c r="AV52" t="str">
        <v>1</v>
      </c>
      <c r="AW52" t="str">
        <v>0.001</v>
      </c>
      <c r="AX52" t="str">
        <v>-0.011</v>
      </c>
      <c r="AY52" t="str">
        <v>-0.023</v>
      </c>
      <c r="AZ52" t="str">
        <v>0.267</v>
      </c>
      <c r="BA52" t="str">
        <v>12.725</v>
      </c>
      <c r="BB52" t="str">
        <v>93.192</v>
      </c>
      <c r="BC52" t="str">
        <v>0</v>
      </c>
      <c r="BD52" t="str">
        <v>150</v>
      </c>
      <c r="BE52" t="str">
        <v>-9999.000</v>
      </c>
      <c r="BF52" t="str">
        <v>-9999.000000</v>
      </c>
      <c r="BG52" t="str">
        <v>0.058905</v>
      </c>
      <c r="BH52" t="str">
        <v>0.000000</v>
      </c>
      <c r="BI52" t="str">
        <v>0.029230</v>
      </c>
      <c r="BJ52" t="str">
        <v>0.000000</v>
      </c>
      <c r="BK52" t="str">
        <v>0.000000</v>
      </c>
      <c r="BL52" t="str">
        <v>-0.000068</v>
      </c>
      <c r="BM52" t="str">
        <v>standard</v>
      </c>
      <c r="BN52" t="str">
        <v>1</v>
      </c>
      <c r="BO52" t="str">
        <v>rectangular</v>
      </c>
      <c r="BP52" t="str">
        <v>6000</v>
      </c>
      <c r="BQ52" t="str">
        <v>5</v>
      </c>
      <c r="BR52" t="str">
        <v>5.000000</v>
      </c>
      <c r="BS52" t="str">
        <v>2.000000</v>
      </c>
      <c r="BT52" t="str">
        <v>55537</v>
      </c>
      <c r="BU52" t="str">
        <v>55537</v>
      </c>
      <c r="BV52" t="str">
        <v>55537</v>
      </c>
      <c r="BW52" t="str">
        <v>0.000000</v>
      </c>
      <c r="BX52" t="str">
        <v>-9999</v>
      </c>
      <c r="BY52" t="str">
        <v>0.000000</v>
      </c>
      <c r="BZ52" t="str">
        <v>0.000000</v>
      </c>
      <c r="CA52" t="str">
        <v>0.000000</v>
      </c>
      <c r="CB52" t="str">
        <v>0.000000</v>
      </c>
      <c r="CC52" t="str">
        <v>2.485571</v>
      </c>
      <c r="CD52" t="str">
        <v>2.499838</v>
      </c>
      <c r="CE52" t="str">
        <v>1.655482</v>
      </c>
      <c r="CF52" t="str">
        <v>0.938011</v>
      </c>
      <c r="CG52" t="str">
        <v>0.272487</v>
      </c>
      <c r="CH52" t="str">
        <v>-0.007385</v>
      </c>
      <c r="CI52" t="str">
        <v>0.483334</v>
      </c>
      <c r="CJ52" t="str">
        <v>0.107323</v>
      </c>
      <c r="CK52" t="str">
        <v>100.636841</v>
      </c>
      <c r="CL52" t="str">
        <v>0.000239</v>
      </c>
      <c r="CM52" t="str">
        <v>2.388960</v>
      </c>
      <c r="CN52" t="str">
        <v>-0.000025</v>
      </c>
      <c r="CO52" t="str">
        <v>1.000000</v>
      </c>
      <c r="CP52" t="str">
        <v>2.402765</v>
      </c>
      <c r="CQ52" t="str">
        <v>-0.000034</v>
      </c>
      <c r="CR52" t="str">
        <v>1.000000</v>
      </c>
      <c r="CS52" t="str">
        <v>0.600816</v>
      </c>
      <c r="CT52" t="str">
        <v>0.600971</v>
      </c>
      <c r="CU52" t="str">
        <v>0.107301</v>
      </c>
      <c r="CV52" t="str">
        <v>0.000000</v>
      </c>
      <c r="CW52" t="str">
        <v>PSF-00438_20251005071155_985</v>
      </c>
      <c r="CX52" t="str">
        <v>PFA-00474</v>
      </c>
      <c r="CY52" t="str">
        <v>PSA-00486</v>
      </c>
      <c r="CZ52" t="str">
        <v>PSF-00438</v>
      </c>
      <c r="DA52" t="str">
        <v>RHS-00603</v>
      </c>
      <c r="DB52" t="str">
        <v>3.0.0</v>
      </c>
      <c r="DC52" t="str">
        <v>2025-10-03T21:29:05.933Z</v>
      </c>
    </row>
    <row r="53">
      <c r="A53" t="str">
        <v>50</v>
      </c>
      <c r="B53" t="str">
        <v>07:13:03</v>
      </c>
      <c r="C53" t="str">
        <v>2025-10-05</v>
      </c>
      <c r="D53" t="str">
        <v>g34p_dark</v>
      </c>
      <c r="E53" t="str">
        <v>mrk</v>
      </c>
      <c r="F53" t="str">
        <v/>
      </c>
      <c r="G53" t="str">
        <v>316</v>
      </c>
      <c r="H53" t="str">
        <v/>
      </c>
      <c r="I53" t="str">
        <v/>
      </c>
      <c r="J53" t="str">
        <f>1/((1/L53)-(1/K53))</f>
        <v>0.048310</v>
      </c>
      <c r="K53" t="str">
        <f>BH53+(BI53*AN53)+(BJ53*AN53*POWER(V53,2))+(BK53*AN53*V53)+(BL53*POWER(AN53,2))</f>
        <v>2.920863</v>
      </c>
      <c r="L53" t="str">
        <f>((M53/1000)*(1000-((T53+S53)/2)))/(T53-S53)</f>
        <v>0.047524</v>
      </c>
      <c r="M53" t="str">
        <f>(AN53*(S53-R53))/(100*U53*(1000-S53))*1000</f>
        <v>0.495514</v>
      </c>
      <c r="N53" t="str">
        <v>2.039254</v>
      </c>
      <c r="O53" t="str">
        <v>2.026934</v>
      </c>
      <c r="P53" t="str">
        <f>0.61365*EXP((17.502*AL53)/(240.97+AL53))</f>
        <v>2.953384</v>
      </c>
      <c r="Q53" t="str">
        <f>P53-N53</f>
        <v>0.914130</v>
      </c>
      <c r="R53" t="str">
        <v>22.479153</v>
      </c>
      <c r="S53" t="str">
        <v>22.615784</v>
      </c>
      <c r="T53" t="str">
        <f>(P53/AM53)*1000</f>
        <v>32.753689</v>
      </c>
      <c r="U53" t="str">
        <f>V53*BG53</f>
        <v>0.441786</v>
      </c>
      <c r="V53" t="str">
        <v>7.500000</v>
      </c>
      <c r="W53" t="str">
        <v>PSF-00438_20251005071303_ca7</v>
      </c>
      <c r="X53" t="str">
        <v>57.668922</v>
      </c>
      <c r="Y53" t="str">
        <v>228.454468</v>
      </c>
      <c r="Z53" t="str">
        <v>0.747569</v>
      </c>
      <c r="AA53" t="str">
        <v>0.000000</v>
      </c>
      <c r="AB53" t="str">
        <v>0.000000</v>
      </c>
      <c r="AC53" t="str">
        <v>0.000000</v>
      </c>
      <c r="AD53" t="str">
        <v>0.5</v>
      </c>
      <c r="AE53" t="str">
        <v>0.80</v>
      </c>
      <c r="AF53" t="str">
        <f>AC53*AD53*AE53*AQ53</f>
        <v>0.007212</v>
      </c>
      <c r="AG53" t="str">
        <v>1.000000</v>
      </c>
      <c r="AH53" t="str">
        <v>64.14</v>
      </c>
      <c r="AI53" t="str">
        <v>63.76</v>
      </c>
      <c r="AJ53" t="str">
        <v>25.00</v>
      </c>
      <c r="AK53" t="str">
        <v>23.77</v>
      </c>
      <c r="AL53" t="str">
        <f>(AK53-AJ53)*(AJ53*0+0)+AK53</f>
        <v>23.77</v>
      </c>
      <c r="AM53" t="str">
        <v>90.17</v>
      </c>
      <c r="AN53" t="str">
        <v>156.6</v>
      </c>
      <c r="AO53" t="str">
        <v>-18.5</v>
      </c>
      <c r="AP53" t="str">
        <v>111.8</v>
      </c>
      <c r="AQ53" t="str">
        <v>0</v>
      </c>
      <c r="AR53" t="str">
        <v>4.005</v>
      </c>
      <c r="AS53" t="str">
        <v>07:05:17</v>
      </c>
      <c r="AT53" t="str">
        <v>2025-10-05</v>
      </c>
      <c r="AU53" t="str">
        <v>0.04</v>
      </c>
      <c r="AV53" t="str">
        <v>1</v>
      </c>
      <c r="AW53" t="str">
        <v>-0.012</v>
      </c>
      <c r="AX53" t="str">
        <v>-0.024</v>
      </c>
      <c r="AY53" t="str">
        <v>-0.034</v>
      </c>
      <c r="AZ53" t="str">
        <v>0.187</v>
      </c>
      <c r="BA53" t="str">
        <v>0.005</v>
      </c>
      <c r="BB53" t="str">
        <v>42.987</v>
      </c>
      <c r="BC53" t="str">
        <v>0</v>
      </c>
      <c r="BD53" t="str">
        <v>150</v>
      </c>
      <c r="BE53" t="str">
        <v>-9999.000</v>
      </c>
      <c r="BF53" t="str">
        <v>-9999.000000</v>
      </c>
      <c r="BG53" t="str">
        <v>0.058905</v>
      </c>
      <c r="BH53" t="str">
        <v>0.000000</v>
      </c>
      <c r="BI53" t="str">
        <v>0.029230</v>
      </c>
      <c r="BJ53" t="str">
        <v>0.000000</v>
      </c>
      <c r="BK53" t="str">
        <v>0.000000</v>
      </c>
      <c r="BL53" t="str">
        <v>-0.000068</v>
      </c>
      <c r="BM53" t="str">
        <v>standard</v>
      </c>
      <c r="BN53" t="str">
        <v>1</v>
      </c>
      <c r="BO53" t="str">
        <v>rectangular</v>
      </c>
      <c r="BP53" t="str">
        <v>6000</v>
      </c>
      <c r="BQ53" t="str">
        <v>5</v>
      </c>
      <c r="BR53" t="str">
        <v>5.000000</v>
      </c>
      <c r="BS53" t="str">
        <v>2.000000</v>
      </c>
      <c r="BT53" t="str">
        <v>55537</v>
      </c>
      <c r="BU53" t="str">
        <v>55537</v>
      </c>
      <c r="BV53" t="str">
        <v>55537</v>
      </c>
      <c r="BW53" t="str">
        <v>0.000000</v>
      </c>
      <c r="BX53" t="str">
        <v>-9999</v>
      </c>
      <c r="BY53" t="str">
        <v>0.000000</v>
      </c>
      <c r="BZ53" t="str">
        <v>0.000000</v>
      </c>
      <c r="CA53" t="str">
        <v>0.000000</v>
      </c>
      <c r="CB53" t="str">
        <v>0.000000</v>
      </c>
      <c r="CC53" t="str">
        <v>2.485520</v>
      </c>
      <c r="CD53" t="str">
        <v>2.500347</v>
      </c>
      <c r="CE53" t="str">
        <v>1.654615</v>
      </c>
      <c r="CF53" t="str">
        <v>0.568643</v>
      </c>
      <c r="CG53" t="str">
        <v>0.272757</v>
      </c>
      <c r="CH53" t="str">
        <v>-0.013489</v>
      </c>
      <c r="CI53" t="str">
        <v>0.486764</v>
      </c>
      <c r="CJ53" t="str">
        <v>0.107323</v>
      </c>
      <c r="CK53" t="str">
        <v>57.668922</v>
      </c>
      <c r="CL53" t="str">
        <v>0.000236</v>
      </c>
      <c r="CM53" t="str">
        <v>2.388960</v>
      </c>
      <c r="CN53" t="str">
        <v>-0.000025</v>
      </c>
      <c r="CO53" t="str">
        <v>1.000000</v>
      </c>
      <c r="CP53" t="str">
        <v>2.402765</v>
      </c>
      <c r="CQ53" t="str">
        <v>-0.000034</v>
      </c>
      <c r="CR53" t="str">
        <v>1.000000</v>
      </c>
      <c r="CS53" t="str">
        <v>0.600816</v>
      </c>
      <c r="CT53" t="str">
        <v>0.600971</v>
      </c>
      <c r="CU53" t="str">
        <v>0.107301</v>
      </c>
      <c r="CV53" t="str">
        <v>0.000000</v>
      </c>
      <c r="CW53" t="str">
        <v>PSF-00438_20251005071303_ca7</v>
      </c>
      <c r="CX53" t="str">
        <v>PFA-00474</v>
      </c>
      <c r="CY53" t="str">
        <v>PSA-00486</v>
      </c>
      <c r="CZ53" t="str">
        <v>PSF-00438</v>
      </c>
      <c r="DA53" t="str">
        <v>RHS-00603</v>
      </c>
      <c r="DB53" t="str">
        <v>3.0.0</v>
      </c>
      <c r="DC53" t="str">
        <v>2025-10-03T21:29:05.933Z</v>
      </c>
    </row>
    <row r="54">
      <c r="A54" t="str">
        <v>51</v>
      </c>
      <c r="B54" t="str">
        <v>07:14:43</v>
      </c>
      <c r="C54" t="str">
        <v>2025-10-05</v>
      </c>
      <c r="D54" t="str">
        <v>g34p_dark</v>
      </c>
      <c r="E54" t="str">
        <v>mrk</v>
      </c>
      <c r="F54" t="str">
        <v/>
      </c>
      <c r="G54" t="str">
        <v>289</v>
      </c>
      <c r="H54" t="str">
        <v/>
      </c>
      <c r="I54" t="str">
        <v/>
      </c>
      <c r="J54" t="str">
        <f>1/((1/L54)-(1/K54))</f>
        <v>0.010237</v>
      </c>
      <c r="K54" t="str">
        <f>BH54+(BI54*AN54)+(BJ54*AN54*POWER(V54,2))+(BK54*AN54*V54)+(BL54*POWER(AN54,2))</f>
        <v>2.924382</v>
      </c>
      <c r="L54" t="str">
        <f>((M54/1000)*(1000-((T54+S54)/2)))/(T54-S54)</f>
        <v>0.010201</v>
      </c>
      <c r="M54" t="str">
        <f>(AN54*(S54-R54))/(100*U54*(1000-S54))*1000</f>
        <v>0.111995</v>
      </c>
      <c r="N54" t="str">
        <v>2.017145</v>
      </c>
      <c r="O54" t="str">
        <v>2.014368</v>
      </c>
      <c r="P54" t="str">
        <f>0.61365*EXP((17.502*AL54)/(240.97+AL54))</f>
        <v>2.979681</v>
      </c>
      <c r="Q54" t="str">
        <f>P54-N54</f>
        <v>0.962536</v>
      </c>
      <c r="R54" t="str">
        <v>22.339542</v>
      </c>
      <c r="S54" t="str">
        <v>22.370344</v>
      </c>
      <c r="T54" t="str">
        <f>(P54/AM54)*1000</f>
        <v>33.044964</v>
      </c>
      <c r="U54" t="str">
        <f>V54*BG54</f>
        <v>0.441786</v>
      </c>
      <c r="V54" t="str">
        <v>7.500000</v>
      </c>
      <c r="W54" t="str">
        <v>PSF-00438_20251005071443_fc2</v>
      </c>
      <c r="X54" t="str">
        <v>98.330856</v>
      </c>
      <c r="Y54" t="str">
        <v>326.022156</v>
      </c>
      <c r="Z54" t="str">
        <v>0.698392</v>
      </c>
      <c r="AA54" t="str">
        <v>0.000000</v>
      </c>
      <c r="AB54" t="str">
        <v>0.000000</v>
      </c>
      <c r="AC54" t="str">
        <v>0.000000</v>
      </c>
      <c r="AD54" t="str">
        <v>0.5</v>
      </c>
      <c r="AE54" t="str">
        <v>0.80</v>
      </c>
      <c r="AF54" t="str">
        <f>AC54*AD54*AE54*AQ54</f>
        <v>0.007404</v>
      </c>
      <c r="AG54" t="str">
        <v>1.000000</v>
      </c>
      <c r="AH54" t="str">
        <v>63.60</v>
      </c>
      <c r="AI54" t="str">
        <v>63.51</v>
      </c>
      <c r="AJ54" t="str">
        <v>24.96</v>
      </c>
      <c r="AK54" t="str">
        <v>23.91</v>
      </c>
      <c r="AL54" t="str">
        <f>(AK54-AJ54)*(AJ54*0+0)+AK54</f>
        <v>23.91</v>
      </c>
      <c r="AM54" t="str">
        <v>90.17</v>
      </c>
      <c r="AN54" t="str">
        <v>157.0</v>
      </c>
      <c r="AO54" t="str">
        <v>23.8</v>
      </c>
      <c r="AP54" t="str">
        <v>84.8</v>
      </c>
      <c r="AQ54" t="str">
        <v>0</v>
      </c>
      <c r="AR54" t="str">
        <v>4.002</v>
      </c>
      <c r="AS54" t="str">
        <v>07:05:17</v>
      </c>
      <c r="AT54" t="str">
        <v>2025-10-05</v>
      </c>
      <c r="AU54" t="str">
        <v>0.04</v>
      </c>
      <c r="AV54" t="str">
        <v>1</v>
      </c>
      <c r="AW54" t="str">
        <v>-0.003</v>
      </c>
      <c r="AX54" t="str">
        <v>-0.005</v>
      </c>
      <c r="AY54" t="str">
        <v>-0.017</v>
      </c>
      <c r="AZ54" t="str">
        <v>-0.539</v>
      </c>
      <c r="BA54" t="str">
        <v>-0.769</v>
      </c>
      <c r="BB54" t="str">
        <v>20.686</v>
      </c>
      <c r="BC54" t="str">
        <v>0</v>
      </c>
      <c r="BD54" t="str">
        <v>150</v>
      </c>
      <c r="BE54" t="str">
        <v>-9999.000</v>
      </c>
      <c r="BF54" t="str">
        <v>-9999.000000</v>
      </c>
      <c r="BG54" t="str">
        <v>0.058905</v>
      </c>
      <c r="BH54" t="str">
        <v>0.000000</v>
      </c>
      <c r="BI54" t="str">
        <v>0.029230</v>
      </c>
      <c r="BJ54" t="str">
        <v>0.000000</v>
      </c>
      <c r="BK54" t="str">
        <v>0.000000</v>
      </c>
      <c r="BL54" t="str">
        <v>-0.000068</v>
      </c>
      <c r="BM54" t="str">
        <v>standard</v>
      </c>
      <c r="BN54" t="str">
        <v>1</v>
      </c>
      <c r="BO54" t="str">
        <v>rectangular</v>
      </c>
      <c r="BP54" t="str">
        <v>6000</v>
      </c>
      <c r="BQ54" t="str">
        <v>5</v>
      </c>
      <c r="BR54" t="str">
        <v>5.000000</v>
      </c>
      <c r="BS54" t="str">
        <v>2.000000</v>
      </c>
      <c r="BT54" t="str">
        <v>55537</v>
      </c>
      <c r="BU54" t="str">
        <v>55537</v>
      </c>
      <c r="BV54" t="str">
        <v>55537</v>
      </c>
      <c r="BW54" t="str">
        <v>0.000000</v>
      </c>
      <c r="BX54" t="str">
        <v>-9999</v>
      </c>
      <c r="BY54" t="str">
        <v>0.000000</v>
      </c>
      <c r="BZ54" t="str">
        <v>0.000000</v>
      </c>
      <c r="CA54" t="str">
        <v>0.000000</v>
      </c>
      <c r="CB54" t="str">
        <v>0.000000</v>
      </c>
      <c r="CC54" t="str">
        <v>2.485212</v>
      </c>
      <c r="CD54" t="str">
        <v>2.499645</v>
      </c>
      <c r="CE54" t="str">
        <v>1.658307</v>
      </c>
      <c r="CF54" t="str">
        <v>0.644637</v>
      </c>
      <c r="CG54" t="str">
        <v>0.273188</v>
      </c>
      <c r="CH54" t="str">
        <v>-0.011383</v>
      </c>
      <c r="CI54" t="str">
        <v>0.491637</v>
      </c>
      <c r="CJ54" t="str">
        <v>0.107325</v>
      </c>
      <c r="CK54" t="str">
        <v>98.330856</v>
      </c>
      <c r="CL54" t="str">
        <v>0.000239</v>
      </c>
      <c r="CM54" t="str">
        <v>2.388960</v>
      </c>
      <c r="CN54" t="str">
        <v>-0.000025</v>
      </c>
      <c r="CO54" t="str">
        <v>1.000000</v>
      </c>
      <c r="CP54" t="str">
        <v>2.402765</v>
      </c>
      <c r="CQ54" t="str">
        <v>-0.000034</v>
      </c>
      <c r="CR54" t="str">
        <v>1.000000</v>
      </c>
      <c r="CS54" t="str">
        <v>0.600816</v>
      </c>
      <c r="CT54" t="str">
        <v>0.600971</v>
      </c>
      <c r="CU54" t="str">
        <v>0.107301</v>
      </c>
      <c r="CV54" t="str">
        <v>0.000000</v>
      </c>
      <c r="CW54" t="str">
        <v>PSF-00438_20251005071443_fc2</v>
      </c>
      <c r="CX54" t="str">
        <v>PFA-00474</v>
      </c>
      <c r="CY54" t="str">
        <v>PSA-00486</v>
      </c>
      <c r="CZ54" t="str">
        <v>PSF-00438</v>
      </c>
      <c r="DA54" t="str">
        <v>RHS-00603</v>
      </c>
      <c r="DB54" t="str">
        <v>3.0.0</v>
      </c>
      <c r="DC54" t="str">
        <v>2025-10-03T21:29:05.933Z</v>
      </c>
    </row>
    <row r="55">
      <c r="A55" t="str">
        <v>52</v>
      </c>
      <c r="B55" t="str">
        <v>07:16:09</v>
      </c>
      <c r="C55" t="str">
        <v>2025-10-05</v>
      </c>
      <c r="D55" t="str">
        <v>g34p_dark</v>
      </c>
      <c r="E55" t="str">
        <v>mrk</v>
      </c>
      <c r="F55" t="str">
        <v/>
      </c>
      <c r="G55" t="str">
        <v>317</v>
      </c>
      <c r="H55" t="str">
        <v/>
      </c>
      <c r="I55" t="str">
        <v/>
      </c>
      <c r="J55" t="str">
        <f>1/((1/L55)-(1/K55))</f>
        <v>0.005723</v>
      </c>
      <c r="K55" t="str">
        <f>BH55+(BI55*AN55)+(BJ55*AN55*POWER(V55,2))+(BK55*AN55*V55)+(BL55*POWER(AN55,2))</f>
        <v>2.923004</v>
      </c>
      <c r="L55" t="str">
        <f>((M55/1000)*(1000-((T55+S55)/2)))/(T55-S55)</f>
        <v>0.005712</v>
      </c>
      <c r="M55" t="str">
        <f>(AN55*(S55-R55))/(100*U55*(1000-S55))*1000</f>
        <v>0.054722</v>
      </c>
      <c r="N55" t="str">
        <v>2.017435</v>
      </c>
      <c r="O55" t="str">
        <v>2.016076</v>
      </c>
      <c r="P55" t="str">
        <f>0.61365*EXP((17.502*AL55)/(240.97+AL55))</f>
        <v>2.857959</v>
      </c>
      <c r="Q55" t="str">
        <f>P55-N55</f>
        <v>0.840524</v>
      </c>
      <c r="R55" t="str">
        <v>22.356627</v>
      </c>
      <c r="S55" t="str">
        <v>22.371693</v>
      </c>
      <c r="T55" t="str">
        <f>(P55/AM55)*1000</f>
        <v>31.692415</v>
      </c>
      <c r="U55" t="str">
        <f>V55*BG55</f>
        <v>0.441786</v>
      </c>
      <c r="V55" t="str">
        <v>7.500000</v>
      </c>
      <c r="W55" t="str">
        <v>PSF-00438_20251005071609_f6f</v>
      </c>
      <c r="X55" t="str">
        <v>125.827431</v>
      </c>
      <c r="Y55" t="str">
        <v>635.590576</v>
      </c>
      <c r="Z55" t="str">
        <v>0.802031</v>
      </c>
      <c r="AA55" t="str">
        <v>0.000000</v>
      </c>
      <c r="AB55" t="str">
        <v>0.000000</v>
      </c>
      <c r="AC55" t="str">
        <v>0.000000</v>
      </c>
      <c r="AD55" t="str">
        <v>0.5</v>
      </c>
      <c r="AE55" t="str">
        <v>0.80</v>
      </c>
      <c r="AF55" t="str">
        <f>AC55*AD55*AE55*AQ55</f>
        <v>0.008885</v>
      </c>
      <c r="AG55" t="str">
        <v>1.000000</v>
      </c>
      <c r="AH55" t="str">
        <v>63.73</v>
      </c>
      <c r="AI55" t="str">
        <v>63.68</v>
      </c>
      <c r="AJ55" t="str">
        <v>24.93</v>
      </c>
      <c r="AK55" t="str">
        <v>23.22</v>
      </c>
      <c r="AL55" t="str">
        <f>(AK55-AJ55)*(AJ55*0+0)+AK55</f>
        <v>23.22</v>
      </c>
      <c r="AM55" t="str">
        <v>90.18</v>
      </c>
      <c r="AN55" t="str">
        <v>156.9</v>
      </c>
      <c r="AO55" t="str">
        <v>156.5</v>
      </c>
      <c r="AP55" t="str">
        <v>0.2</v>
      </c>
      <c r="AQ55" t="str">
        <v>0</v>
      </c>
      <c r="AR55" t="str">
        <v>4.000</v>
      </c>
      <c r="AS55" t="str">
        <v>07:05:17</v>
      </c>
      <c r="AT55" t="str">
        <v>2025-10-05</v>
      </c>
      <c r="AU55" t="str">
        <v>0.04</v>
      </c>
      <c r="AV55" t="str">
        <v>1</v>
      </c>
      <c r="AW55" t="str">
        <v>0.002</v>
      </c>
      <c r="AX55" t="str">
        <v>-0.055</v>
      </c>
      <c r="AY55" t="str">
        <v>-0.031</v>
      </c>
      <c r="AZ55" t="str">
        <v>1.960</v>
      </c>
      <c r="BA55" t="str">
        <v>115.628</v>
      </c>
      <c r="BB55" t="str">
        <v>66.844</v>
      </c>
      <c r="BC55" t="str">
        <v>0</v>
      </c>
      <c r="BD55" t="str">
        <v>150</v>
      </c>
      <c r="BE55" t="str">
        <v>-9999.000</v>
      </c>
      <c r="BF55" t="str">
        <v>-9999.000000</v>
      </c>
      <c r="BG55" t="str">
        <v>0.058905</v>
      </c>
      <c r="BH55" t="str">
        <v>0.000000</v>
      </c>
      <c r="BI55" t="str">
        <v>0.029230</v>
      </c>
      <c r="BJ55" t="str">
        <v>0.000000</v>
      </c>
      <c r="BK55" t="str">
        <v>0.000000</v>
      </c>
      <c r="BL55" t="str">
        <v>-0.000068</v>
      </c>
      <c r="BM55" t="str">
        <v>standard</v>
      </c>
      <c r="BN55" t="str">
        <v>1</v>
      </c>
      <c r="BO55" t="str">
        <v>rectangular</v>
      </c>
      <c r="BP55" t="str">
        <v>6000</v>
      </c>
      <c r="BQ55" t="str">
        <v>5</v>
      </c>
      <c r="BR55" t="str">
        <v>5.000000</v>
      </c>
      <c r="BS55" t="str">
        <v>2.000000</v>
      </c>
      <c r="BT55" t="str">
        <v>55537</v>
      </c>
      <c r="BU55" t="str">
        <v>55537</v>
      </c>
      <c r="BV55" t="str">
        <v>55537</v>
      </c>
      <c r="BW55" t="str">
        <v>0.000000</v>
      </c>
      <c r="BX55" t="str">
        <v>-9999</v>
      </c>
      <c r="BY55" t="str">
        <v>0.000000</v>
      </c>
      <c r="BZ55" t="str">
        <v>0.000000</v>
      </c>
      <c r="CA55" t="str">
        <v>0.000000</v>
      </c>
      <c r="CB55" t="str">
        <v>0.000000</v>
      </c>
      <c r="CC55" t="str">
        <v>2.485442</v>
      </c>
      <c r="CD55" t="str">
        <v>2.499819</v>
      </c>
      <c r="CE55" t="str">
        <v>1.656858</v>
      </c>
      <c r="CF55" t="str">
        <v>0.937526</v>
      </c>
      <c r="CG55" t="str">
        <v>0.273527</v>
      </c>
      <c r="CH55" t="str">
        <v>-0.018778</v>
      </c>
      <c r="CI55" t="str">
        <v>0.495800</v>
      </c>
      <c r="CJ55" t="str">
        <v>0.107326</v>
      </c>
      <c r="CK55" t="str">
        <v>125.827431</v>
      </c>
      <c r="CL55" t="str">
        <v>0.000239</v>
      </c>
      <c r="CM55" t="str">
        <v>2.388960</v>
      </c>
      <c r="CN55" t="str">
        <v>-0.000025</v>
      </c>
      <c r="CO55" t="str">
        <v>1.000000</v>
      </c>
      <c r="CP55" t="str">
        <v>2.402765</v>
      </c>
      <c r="CQ55" t="str">
        <v>-0.000034</v>
      </c>
      <c r="CR55" t="str">
        <v>1.000000</v>
      </c>
      <c r="CS55" t="str">
        <v>0.600816</v>
      </c>
      <c r="CT55" t="str">
        <v>0.600971</v>
      </c>
      <c r="CU55" t="str">
        <v>0.107301</v>
      </c>
      <c r="CV55" t="str">
        <v>0.000000</v>
      </c>
      <c r="CW55" t="str">
        <v>PSF-00438_20251005071609_f6f</v>
      </c>
      <c r="CX55" t="str">
        <v>PFA-00474</v>
      </c>
      <c r="CY55" t="str">
        <v>PSA-00486</v>
      </c>
      <c r="CZ55" t="str">
        <v>PSF-00438</v>
      </c>
      <c r="DA55" t="str">
        <v>RHS-00603</v>
      </c>
      <c r="DB55" t="str">
        <v>3.0.0</v>
      </c>
      <c r="DC55" t="str">
        <v>2025-10-03T21:29:05.933Z</v>
      </c>
    </row>
    <row r="56">
      <c r="A56" t="str">
        <v>53</v>
      </c>
      <c r="B56" t="str">
        <v>07:17:18</v>
      </c>
      <c r="C56" t="str">
        <v>2025-10-05</v>
      </c>
      <c r="D56" t="str">
        <v>g34p_dark</v>
      </c>
      <c r="E56" t="str">
        <v>mrk</v>
      </c>
      <c r="F56" t="str">
        <v/>
      </c>
      <c r="G56" t="str">
        <v>319</v>
      </c>
      <c r="H56" t="str">
        <v/>
      </c>
      <c r="I56" t="str">
        <v/>
      </c>
      <c r="J56" t="str">
        <f>1/((1/L56)-(1/K56))</f>
        <v>-0.005692</v>
      </c>
      <c r="K56" t="str">
        <f>BH56+(BI56*AN56)+(BJ56*AN56*POWER(V56,2))+(BK56*AN56*V56)+(BL56*POWER(AN56,2))</f>
        <v>2.922261</v>
      </c>
      <c r="L56" t="str">
        <f>((M56/1000)*(1000-((T56+S56)/2)))/(T56-S56)</f>
        <v>-0.005703</v>
      </c>
      <c r="M56" t="str">
        <f>(AN56*(S56-R56))/(100*U56*(1000-S56))*1000</f>
        <v>-0.059260</v>
      </c>
      <c r="N56" t="str">
        <v>2.026730</v>
      </c>
      <c r="O56" t="str">
        <v>2.028202</v>
      </c>
      <c r="P56" t="str">
        <f>0.61365*EXP((17.502*AL56)/(240.97+AL56))</f>
        <v>2.937885</v>
      </c>
      <c r="Q56" t="str">
        <f>P56-N56</f>
        <v>0.911155</v>
      </c>
      <c r="R56" t="str">
        <v>22.493647</v>
      </c>
      <c r="S56" t="str">
        <v>22.477324</v>
      </c>
      <c r="T56" t="str">
        <f>(P56/AM56)*1000</f>
        <v>32.582436</v>
      </c>
      <c r="U56" t="str">
        <f>V56*BG56</f>
        <v>0.441786</v>
      </c>
      <c r="V56" t="str">
        <v>7.500000</v>
      </c>
      <c r="W56" t="str">
        <v>PSF-00438_20251005071718_250</v>
      </c>
      <c r="X56" t="str">
        <v>121.607780</v>
      </c>
      <c r="Y56" t="str">
        <v>637.420166</v>
      </c>
      <c r="Z56" t="str">
        <v>0.809219</v>
      </c>
      <c r="AA56" t="str">
        <v>0.000000</v>
      </c>
      <c r="AB56" t="str">
        <v>0.000000</v>
      </c>
      <c r="AC56" t="str">
        <v>0.000000</v>
      </c>
      <c r="AD56" t="str">
        <v>0.5</v>
      </c>
      <c r="AE56" t="str">
        <v>0.80</v>
      </c>
      <c r="AF56" t="str">
        <f>AC56*AD56*AE56*AQ56</f>
        <v>0.009608</v>
      </c>
      <c r="AG56" t="str">
        <v>1.000000</v>
      </c>
      <c r="AH56" t="str">
        <v>64.00</v>
      </c>
      <c r="AI56" t="str">
        <v>64.05</v>
      </c>
      <c r="AJ56" t="str">
        <v>24.93</v>
      </c>
      <c r="AK56" t="str">
        <v>23.68</v>
      </c>
      <c r="AL56" t="str">
        <f>(AK56-AJ56)*(AJ56*0+0)+AK56</f>
        <v>23.68</v>
      </c>
      <c r="AM56" t="str">
        <v>90.17</v>
      </c>
      <c r="AN56" t="str">
        <v>156.8</v>
      </c>
      <c r="AO56" t="str">
        <v>156.9</v>
      </c>
      <c r="AP56" t="str">
        <v>-0.1</v>
      </c>
      <c r="AQ56" t="str">
        <v>0</v>
      </c>
      <c r="AR56" t="str">
        <v>3.999</v>
      </c>
      <c r="AS56" t="str">
        <v>07:16:24</v>
      </c>
      <c r="AT56" t="str">
        <v>2025-10-05</v>
      </c>
      <c r="AU56" t="str">
        <v>0.03</v>
      </c>
      <c r="AV56" t="str">
        <v>1</v>
      </c>
      <c r="AW56" t="str">
        <v>0.000</v>
      </c>
      <c r="AX56" t="str">
        <v>-0.006</v>
      </c>
      <c r="AY56" t="str">
        <v>-0.013</v>
      </c>
      <c r="AZ56" t="str">
        <v>-0.143</v>
      </c>
      <c r="BA56" t="str">
        <v>0.197</v>
      </c>
      <c r="BB56" t="str">
        <v>17.512</v>
      </c>
      <c r="BC56" t="str">
        <v>0</v>
      </c>
      <c r="BD56" t="str">
        <v>150</v>
      </c>
      <c r="BE56" t="str">
        <v>-9999.000</v>
      </c>
      <c r="BF56" t="str">
        <v>-9999.000000</v>
      </c>
      <c r="BG56" t="str">
        <v>0.058905</v>
      </c>
      <c r="BH56" t="str">
        <v>0.000000</v>
      </c>
      <c r="BI56" t="str">
        <v>0.029230</v>
      </c>
      <c r="BJ56" t="str">
        <v>0.000000</v>
      </c>
      <c r="BK56" t="str">
        <v>0.000000</v>
      </c>
      <c r="BL56" t="str">
        <v>-0.000068</v>
      </c>
      <c r="BM56" t="str">
        <v>standard</v>
      </c>
      <c r="BN56" t="str">
        <v>1</v>
      </c>
      <c r="BO56" t="str">
        <v>rectangular</v>
      </c>
      <c r="BP56" t="str">
        <v>6000</v>
      </c>
      <c r="BQ56" t="str">
        <v>5</v>
      </c>
      <c r="BR56" t="str">
        <v>5.000000</v>
      </c>
      <c r="BS56" t="str">
        <v>2.000000</v>
      </c>
      <c r="BT56" t="str">
        <v>55537</v>
      </c>
      <c r="BU56" t="str">
        <v>55537</v>
      </c>
      <c r="BV56" t="str">
        <v>55537</v>
      </c>
      <c r="BW56" t="str">
        <v>0.000000</v>
      </c>
      <c r="BX56" t="str">
        <v>-9999</v>
      </c>
      <c r="BY56" t="str">
        <v>0.000000</v>
      </c>
      <c r="BZ56" t="str">
        <v>0.000000</v>
      </c>
      <c r="CA56" t="str">
        <v>0.000000</v>
      </c>
      <c r="CB56" t="str">
        <v>0.000000</v>
      </c>
      <c r="CC56" t="str">
        <v>2.485909</v>
      </c>
      <c r="CD56" t="str">
        <v>2.500180</v>
      </c>
      <c r="CE56" t="str">
        <v>1.656078</v>
      </c>
      <c r="CF56" t="str">
        <v>0.938560</v>
      </c>
      <c r="CG56" t="str">
        <v>0.273468</v>
      </c>
      <c r="CH56" t="str">
        <v>-0.013726</v>
      </c>
      <c r="CI56" t="str">
        <v>0.499154</v>
      </c>
      <c r="CJ56" t="str">
        <v>0.107328</v>
      </c>
      <c r="CK56" t="str">
        <v>121.607780</v>
      </c>
      <c r="CL56" t="str">
        <v>0.000239</v>
      </c>
      <c r="CM56" t="str">
        <v>2.388960</v>
      </c>
      <c r="CN56" t="str">
        <v>-0.000025</v>
      </c>
      <c r="CO56" t="str">
        <v>1.000000</v>
      </c>
      <c r="CP56" t="str">
        <v>2.402765</v>
      </c>
      <c r="CQ56" t="str">
        <v>-0.000034</v>
      </c>
      <c r="CR56" t="str">
        <v>1.000000</v>
      </c>
      <c r="CS56" t="str">
        <v>0.600816</v>
      </c>
      <c r="CT56" t="str">
        <v>0.600971</v>
      </c>
      <c r="CU56" t="str">
        <v>0.107301</v>
      </c>
      <c r="CV56" t="str">
        <v>0.000000</v>
      </c>
      <c r="CW56" t="str">
        <v>PSF-00438_20251005071718_250</v>
      </c>
      <c r="CX56" t="str">
        <v>PFA-00474</v>
      </c>
      <c r="CY56" t="str">
        <v>PSA-00486</v>
      </c>
      <c r="CZ56" t="str">
        <v>PSF-00438</v>
      </c>
      <c r="DA56" t="str">
        <v>RHS-00603</v>
      </c>
      <c r="DB56" t="str">
        <v>3.0.0</v>
      </c>
      <c r="DC56" t="str">
        <v>2025-10-03T21:29:05.933Z</v>
      </c>
    </row>
    <row r="57">
      <c r="A57" t="str">
        <v>54</v>
      </c>
      <c r="B57" t="str">
        <v>07:19:38</v>
      </c>
      <c r="C57" t="str">
        <v>2025-10-05</v>
      </c>
      <c r="D57" t="str">
        <v>g34p_dark</v>
      </c>
      <c r="E57" t="str">
        <v>mrk</v>
      </c>
      <c r="F57" t="str">
        <v/>
      </c>
      <c r="G57" t="str">
        <v>290</v>
      </c>
      <c r="H57" t="str">
        <v/>
      </c>
      <c r="I57" t="str">
        <v/>
      </c>
      <c r="J57" t="str">
        <f>1/((1/L57)-(1/K57))</f>
        <v>0.192791</v>
      </c>
      <c r="K57" t="str">
        <f>BH57+(BI57*AN57)+(BJ57*AN57*POWER(V57,2))+(BK57*AN57*V57)+(BL57*POWER(AN57,2))</f>
        <v>2.922777</v>
      </c>
      <c r="L57" t="str">
        <f>((M57/1000)*(1000-((T57+S57)/2)))/(T57-S57)</f>
        <v>0.180861</v>
      </c>
      <c r="M57" t="str">
        <f>(AN57*(S57-R57))/(100*U57*(1000-S57))*1000</f>
        <v>2.116138</v>
      </c>
      <c r="N57" t="str">
        <v>2.112244</v>
      </c>
      <c r="O57" t="str">
        <v>2.059750</v>
      </c>
      <c r="P57" t="str">
        <f>0.61365*EXP((17.502*AL57)/(240.97+AL57))</f>
        <v>3.136635</v>
      </c>
      <c r="Q57" t="str">
        <f>P57-N57</f>
        <v>1.024390</v>
      </c>
      <c r="R57" t="str">
        <v>22.841318</v>
      </c>
      <c r="S57" t="str">
        <v>23.423447</v>
      </c>
      <c r="T57" t="str">
        <f>(P57/AM57)*1000</f>
        <v>34.783283</v>
      </c>
      <c r="U57" t="str">
        <f>V57*BG57</f>
        <v>0.441786</v>
      </c>
      <c r="V57" t="str">
        <v>7.500000</v>
      </c>
      <c r="W57" t="str">
        <v>PSF-00438_20251005071938_acf</v>
      </c>
      <c r="X57" t="str">
        <v>46.323895</v>
      </c>
      <c r="Y57" t="str">
        <v>177.608017</v>
      </c>
      <c r="Z57" t="str">
        <v>0.739179</v>
      </c>
      <c r="AA57" t="str">
        <v>0.000000</v>
      </c>
      <c r="AB57" t="str">
        <v>0.000000</v>
      </c>
      <c r="AC57" t="str">
        <v>0.000000</v>
      </c>
      <c r="AD57" t="str">
        <v>0.5</v>
      </c>
      <c r="AE57" t="str">
        <v>0.80</v>
      </c>
      <c r="AF57" t="str">
        <f>AC57*AD57*AE57*AQ57</f>
        <v>0.009247</v>
      </c>
      <c r="AG57" t="str">
        <v>1.000000</v>
      </c>
      <c r="AH57" t="str">
        <v>66.96</v>
      </c>
      <c r="AI57" t="str">
        <v>65.29</v>
      </c>
      <c r="AJ57" t="str">
        <v>24.87</v>
      </c>
      <c r="AK57" t="str">
        <v>24.77</v>
      </c>
      <c r="AL57" t="str">
        <f>(AK57-AJ57)*(AJ57*0+0)+AK57</f>
        <v>24.77</v>
      </c>
      <c r="AM57" t="str">
        <v>90.18</v>
      </c>
      <c r="AN57" t="str">
        <v>156.8</v>
      </c>
      <c r="AO57" t="str">
        <v>-18.9</v>
      </c>
      <c r="AP57" t="str">
        <v>112.1</v>
      </c>
      <c r="AQ57" t="str">
        <v>0</v>
      </c>
      <c r="AR57" t="str">
        <v>3.996</v>
      </c>
      <c r="AS57" t="str">
        <v>07:16:24</v>
      </c>
      <c r="AT57" t="str">
        <v>2025-10-05</v>
      </c>
      <c r="AU57" t="str">
        <v>0.03</v>
      </c>
      <c r="AV57" t="str">
        <v>1</v>
      </c>
      <c r="AW57" t="str">
        <v>-0.020</v>
      </c>
      <c r="AX57" t="str">
        <v>0.036</v>
      </c>
      <c r="AY57" t="str">
        <v>0.050</v>
      </c>
      <c r="AZ57" t="str">
        <v>-0.088</v>
      </c>
      <c r="BA57" t="str">
        <v>0.586</v>
      </c>
      <c r="BB57" t="str">
        <v>31.948</v>
      </c>
      <c r="BC57" t="str">
        <v>0</v>
      </c>
      <c r="BD57" t="str">
        <v>150</v>
      </c>
      <c r="BE57" t="str">
        <v>-9999.000</v>
      </c>
      <c r="BF57" t="str">
        <v>-9999.000000</v>
      </c>
      <c r="BG57" t="str">
        <v>0.058905</v>
      </c>
      <c r="BH57" t="str">
        <v>0.000000</v>
      </c>
      <c r="BI57" t="str">
        <v>0.029230</v>
      </c>
      <c r="BJ57" t="str">
        <v>0.000000</v>
      </c>
      <c r="BK57" t="str">
        <v>0.000000</v>
      </c>
      <c r="BL57" t="str">
        <v>-0.000068</v>
      </c>
      <c r="BM57" t="str">
        <v>standard</v>
      </c>
      <c r="BN57" t="str">
        <v>1</v>
      </c>
      <c r="BO57" t="str">
        <v>rectangular</v>
      </c>
      <c r="BP57" t="str">
        <v>6000</v>
      </c>
      <c r="BQ57" t="str">
        <v>5</v>
      </c>
      <c r="BR57" t="str">
        <v>5.000000</v>
      </c>
      <c r="BS57" t="str">
        <v>2.000000</v>
      </c>
      <c r="BT57" t="str">
        <v>55537</v>
      </c>
      <c r="BU57" t="str">
        <v>55537</v>
      </c>
      <c r="BV57" t="str">
        <v>55537</v>
      </c>
      <c r="BW57" t="str">
        <v>0.000000</v>
      </c>
      <c r="BX57" t="str">
        <v>-9999</v>
      </c>
      <c r="BY57" t="str">
        <v>0.000000</v>
      </c>
      <c r="BZ57" t="str">
        <v>0.000000</v>
      </c>
      <c r="CA57" t="str">
        <v>0.000000</v>
      </c>
      <c r="CB57" t="str">
        <v>0.000000</v>
      </c>
      <c r="CC57" t="str">
        <v>2.487537</v>
      </c>
      <c r="CD57" t="str">
        <v>2.504051</v>
      </c>
      <c r="CE57" t="str">
        <v>1.656620</v>
      </c>
      <c r="CF57" t="str">
        <v>0.567982</v>
      </c>
      <c r="CG57" t="str">
        <v>0.274170</v>
      </c>
      <c r="CH57" t="str">
        <v>-0.000677</v>
      </c>
      <c r="CI57" t="str">
        <v>0.505776</v>
      </c>
      <c r="CJ57" t="str">
        <v>0.107329</v>
      </c>
      <c r="CK57" t="str">
        <v>46.323895</v>
      </c>
      <c r="CL57" t="str">
        <v>0.000241</v>
      </c>
      <c r="CM57" t="str">
        <v>2.388960</v>
      </c>
      <c r="CN57" t="str">
        <v>-0.000025</v>
      </c>
      <c r="CO57" t="str">
        <v>1.000000</v>
      </c>
      <c r="CP57" t="str">
        <v>2.402765</v>
      </c>
      <c r="CQ57" t="str">
        <v>-0.000034</v>
      </c>
      <c r="CR57" t="str">
        <v>1.000000</v>
      </c>
      <c r="CS57" t="str">
        <v>0.600816</v>
      </c>
      <c r="CT57" t="str">
        <v>0.600971</v>
      </c>
      <c r="CU57" t="str">
        <v>0.107301</v>
      </c>
      <c r="CV57" t="str">
        <v>0.000000</v>
      </c>
      <c r="CW57" t="str">
        <v>PSF-00438_20251005071938_acf</v>
      </c>
      <c r="CX57" t="str">
        <v>PFA-00474</v>
      </c>
      <c r="CY57" t="str">
        <v>PSA-00486</v>
      </c>
      <c r="CZ57" t="str">
        <v>PSF-00438</v>
      </c>
      <c r="DA57" t="str">
        <v>RHS-00603</v>
      </c>
      <c r="DB57" t="str">
        <v>3.0.0</v>
      </c>
      <c r="DC57" t="str">
        <v>2025-10-03T21:29:05.933Z</v>
      </c>
    </row>
    <row r="58">
      <c r="A58" t="str">
        <v>55</v>
      </c>
      <c r="B58" t="str">
        <v>07:20:38</v>
      </c>
      <c r="C58" t="str">
        <v>2025-10-05</v>
      </c>
      <c r="D58" t="str">
        <v>g34p_dark</v>
      </c>
      <c r="E58" t="str">
        <v>mrk</v>
      </c>
      <c r="F58" t="str">
        <v/>
      </c>
      <c r="G58" t="str">
        <v>299</v>
      </c>
      <c r="H58" t="str">
        <v/>
      </c>
      <c r="I58" t="str">
        <v/>
      </c>
      <c r="J58" t="str">
        <f>1/((1/L58)-(1/K58))</f>
        <v>-0.005720</v>
      </c>
      <c r="K58" t="str">
        <f>BH58+(BI58*AN58)+(BJ58*AN58*POWER(V58,2))+(BK58*AN58*V58)+(BL58*POWER(AN58,2))</f>
        <v>2.922534</v>
      </c>
      <c r="L58" t="str">
        <f>((M58/1000)*(1000-((T58+S58)/2)))/(T58-S58)</f>
        <v>-0.005731</v>
      </c>
      <c r="M58" t="str">
        <f>(AN58*(S58-R58))/(100*U58*(1000-S58))*1000</f>
        <v>-0.053187</v>
      </c>
      <c r="N58" t="str">
        <v>2.028464</v>
      </c>
      <c r="O58" t="str">
        <v>2.029785</v>
      </c>
      <c r="P58" t="str">
        <f>0.61365*EXP((17.502*AL58)/(240.97+AL58))</f>
        <v>2.842675</v>
      </c>
      <c r="Q58" t="str">
        <f>P58-N58</f>
        <v>0.814211</v>
      </c>
      <c r="R58" t="str">
        <v>22.509586</v>
      </c>
      <c r="S58" t="str">
        <v>22.494938</v>
      </c>
      <c r="T58" t="str">
        <f>(P58/AM58)*1000</f>
        <v>31.524240</v>
      </c>
      <c r="U58" t="str">
        <f>V58*BG58</f>
        <v>0.441786</v>
      </c>
      <c r="V58" t="str">
        <v>7.500000</v>
      </c>
      <c r="W58" t="str">
        <v>PSF-00438_20251005072038_eca</v>
      </c>
      <c r="X58" t="str">
        <v>91.496948</v>
      </c>
      <c r="Y58" t="str">
        <v>435.046448</v>
      </c>
      <c r="Z58" t="str">
        <v>0.789685</v>
      </c>
      <c r="AA58" t="str">
        <v>0.000000</v>
      </c>
      <c r="AB58" t="str">
        <v>0.000000</v>
      </c>
      <c r="AC58" t="str">
        <v>0.000000</v>
      </c>
      <c r="AD58" t="str">
        <v>0.5</v>
      </c>
      <c r="AE58" t="str">
        <v>0.80</v>
      </c>
      <c r="AF58" t="str">
        <f>AC58*AD58*AE58*AQ58</f>
        <v>0.012014</v>
      </c>
      <c r="AG58" t="str">
        <v>1.000000</v>
      </c>
      <c r="AH58" t="str">
        <v>64.27</v>
      </c>
      <c r="AI58" t="str">
        <v>64.31</v>
      </c>
      <c r="AJ58" t="str">
        <v>24.88</v>
      </c>
      <c r="AK58" t="str">
        <v>23.13</v>
      </c>
      <c r="AL58" t="str">
        <f>(AK58-AJ58)*(AJ58*0+0)+AK58</f>
        <v>23.13</v>
      </c>
      <c r="AM58" t="str">
        <v>90.17</v>
      </c>
      <c r="AN58" t="str">
        <v>156.8</v>
      </c>
      <c r="AO58" t="str">
        <v>156.5</v>
      </c>
      <c r="AP58" t="str">
        <v>0.2</v>
      </c>
      <c r="AQ58" t="str">
        <v>0</v>
      </c>
      <c r="AR58" t="str">
        <v>3.995</v>
      </c>
      <c r="AS58" t="str">
        <v>07:16:24</v>
      </c>
      <c r="AT58" t="str">
        <v>2025-10-05</v>
      </c>
      <c r="AU58" t="str">
        <v>0.03</v>
      </c>
      <c r="AV58" t="str">
        <v>1</v>
      </c>
      <c r="AW58" t="str">
        <v>-0.002</v>
      </c>
      <c r="AX58" t="str">
        <v>-0.069</v>
      </c>
      <c r="AY58" t="str">
        <v>-0.088</v>
      </c>
      <c r="AZ58" t="str">
        <v>0.247</v>
      </c>
      <c r="BA58" t="str">
        <v>35.311</v>
      </c>
      <c r="BB58" t="str">
        <v>72.899</v>
      </c>
      <c r="BC58" t="str">
        <v>0</v>
      </c>
      <c r="BD58" t="str">
        <v>150</v>
      </c>
      <c r="BE58" t="str">
        <v>-9999.000</v>
      </c>
      <c r="BF58" t="str">
        <v>-9999.000000</v>
      </c>
      <c r="BG58" t="str">
        <v>0.058905</v>
      </c>
      <c r="BH58" t="str">
        <v>0.000000</v>
      </c>
      <c r="BI58" t="str">
        <v>0.029230</v>
      </c>
      <c r="BJ58" t="str">
        <v>0.000000</v>
      </c>
      <c r="BK58" t="str">
        <v>0.000000</v>
      </c>
      <c r="BL58" t="str">
        <v>-0.000068</v>
      </c>
      <c r="BM58" t="str">
        <v>standard</v>
      </c>
      <c r="BN58" t="str">
        <v>1</v>
      </c>
      <c r="BO58" t="str">
        <v>rectangular</v>
      </c>
      <c r="BP58" t="str">
        <v>6000</v>
      </c>
      <c r="BQ58" t="str">
        <v>5</v>
      </c>
      <c r="BR58" t="str">
        <v>5.000000</v>
      </c>
      <c r="BS58" t="str">
        <v>2.000000</v>
      </c>
      <c r="BT58" t="str">
        <v>55537</v>
      </c>
      <c r="BU58" t="str">
        <v>55537</v>
      </c>
      <c r="BV58" t="str">
        <v>55537</v>
      </c>
      <c r="BW58" t="str">
        <v>0.000000</v>
      </c>
      <c r="BX58" t="str">
        <v>-9999</v>
      </c>
      <c r="BY58" t="str">
        <v>0.000000</v>
      </c>
      <c r="BZ58" t="str">
        <v>0.000000</v>
      </c>
      <c r="CA58" t="str">
        <v>0.000000</v>
      </c>
      <c r="CB58" t="str">
        <v>0.000000</v>
      </c>
      <c r="CC58" t="str">
        <v>2.486265</v>
      </c>
      <c r="CD58" t="str">
        <v>2.500546</v>
      </c>
      <c r="CE58" t="str">
        <v>1.656364</v>
      </c>
      <c r="CF58" t="str">
        <v>0.937529</v>
      </c>
      <c r="CG58" t="str">
        <v>0.274078</v>
      </c>
      <c r="CH58" t="str">
        <v>-0.019192</v>
      </c>
      <c r="CI58" t="str">
        <v>0.508439</v>
      </c>
      <c r="CJ58" t="str">
        <v>0.107335</v>
      </c>
      <c r="CK58" t="str">
        <v>91.496948</v>
      </c>
      <c r="CL58" t="str">
        <v>0.000241</v>
      </c>
      <c r="CM58" t="str">
        <v>2.388960</v>
      </c>
      <c r="CN58" t="str">
        <v>-0.000025</v>
      </c>
      <c r="CO58" t="str">
        <v>1.000000</v>
      </c>
      <c r="CP58" t="str">
        <v>2.402765</v>
      </c>
      <c r="CQ58" t="str">
        <v>-0.000034</v>
      </c>
      <c r="CR58" t="str">
        <v>1.000000</v>
      </c>
      <c r="CS58" t="str">
        <v>0.600816</v>
      </c>
      <c r="CT58" t="str">
        <v>0.600971</v>
      </c>
      <c r="CU58" t="str">
        <v>0.107301</v>
      </c>
      <c r="CV58" t="str">
        <v>0.000000</v>
      </c>
      <c r="CW58" t="str">
        <v>PSF-00438_20251005072038_eca</v>
      </c>
      <c r="CX58" t="str">
        <v>PFA-00474</v>
      </c>
      <c r="CY58" t="str">
        <v>PSA-00486</v>
      </c>
      <c r="CZ58" t="str">
        <v>PSF-00438</v>
      </c>
      <c r="DA58" t="str">
        <v>RHS-00603</v>
      </c>
      <c r="DB58" t="str">
        <v>3.0.0</v>
      </c>
      <c r="DC58" t="str">
        <v>2025-10-03T21:29:05.933Z</v>
      </c>
    </row>
    <row r="59">
      <c r="A59" t="str">
        <v>56</v>
      </c>
      <c r="B59" t="str">
        <v>07:21:39</v>
      </c>
      <c r="C59" t="str">
        <v>2025-10-05</v>
      </c>
      <c r="D59" t="str">
        <v>g34p_dark</v>
      </c>
      <c r="E59" t="str">
        <v>mrk</v>
      </c>
      <c r="F59" t="str">
        <v/>
      </c>
      <c r="G59" t="str">
        <v>302</v>
      </c>
      <c r="H59" t="str">
        <v/>
      </c>
      <c r="I59" t="str">
        <v/>
      </c>
      <c r="J59" t="str">
        <f>1/((1/L59)-(1/K59))</f>
        <v>-0.006933</v>
      </c>
      <c r="K59" t="str">
        <f>BH59+(BI59*AN59)+(BJ59*AN59*POWER(V59,2))+(BK59*AN59*V59)+(BL59*POWER(AN59,2))</f>
        <v>2.920869</v>
      </c>
      <c r="L59" t="str">
        <f>((M59/1000)*(1000-((T59+S59)/2)))/(T59-S59)</f>
        <v>-0.006949</v>
      </c>
      <c r="M59" t="str">
        <f>(AN59*(S59-R59))/(100*U59*(1000-S59))*1000</f>
        <v>-0.075872</v>
      </c>
      <c r="N59" t="str">
        <v>2.036192</v>
      </c>
      <c r="O59" t="str">
        <v>2.038079</v>
      </c>
      <c r="P59" t="str">
        <f>0.61365*EXP((17.502*AL59)/(240.97+AL59))</f>
        <v>2.993262</v>
      </c>
      <c r="Q59" t="str">
        <f>P59-N59</f>
        <v>0.957069</v>
      </c>
      <c r="R59" t="str">
        <v>22.601562</v>
      </c>
      <c r="S59" t="str">
        <v>22.580641</v>
      </c>
      <c r="T59" t="str">
        <f>(P59/AM59)*1000</f>
        <v>33.194195</v>
      </c>
      <c r="U59" t="str">
        <f>V59*BG59</f>
        <v>0.441786</v>
      </c>
      <c r="V59" t="str">
        <v>7.500000</v>
      </c>
      <c r="W59" t="str">
        <v>PSF-00438_20251005072139_ceb</v>
      </c>
      <c r="X59" t="str">
        <v>120.616440</v>
      </c>
      <c r="Y59" t="str">
        <v>570.486877</v>
      </c>
      <c r="Z59" t="str">
        <v>0.788573</v>
      </c>
      <c r="AA59" t="str">
        <v>0.000000</v>
      </c>
      <c r="AB59" t="str">
        <v>0.000000</v>
      </c>
      <c r="AC59" t="str">
        <v>0.000000</v>
      </c>
      <c r="AD59" t="str">
        <v>0.5</v>
      </c>
      <c r="AE59" t="str">
        <v>0.80</v>
      </c>
      <c r="AF59" t="str">
        <f>AC59*AD59*AE59*AQ59</f>
        <v>0.014003</v>
      </c>
      <c r="AG59" t="str">
        <v>1.000000</v>
      </c>
      <c r="AH59" t="str">
        <v>64.46</v>
      </c>
      <c r="AI59" t="str">
        <v>64.52</v>
      </c>
      <c r="AJ59" t="str">
        <v>24.89</v>
      </c>
      <c r="AK59" t="str">
        <v>23.99</v>
      </c>
      <c r="AL59" t="str">
        <f>(AK59-AJ59)*(AJ59*0+0)+AK59</f>
        <v>23.99</v>
      </c>
      <c r="AM59" t="str">
        <v>90.17</v>
      </c>
      <c r="AN59" t="str">
        <v>156.6</v>
      </c>
      <c r="AO59" t="str">
        <v>156.5</v>
      </c>
      <c r="AP59" t="str">
        <v>0.1</v>
      </c>
      <c r="AQ59" t="str">
        <v>0</v>
      </c>
      <c r="AR59" t="str">
        <v>3.993</v>
      </c>
      <c r="AS59" t="str">
        <v>07:16:24</v>
      </c>
      <c r="AT59" t="str">
        <v>2025-10-05</v>
      </c>
      <c r="AU59" t="str">
        <v>0.03</v>
      </c>
      <c r="AV59" t="str">
        <v>1</v>
      </c>
      <c r="AW59" t="str">
        <v>0.003</v>
      </c>
      <c r="AX59" t="str">
        <v>-0.006</v>
      </c>
      <c r="AY59" t="str">
        <v>-0.070</v>
      </c>
      <c r="AZ59" t="str">
        <v>0.220</v>
      </c>
      <c r="BA59" t="str">
        <v>16.676</v>
      </c>
      <c r="BB59" t="str">
        <v>58.526</v>
      </c>
      <c r="BC59" t="str">
        <v>0</v>
      </c>
      <c r="BD59" t="str">
        <v>150</v>
      </c>
      <c r="BE59" t="str">
        <v>-9999.000</v>
      </c>
      <c r="BF59" t="str">
        <v>-9999.000000</v>
      </c>
      <c r="BG59" t="str">
        <v>0.058905</v>
      </c>
      <c r="BH59" t="str">
        <v>0.000000</v>
      </c>
      <c r="BI59" t="str">
        <v>0.029230</v>
      </c>
      <c r="BJ59" t="str">
        <v>0.000000</v>
      </c>
      <c r="BK59" t="str">
        <v>0.000000</v>
      </c>
      <c r="BL59" t="str">
        <v>-0.000068</v>
      </c>
      <c r="BM59" t="str">
        <v>standard</v>
      </c>
      <c r="BN59" t="str">
        <v>1</v>
      </c>
      <c r="BO59" t="str">
        <v>rectangular</v>
      </c>
      <c r="BP59" t="str">
        <v>6000</v>
      </c>
      <c r="BQ59" t="str">
        <v>5</v>
      </c>
      <c r="BR59" t="str">
        <v>5.000000</v>
      </c>
      <c r="BS59" t="str">
        <v>2.000000</v>
      </c>
      <c r="BT59" t="str">
        <v>55537</v>
      </c>
      <c r="BU59" t="str">
        <v>55537</v>
      </c>
      <c r="BV59" t="str">
        <v>55537</v>
      </c>
      <c r="BW59" t="str">
        <v>0.000000</v>
      </c>
      <c r="BX59" t="str">
        <v>-9999</v>
      </c>
      <c r="BY59" t="str">
        <v>0.000000</v>
      </c>
      <c r="BZ59" t="str">
        <v>0.000000</v>
      </c>
      <c r="CA59" t="str">
        <v>0.000000</v>
      </c>
      <c r="CB59" t="str">
        <v>0.000000</v>
      </c>
      <c r="CC59" t="str">
        <v>2.486529</v>
      </c>
      <c r="CD59" t="str">
        <v>2.500788</v>
      </c>
      <c r="CE59" t="str">
        <v>1.654622</v>
      </c>
      <c r="CF59" t="str">
        <v>0.937449</v>
      </c>
      <c r="CG59" t="str">
        <v>0.273920</v>
      </c>
      <c r="CH59" t="str">
        <v>-0.009767</v>
      </c>
      <c r="CI59" t="str">
        <v>0.511229</v>
      </c>
      <c r="CJ59" t="str">
        <v>0.107341</v>
      </c>
      <c r="CK59" t="str">
        <v>120.616440</v>
      </c>
      <c r="CL59" t="str">
        <v>0.000241</v>
      </c>
      <c r="CM59" t="str">
        <v>2.388960</v>
      </c>
      <c r="CN59" t="str">
        <v>-0.000025</v>
      </c>
      <c r="CO59" t="str">
        <v>1.000000</v>
      </c>
      <c r="CP59" t="str">
        <v>2.402765</v>
      </c>
      <c r="CQ59" t="str">
        <v>-0.000034</v>
      </c>
      <c r="CR59" t="str">
        <v>1.000000</v>
      </c>
      <c r="CS59" t="str">
        <v>0.600816</v>
      </c>
      <c r="CT59" t="str">
        <v>0.600971</v>
      </c>
      <c r="CU59" t="str">
        <v>0.107301</v>
      </c>
      <c r="CV59" t="str">
        <v>0.000000</v>
      </c>
      <c r="CW59" t="str">
        <v>PSF-00438_20251005072139_ceb</v>
      </c>
      <c r="CX59" t="str">
        <v>PFA-00474</v>
      </c>
      <c r="CY59" t="str">
        <v>PSA-00486</v>
      </c>
      <c r="CZ59" t="str">
        <v>PSF-00438</v>
      </c>
      <c r="DA59" t="str">
        <v>RHS-00603</v>
      </c>
      <c r="DB59" t="str">
        <v>3.0.0</v>
      </c>
      <c r="DC59" t="str">
        <v>2025-10-03T21:29:05.933Z</v>
      </c>
    </row>
    <row r="60">
      <c r="A60" t="str">
        <v>57</v>
      </c>
      <c r="B60" t="str">
        <v>07:22:41</v>
      </c>
      <c r="C60" t="str">
        <v>2025-10-05</v>
      </c>
      <c r="D60" t="str">
        <v>g34p_dark</v>
      </c>
      <c r="E60" t="str">
        <v>mrk</v>
      </c>
      <c r="F60" t="str">
        <v/>
      </c>
      <c r="G60" t="str">
        <v>311</v>
      </c>
      <c r="H60" t="str">
        <v/>
      </c>
      <c r="I60" t="str">
        <v/>
      </c>
      <c r="J60" t="str">
        <f>1/((1/L60)-(1/K60))</f>
        <v>-0.009162</v>
      </c>
      <c r="K60" t="str">
        <f>BH60+(BI60*AN60)+(BJ60*AN60*POWER(V60,2))+(BK60*AN60*V60)+(BL60*POWER(AN60,2))</f>
        <v>2.923320</v>
      </c>
      <c r="L60" t="str">
        <f>((M60/1000)*(1000-((T60+S60)/2)))/(T60-S60)</f>
        <v>-0.009191</v>
      </c>
      <c r="M60" t="str">
        <f>(AN60*(S60-R60))/(100*U60*(1000-S60))*1000</f>
        <v>-0.087911</v>
      </c>
      <c r="N60" t="str">
        <v>2.056562</v>
      </c>
      <c r="O60" t="str">
        <v>2.058743</v>
      </c>
      <c r="P60" t="str">
        <f>0.61365*EXP((17.502*AL60)/(240.97+AL60))</f>
        <v>2.895413</v>
      </c>
      <c r="Q60" t="str">
        <f>P60-N60</f>
        <v>0.838850</v>
      </c>
      <c r="R60" t="str">
        <v>22.830534</v>
      </c>
      <c r="S60" t="str">
        <v>22.806347</v>
      </c>
      <c r="T60" t="str">
        <f>(P60/AM60)*1000</f>
        <v>32.108822</v>
      </c>
      <c r="U60" t="str">
        <f>V60*BG60</f>
        <v>0.441786</v>
      </c>
      <c r="V60" t="str">
        <v>7.500000</v>
      </c>
      <c r="W60" t="str">
        <v>PSF-00438_20251005072241_848</v>
      </c>
      <c r="X60" t="str">
        <v>126.336334</v>
      </c>
      <c r="Y60" t="str">
        <v>625.022278</v>
      </c>
      <c r="Z60" t="str">
        <v>0.797869</v>
      </c>
      <c r="AA60" t="str">
        <v>0.000000</v>
      </c>
      <c r="AB60" t="str">
        <v>0.000000</v>
      </c>
      <c r="AC60" t="str">
        <v>0.000000</v>
      </c>
      <c r="AD60" t="str">
        <v>0.5</v>
      </c>
      <c r="AE60" t="str">
        <v>0.80</v>
      </c>
      <c r="AF60" t="str">
        <f>AC60*AD60*AE60*AQ60</f>
        <v>0.014168</v>
      </c>
      <c r="AG60" t="str">
        <v>1.000000</v>
      </c>
      <c r="AH60" t="str">
        <v>65.06</v>
      </c>
      <c r="AI60" t="str">
        <v>65.13</v>
      </c>
      <c r="AJ60" t="str">
        <v>24.90</v>
      </c>
      <c r="AK60" t="str">
        <v>23.44</v>
      </c>
      <c r="AL60" t="str">
        <f>(AK60-AJ60)*(AJ60*0+0)+AK60</f>
        <v>23.44</v>
      </c>
      <c r="AM60" t="str">
        <v>90.18</v>
      </c>
      <c r="AN60" t="str">
        <v>156.9</v>
      </c>
      <c r="AO60" t="str">
        <v>118.4</v>
      </c>
      <c r="AP60" t="str">
        <v>24.5</v>
      </c>
      <c r="AQ60" t="str">
        <v>0</v>
      </c>
      <c r="AR60" t="str">
        <v>3.963</v>
      </c>
      <c r="AS60" t="str">
        <v>07:16:24</v>
      </c>
      <c r="AT60" t="str">
        <v>2025-10-05</v>
      </c>
      <c r="AU60" t="str">
        <v>0.03</v>
      </c>
      <c r="AV60" t="str">
        <v>1</v>
      </c>
      <c r="AW60" t="str">
        <v>-0.006</v>
      </c>
      <c r="AX60" t="str">
        <v>-0.022</v>
      </c>
      <c r="AY60" t="str">
        <v>-0.181</v>
      </c>
      <c r="AZ60" t="str">
        <v>0.254</v>
      </c>
      <c r="BA60" t="str">
        <v>3.087</v>
      </c>
      <c r="BB60" t="str">
        <v>97.751</v>
      </c>
      <c r="BC60" t="str">
        <v>0</v>
      </c>
      <c r="BD60" t="str">
        <v>150</v>
      </c>
      <c r="BE60" t="str">
        <v>-9999.000</v>
      </c>
      <c r="BF60" t="str">
        <v>-9999.000000</v>
      </c>
      <c r="BG60" t="str">
        <v>0.058905</v>
      </c>
      <c r="BH60" t="str">
        <v>0.000000</v>
      </c>
      <c r="BI60" t="str">
        <v>0.029230</v>
      </c>
      <c r="BJ60" t="str">
        <v>0.000000</v>
      </c>
      <c r="BK60" t="str">
        <v>0.000000</v>
      </c>
      <c r="BL60" t="str">
        <v>-0.000068</v>
      </c>
      <c r="BM60" t="str">
        <v>standard</v>
      </c>
      <c r="BN60" t="str">
        <v>1</v>
      </c>
      <c r="BO60" t="str">
        <v>rectangular</v>
      </c>
      <c r="BP60" t="str">
        <v>6000</v>
      </c>
      <c r="BQ60" t="str">
        <v>5</v>
      </c>
      <c r="BR60" t="str">
        <v>5.000000</v>
      </c>
      <c r="BS60" t="str">
        <v>2.000000</v>
      </c>
      <c r="BT60" t="str">
        <v>55537</v>
      </c>
      <c r="BU60" t="str">
        <v>55537</v>
      </c>
      <c r="BV60" t="str">
        <v>55537</v>
      </c>
      <c r="BW60" t="str">
        <v>0.000000</v>
      </c>
      <c r="BX60" t="str">
        <v>-9999</v>
      </c>
      <c r="BY60" t="str">
        <v>0.000000</v>
      </c>
      <c r="BZ60" t="str">
        <v>0.000000</v>
      </c>
      <c r="CA60" t="str">
        <v>0.000000</v>
      </c>
      <c r="CB60" t="str">
        <v>0.000000</v>
      </c>
      <c r="CC60" t="str">
        <v>2.487324</v>
      </c>
      <c r="CD60" t="str">
        <v>2.501578</v>
      </c>
      <c r="CE60" t="str">
        <v>1.657190</v>
      </c>
      <c r="CF60" t="str">
        <v>0.844065</v>
      </c>
      <c r="CG60" t="str">
        <v>0.273814</v>
      </c>
      <c r="CH60" t="str">
        <v>-0.016070</v>
      </c>
      <c r="CI60" t="str">
        <v>0.514031</v>
      </c>
      <c r="CJ60" t="str">
        <v>0.107341</v>
      </c>
      <c r="CK60" t="str">
        <v>126.336334</v>
      </c>
      <c r="CL60" t="str">
        <v>0.000241</v>
      </c>
      <c r="CM60" t="str">
        <v>2.388960</v>
      </c>
      <c r="CN60" t="str">
        <v>-0.000025</v>
      </c>
      <c r="CO60" t="str">
        <v>1.000000</v>
      </c>
      <c r="CP60" t="str">
        <v>2.402765</v>
      </c>
      <c r="CQ60" t="str">
        <v>-0.000034</v>
      </c>
      <c r="CR60" t="str">
        <v>1.000000</v>
      </c>
      <c r="CS60" t="str">
        <v>0.600816</v>
      </c>
      <c r="CT60" t="str">
        <v>0.600971</v>
      </c>
      <c r="CU60" t="str">
        <v>0.107301</v>
      </c>
      <c r="CV60" t="str">
        <v>0.000000</v>
      </c>
      <c r="CW60" t="str">
        <v>PSF-00438_20251005072241_848</v>
      </c>
      <c r="CX60" t="str">
        <v>PFA-00474</v>
      </c>
      <c r="CY60" t="str">
        <v>PSA-00486</v>
      </c>
      <c r="CZ60" t="str">
        <v>PSF-00438</v>
      </c>
      <c r="DA60" t="str">
        <v>RHS-00603</v>
      </c>
      <c r="DB60" t="str">
        <v>3.0.0</v>
      </c>
      <c r="DC60" t="str">
        <v>2025-10-03T21:29:05.933Z</v>
      </c>
    </row>
    <row r="61">
      <c r="A61" t="str">
        <v>58</v>
      </c>
      <c r="B61" t="str">
        <v>07:23:25</v>
      </c>
      <c r="C61" t="str">
        <v>2025-10-05</v>
      </c>
      <c r="D61" t="str">
        <v>g34p_dark</v>
      </c>
      <c r="E61" t="str">
        <v>mrk</v>
      </c>
      <c r="F61" t="str">
        <v/>
      </c>
      <c r="G61" t="str">
        <v>303</v>
      </c>
      <c r="H61" t="str">
        <v/>
      </c>
      <c r="I61" t="str">
        <v/>
      </c>
      <c r="J61" t="str">
        <f>1/((1/L61)-(1/K61))</f>
        <v>-0.021335</v>
      </c>
      <c r="K61" t="str">
        <f>BH61+(BI61*AN61)+(BJ61*AN61*POWER(V61,2))+(BK61*AN61*V61)+(BL61*POWER(AN61,2))</f>
        <v>2.921737</v>
      </c>
      <c r="L61" t="str">
        <f>((M61/1000)*(1000-((T61+S61)/2)))/(T61-S61)</f>
        <v>-0.021492</v>
      </c>
      <c r="M61" t="str">
        <f>(AN61*(S61-R61))/(100*U61*(1000-S61))*1000</f>
        <v>-0.160660</v>
      </c>
      <c r="N61" t="str">
        <v>2.045673</v>
      </c>
      <c r="O61" t="str">
        <v>2.049664</v>
      </c>
      <c r="P61" t="str">
        <f>0.61365*EXP((17.502*AL61)/(240.97+AL61))</f>
        <v>2.701980</v>
      </c>
      <c r="Q61" t="str">
        <f>P61-N61</f>
        <v>0.656307</v>
      </c>
      <c r="R61" t="str">
        <v>22.730799</v>
      </c>
      <c r="S61" t="str">
        <v>22.686533</v>
      </c>
      <c r="T61" t="str">
        <f>(P61/AM61)*1000</f>
        <v>29.964987</v>
      </c>
      <c r="U61" t="str">
        <f>V61*BG61</f>
        <v>0.441786</v>
      </c>
      <c r="V61" t="str">
        <v>7.500000</v>
      </c>
      <c r="W61" t="str">
        <v>PSF-00438_20251005072325_eb9</v>
      </c>
      <c r="X61" t="str">
        <v>116.062759</v>
      </c>
      <c r="Y61" t="str">
        <v>588.586426</v>
      </c>
      <c r="Z61" t="str">
        <v>0.802811</v>
      </c>
      <c r="AA61" t="str">
        <v>0.000000</v>
      </c>
      <c r="AB61" t="str">
        <v>0.000000</v>
      </c>
      <c r="AC61" t="str">
        <v>0.000000</v>
      </c>
      <c r="AD61" t="str">
        <v>0.5</v>
      </c>
      <c r="AE61" t="str">
        <v>0.80</v>
      </c>
      <c r="AF61" t="str">
        <f>AC61*AD61*AE61*AQ61</f>
        <v>0.017320</v>
      </c>
      <c r="AG61" t="str">
        <v>1.000000</v>
      </c>
      <c r="AH61" t="str">
        <v>64.65</v>
      </c>
      <c r="AI61" t="str">
        <v>64.77</v>
      </c>
      <c r="AJ61" t="str">
        <v>24.92</v>
      </c>
      <c r="AK61" t="str">
        <v>22.30</v>
      </c>
      <c r="AL61" t="str">
        <f>(AK61-AJ61)*(AJ61*0+0)+AK61</f>
        <v>22.30</v>
      </c>
      <c r="AM61" t="str">
        <v>90.17</v>
      </c>
      <c r="AN61" t="str">
        <v>156.7</v>
      </c>
      <c r="AO61" t="str">
        <v>156.7</v>
      </c>
      <c r="AP61" t="str">
        <v>0.0</v>
      </c>
      <c r="AQ61" t="str">
        <v>0</v>
      </c>
      <c r="AR61" t="str">
        <v>3.991</v>
      </c>
      <c r="AS61" t="str">
        <v>07:16:24</v>
      </c>
      <c r="AT61" t="str">
        <v>2025-10-05</v>
      </c>
      <c r="AU61" t="str">
        <v>0.03</v>
      </c>
      <c r="AV61" t="str">
        <v>1</v>
      </c>
      <c r="AW61" t="str">
        <v>-0.017</v>
      </c>
      <c r="AX61" t="str">
        <v>0.017</v>
      </c>
      <c r="AY61" t="str">
        <v>-0.044</v>
      </c>
      <c r="AZ61" t="str">
        <v>7.548</v>
      </c>
      <c r="BA61" t="str">
        <v>3.628</v>
      </c>
      <c r="BB61" t="str">
        <v>1.466</v>
      </c>
      <c r="BC61" t="str">
        <v>0</v>
      </c>
      <c r="BD61" t="str">
        <v>150</v>
      </c>
      <c r="BE61" t="str">
        <v>-9999.000</v>
      </c>
      <c r="BF61" t="str">
        <v>-9999.000000</v>
      </c>
      <c r="BG61" t="str">
        <v>0.058905</v>
      </c>
      <c r="BH61" t="str">
        <v>0.000000</v>
      </c>
      <c r="BI61" t="str">
        <v>0.029230</v>
      </c>
      <c r="BJ61" t="str">
        <v>0.000000</v>
      </c>
      <c r="BK61" t="str">
        <v>0.000000</v>
      </c>
      <c r="BL61" t="str">
        <v>-0.000068</v>
      </c>
      <c r="BM61" t="str">
        <v>standard</v>
      </c>
      <c r="BN61" t="str">
        <v>1</v>
      </c>
      <c r="BO61" t="str">
        <v>rectangular</v>
      </c>
      <c r="BP61" t="str">
        <v>6000</v>
      </c>
      <c r="BQ61" t="str">
        <v>5</v>
      </c>
      <c r="BR61" t="str">
        <v>5.000000</v>
      </c>
      <c r="BS61" t="str">
        <v>2.000000</v>
      </c>
      <c r="BT61" t="str">
        <v>55537</v>
      </c>
      <c r="BU61" t="str">
        <v>55537</v>
      </c>
      <c r="BV61" t="str">
        <v>55537</v>
      </c>
      <c r="BW61" t="str">
        <v>0.000000</v>
      </c>
      <c r="BX61" t="str">
        <v>-9999</v>
      </c>
      <c r="BY61" t="str">
        <v>0.000000</v>
      </c>
      <c r="BZ61" t="str">
        <v>0.000000</v>
      </c>
      <c r="CA61" t="str">
        <v>0.000000</v>
      </c>
      <c r="CB61" t="str">
        <v>0.000000</v>
      </c>
      <c r="CC61" t="str">
        <v>2.486856</v>
      </c>
      <c r="CD61" t="str">
        <v>2.501031</v>
      </c>
      <c r="CE61" t="str">
        <v>1.655529</v>
      </c>
      <c r="CF61" t="str">
        <v>0.937932</v>
      </c>
      <c r="CG61" t="str">
        <v>0.273613</v>
      </c>
      <c r="CH61" t="str">
        <v>-0.028959</v>
      </c>
      <c r="CI61" t="str">
        <v>0.516004</v>
      </c>
      <c r="CJ61" t="str">
        <v>0.107350</v>
      </c>
      <c r="CK61" t="str">
        <v>116.062759</v>
      </c>
      <c r="CL61" t="str">
        <v>0.000239</v>
      </c>
      <c r="CM61" t="str">
        <v>2.388960</v>
      </c>
      <c r="CN61" t="str">
        <v>-0.000025</v>
      </c>
      <c r="CO61" t="str">
        <v>1.000000</v>
      </c>
      <c r="CP61" t="str">
        <v>2.402765</v>
      </c>
      <c r="CQ61" t="str">
        <v>-0.000034</v>
      </c>
      <c r="CR61" t="str">
        <v>1.000000</v>
      </c>
      <c r="CS61" t="str">
        <v>0.600816</v>
      </c>
      <c r="CT61" t="str">
        <v>0.600971</v>
      </c>
      <c r="CU61" t="str">
        <v>0.107301</v>
      </c>
      <c r="CV61" t="str">
        <v>0.000000</v>
      </c>
      <c r="CW61" t="str">
        <v>PSF-00438_20251005072325_eb9</v>
      </c>
      <c r="CX61" t="str">
        <v>PFA-00474</v>
      </c>
      <c r="CY61" t="str">
        <v>PSA-00486</v>
      </c>
      <c r="CZ61" t="str">
        <v>PSF-00438</v>
      </c>
      <c r="DA61" t="str">
        <v>RHS-00603</v>
      </c>
      <c r="DB61" t="str">
        <v>3.0.0</v>
      </c>
      <c r="DC61" t="str">
        <v>2025-10-03T21:29:05.933Z</v>
      </c>
    </row>
    <row r="62">
      <c r="A62" t="str">
        <v>59</v>
      </c>
      <c r="B62" t="str">
        <v>07:24:29</v>
      </c>
      <c r="C62" t="str">
        <v>2025-10-05</v>
      </c>
      <c r="D62" t="str">
        <v>g34p_dark</v>
      </c>
      <c r="E62" t="str">
        <v>mrk</v>
      </c>
      <c r="F62" t="str">
        <v/>
      </c>
      <c r="G62" t="str">
        <v>292</v>
      </c>
      <c r="H62" t="str">
        <v/>
      </c>
      <c r="I62" t="str">
        <v/>
      </c>
      <c r="J62" t="str">
        <f>1/((1/L62)-(1/K62))</f>
        <v>0.013434</v>
      </c>
      <c r="K62" t="str">
        <f>BH62+(BI62*AN62)+(BJ62*AN62*POWER(V62,2))+(BK62*AN62*V62)+(BL62*POWER(AN62,2))</f>
        <v>2.920684</v>
      </c>
      <c r="L62" t="str">
        <f>((M62/1000)*(1000-((T62+S62)/2)))/(T62-S62)</f>
        <v>0.013373</v>
      </c>
      <c r="M62" t="str">
        <f>(AN62*(S62-R62))/(100*U62*(1000-S62))*1000</f>
        <v>0.166366</v>
      </c>
      <c r="N62" t="str">
        <v>2.051267</v>
      </c>
      <c r="O62" t="str">
        <v>2.047131</v>
      </c>
      <c r="P62" t="str">
        <f>0.61365*EXP((17.502*AL62)/(240.97+AL62))</f>
        <v>3.140734</v>
      </c>
      <c r="Q62" t="str">
        <f>P62-N62</f>
        <v>1.089467</v>
      </c>
      <c r="R62" t="str">
        <v>22.703392</v>
      </c>
      <c r="S62" t="str">
        <v>22.749266</v>
      </c>
      <c r="T62" t="str">
        <f>(P62/AM62)*1000</f>
        <v>34.831833</v>
      </c>
      <c r="U62" t="str">
        <f>V62*BG62</f>
        <v>0.441786</v>
      </c>
      <c r="V62" t="str">
        <v>7.500000</v>
      </c>
      <c r="W62" t="str">
        <v>PSF-00438_20251005072429_dd2</v>
      </c>
      <c r="X62" t="str">
        <v>70.195915</v>
      </c>
      <c r="Y62" t="str">
        <v>268.334259</v>
      </c>
      <c r="Z62" t="str">
        <v>0.738401</v>
      </c>
      <c r="AA62" t="str">
        <v>0.000000</v>
      </c>
      <c r="AB62" t="str">
        <v>0.000000</v>
      </c>
      <c r="AC62" t="str">
        <v>0.000000</v>
      </c>
      <c r="AD62" t="str">
        <v>0.5</v>
      </c>
      <c r="AE62" t="str">
        <v>0.80</v>
      </c>
      <c r="AF62" t="str">
        <f>AC62*AD62*AE62*AQ62</f>
        <v>0.016987</v>
      </c>
      <c r="AG62" t="str">
        <v>1.000000</v>
      </c>
      <c r="AH62" t="str">
        <v>64.63</v>
      </c>
      <c r="AI62" t="str">
        <v>64.50</v>
      </c>
      <c r="AJ62" t="str">
        <v>24.97</v>
      </c>
      <c r="AK62" t="str">
        <v>24.79</v>
      </c>
      <c r="AL62" t="str">
        <f>(AK62-AJ62)*(AJ62*0+0)+AK62</f>
        <v>24.79</v>
      </c>
      <c r="AM62" t="str">
        <v>90.17</v>
      </c>
      <c r="AN62" t="str">
        <v>156.6</v>
      </c>
      <c r="AO62" t="str">
        <v>-17.9</v>
      </c>
      <c r="AP62" t="str">
        <v>111.4</v>
      </c>
      <c r="AQ62" t="str">
        <v>0</v>
      </c>
      <c r="AR62" t="str">
        <v>3.989</v>
      </c>
      <c r="AS62" t="str">
        <v>07:16:24</v>
      </c>
      <c r="AT62" t="str">
        <v>2025-10-05</v>
      </c>
      <c r="AU62" t="str">
        <v>0.03</v>
      </c>
      <c r="AV62" t="str">
        <v>1</v>
      </c>
      <c r="AW62" t="str">
        <v>-0.019</v>
      </c>
      <c r="AX62" t="str">
        <v>-0.063</v>
      </c>
      <c r="AY62" t="str">
        <v>-0.059</v>
      </c>
      <c r="AZ62" t="str">
        <v>0.035</v>
      </c>
      <c r="BA62" t="str">
        <v>-0.043</v>
      </c>
      <c r="BB62" t="str">
        <v>18.089</v>
      </c>
      <c r="BC62" t="str">
        <v>0</v>
      </c>
      <c r="BD62" t="str">
        <v>150</v>
      </c>
      <c r="BE62" t="str">
        <v>-9999.000</v>
      </c>
      <c r="BF62" t="str">
        <v>-9999.000000</v>
      </c>
      <c r="BG62" t="str">
        <v>0.058905</v>
      </c>
      <c r="BH62" t="str">
        <v>0.000000</v>
      </c>
      <c r="BI62" t="str">
        <v>0.029230</v>
      </c>
      <c r="BJ62" t="str">
        <v>0.000000</v>
      </c>
      <c r="BK62" t="str">
        <v>0.000000</v>
      </c>
      <c r="BL62" t="str">
        <v>-0.000068</v>
      </c>
      <c r="BM62" t="str">
        <v>standard</v>
      </c>
      <c r="BN62" t="str">
        <v>1</v>
      </c>
      <c r="BO62" t="str">
        <v>rectangular</v>
      </c>
      <c r="BP62" t="str">
        <v>6000</v>
      </c>
      <c r="BQ62" t="str">
        <v>5</v>
      </c>
      <c r="BR62" t="str">
        <v>5.000000</v>
      </c>
      <c r="BS62" t="str">
        <v>2.000000</v>
      </c>
      <c r="BT62" t="str">
        <v>55537</v>
      </c>
      <c r="BU62" t="str">
        <v>55537</v>
      </c>
      <c r="BV62" t="str">
        <v>55537</v>
      </c>
      <c r="BW62" t="str">
        <v>0.000000</v>
      </c>
      <c r="BX62" t="str">
        <v>-9999</v>
      </c>
      <c r="BY62" t="str">
        <v>0.000000</v>
      </c>
      <c r="BZ62" t="str">
        <v>0.000000</v>
      </c>
      <c r="CA62" t="str">
        <v>0.000000</v>
      </c>
      <c r="CB62" t="str">
        <v>0.000000</v>
      </c>
      <c r="CC62" t="str">
        <v>2.486484</v>
      </c>
      <c r="CD62" t="str">
        <v>2.500990</v>
      </c>
      <c r="CE62" t="str">
        <v>1.654429</v>
      </c>
      <c r="CF62" t="str">
        <v>0.569762</v>
      </c>
      <c r="CG62" t="str">
        <v>0.273053</v>
      </c>
      <c r="CH62" t="str">
        <v>-0.001599</v>
      </c>
      <c r="CI62" t="str">
        <v>0.518857</v>
      </c>
      <c r="CJ62" t="str">
        <v>0.107353</v>
      </c>
      <c r="CK62" t="str">
        <v>70.487740</v>
      </c>
      <c r="CL62" t="str">
        <v>0.000242</v>
      </c>
      <c r="CM62" t="str">
        <v>2.388960</v>
      </c>
      <c r="CN62" t="str">
        <v>-0.000025</v>
      </c>
      <c r="CO62" t="str">
        <v>1.000000</v>
      </c>
      <c r="CP62" t="str">
        <v>2.402765</v>
      </c>
      <c r="CQ62" t="str">
        <v>-0.000034</v>
      </c>
      <c r="CR62" t="str">
        <v>1.000000</v>
      </c>
      <c r="CS62" t="str">
        <v>0.600816</v>
      </c>
      <c r="CT62" t="str">
        <v>0.600971</v>
      </c>
      <c r="CU62" t="str">
        <v>0.107301</v>
      </c>
      <c r="CV62" t="str">
        <v>0.000000</v>
      </c>
      <c r="CW62" t="str">
        <v>PSF-00438_20251005072429_dd2</v>
      </c>
      <c r="CX62" t="str">
        <v>PFA-00474</v>
      </c>
      <c r="CY62" t="str">
        <v>PSA-00486</v>
      </c>
      <c r="CZ62" t="str">
        <v>PSF-00438</v>
      </c>
      <c r="DA62" t="str">
        <v>RHS-00603</v>
      </c>
      <c r="DB62" t="str">
        <v>3.0.0</v>
      </c>
      <c r="DC62" t="str">
        <v>2025-10-03T21:29:05.933Z</v>
      </c>
    </row>
    <row r="63">
      <c r="A63" t="str">
        <v>60</v>
      </c>
      <c r="B63" t="str">
        <v>07:25:16</v>
      </c>
      <c r="C63" t="str">
        <v>2025-10-05</v>
      </c>
      <c r="D63" t="str">
        <v>g34p_dark</v>
      </c>
      <c r="E63" t="str">
        <v>mrk</v>
      </c>
      <c r="F63" t="str">
        <v/>
      </c>
      <c r="G63" t="str">
        <v>300</v>
      </c>
      <c r="H63" t="str">
        <v/>
      </c>
      <c r="I63" t="str">
        <v/>
      </c>
      <c r="J63" t="str">
        <f>1/((1/L63)-(1/K63))</f>
        <v>0.111139</v>
      </c>
      <c r="K63" t="str">
        <f>BH63+(BI63*AN63)+(BJ63*AN63*POWER(V63,2))+(BK63*AN63*V63)+(BL63*POWER(AN63,2))</f>
        <v>2.922265</v>
      </c>
      <c r="L63" t="str">
        <f>((M63/1000)*(1000-((T63+S63)/2)))/(T63-S63)</f>
        <v>0.107067</v>
      </c>
      <c r="M63" t="str">
        <f>(AN63*(S63-R63))/(100*U63*(1000-S63))*1000</f>
        <v>1.320997</v>
      </c>
      <c r="N63" t="str">
        <v>2.079375</v>
      </c>
      <c r="O63" t="str">
        <v>2.046582</v>
      </c>
      <c r="P63" t="str">
        <f>0.61365*EXP((17.502*AL63)/(240.97+AL63))</f>
        <v>3.159597</v>
      </c>
      <c r="Q63" t="str">
        <f>P63-N63</f>
        <v>1.080222</v>
      </c>
      <c r="R63" t="str">
        <v>22.696424</v>
      </c>
      <c r="S63" t="str">
        <v>23.060101</v>
      </c>
      <c r="T63" t="str">
        <f>(P63/AM63)*1000</f>
        <v>35.039673</v>
      </c>
      <c r="U63" t="str">
        <f>V63*BG63</f>
        <v>0.441786</v>
      </c>
      <c r="V63" t="str">
        <v>7.500000</v>
      </c>
      <c r="W63" t="str">
        <v>PSF-00438_20251005072516_5ef</v>
      </c>
      <c r="X63" t="str">
        <v>48.627018</v>
      </c>
      <c r="Y63" t="str">
        <v>203.622940</v>
      </c>
      <c r="Z63" t="str">
        <v>0.761191</v>
      </c>
      <c r="AA63" t="str">
        <v>0.000000</v>
      </c>
      <c r="AB63" t="str">
        <v>0.000000</v>
      </c>
      <c r="AC63" t="str">
        <v>0.000000</v>
      </c>
      <c r="AD63" t="str">
        <v>0.5</v>
      </c>
      <c r="AE63" t="str">
        <v>0.80</v>
      </c>
      <c r="AF63" t="str">
        <f>AC63*AD63*AE63*AQ63</f>
        <v>0.159135</v>
      </c>
      <c r="AG63" t="str">
        <v>1.000000</v>
      </c>
      <c r="AH63" t="str">
        <v>65.37</v>
      </c>
      <c r="AI63" t="str">
        <v>64.34</v>
      </c>
      <c r="AJ63" t="str">
        <v>25.01</v>
      </c>
      <c r="AK63" t="str">
        <v>24.89</v>
      </c>
      <c r="AL63" t="str">
        <f>(AK63-AJ63)*(AJ63*0+0)+AK63</f>
        <v>24.89</v>
      </c>
      <c r="AM63" t="str">
        <v>90.17</v>
      </c>
      <c r="AN63" t="str">
        <v>156.8</v>
      </c>
      <c r="AO63" t="str">
        <v>-19.0</v>
      </c>
      <c r="AP63" t="str">
        <v>112.1</v>
      </c>
      <c r="AQ63" t="str">
        <v>1</v>
      </c>
      <c r="AR63" t="str">
        <v>3.988</v>
      </c>
      <c r="AS63" t="str">
        <v>07:16:24</v>
      </c>
      <c r="AT63" t="str">
        <v>2025-10-05</v>
      </c>
      <c r="AU63" t="str">
        <v>0.03</v>
      </c>
      <c r="AV63" t="str">
        <v>1</v>
      </c>
      <c r="AW63" t="str">
        <v>0.019</v>
      </c>
      <c r="AX63" t="str">
        <v>0.030</v>
      </c>
      <c r="AY63" t="str">
        <v>-0.053</v>
      </c>
      <c r="AZ63" t="str">
        <v>8.476</v>
      </c>
      <c r="BA63" t="str">
        <v>21.575</v>
      </c>
      <c r="BB63" t="str">
        <v>32.711</v>
      </c>
      <c r="BC63" t="str">
        <v>0</v>
      </c>
      <c r="BD63" t="str">
        <v>150</v>
      </c>
      <c r="BE63" t="str">
        <v>-9999.000</v>
      </c>
      <c r="BF63" t="str">
        <v>-9999.000000</v>
      </c>
      <c r="BG63" t="str">
        <v>0.058905</v>
      </c>
      <c r="BH63" t="str">
        <v>0.000000</v>
      </c>
      <c r="BI63" t="str">
        <v>0.029230</v>
      </c>
      <c r="BJ63" t="str">
        <v>0.000000</v>
      </c>
      <c r="BK63" t="str">
        <v>0.000000</v>
      </c>
      <c r="BL63" t="str">
        <v>-0.000068</v>
      </c>
      <c r="BM63" t="str">
        <v>standard</v>
      </c>
      <c r="BN63" t="str">
        <v>1</v>
      </c>
      <c r="BO63" t="str">
        <v>rectangular</v>
      </c>
      <c r="BP63" t="str">
        <v>6000</v>
      </c>
      <c r="BQ63" t="str">
        <v>5</v>
      </c>
      <c r="BR63" t="str">
        <v>5.000000</v>
      </c>
      <c r="BS63" t="str">
        <v>2.000000</v>
      </c>
      <c r="BT63" t="str">
        <v>55537</v>
      </c>
      <c r="BU63" t="str">
        <v>55537</v>
      </c>
      <c r="BV63" t="str">
        <v>55537</v>
      </c>
      <c r="BW63" t="str">
        <v>0.000000</v>
      </c>
      <c r="BX63" t="str">
        <v>-9999</v>
      </c>
      <c r="BY63" t="str">
        <v>0.000000</v>
      </c>
      <c r="BZ63" t="str">
        <v>0.000000</v>
      </c>
      <c r="CA63" t="str">
        <v>0.000000</v>
      </c>
      <c r="CB63" t="str">
        <v>0.000000</v>
      </c>
      <c r="CC63" t="str">
        <v>2.486273</v>
      </c>
      <c r="CD63" t="str">
        <v>2.501952</v>
      </c>
      <c r="CE63" t="str">
        <v>1.656083</v>
      </c>
      <c r="CF63" t="str">
        <v>0.567849</v>
      </c>
      <c r="CG63" t="str">
        <v>0.272661</v>
      </c>
      <c r="CH63" t="str">
        <v>-0.000871</v>
      </c>
      <c r="CI63" t="str">
        <v>0.520996</v>
      </c>
      <c r="CJ63" t="str">
        <v>0.107771</v>
      </c>
      <c r="CK63" t="str">
        <v>48.627018</v>
      </c>
      <c r="CL63" t="str">
        <v>0.000238</v>
      </c>
      <c r="CM63" t="str">
        <v>2.388960</v>
      </c>
      <c r="CN63" t="str">
        <v>-0.000025</v>
      </c>
      <c r="CO63" t="str">
        <v>1.000000</v>
      </c>
      <c r="CP63" t="str">
        <v>2.402765</v>
      </c>
      <c r="CQ63" t="str">
        <v>-0.000034</v>
      </c>
      <c r="CR63" t="str">
        <v>1.000000</v>
      </c>
      <c r="CS63" t="str">
        <v>0.600816</v>
      </c>
      <c r="CT63" t="str">
        <v>0.600971</v>
      </c>
      <c r="CU63" t="str">
        <v>0.107301</v>
      </c>
      <c r="CV63" t="str">
        <v>0.000000</v>
      </c>
      <c r="CW63" t="str">
        <v>PSF-00438_20251005072516_5ef</v>
      </c>
      <c r="CX63" t="str">
        <v>PFA-00474</v>
      </c>
      <c r="CY63" t="str">
        <v>PSA-00486</v>
      </c>
      <c r="CZ63" t="str">
        <v>PSF-00438</v>
      </c>
      <c r="DA63" t="str">
        <v>RHS-00603</v>
      </c>
      <c r="DB63" t="str">
        <v>3.0.0</v>
      </c>
      <c r="DC63" t="str">
        <v>2025-10-03T21:29:05.933Z</v>
      </c>
    </row>
    <row r="64">
      <c r="A64" t="str">
        <v>61</v>
      </c>
      <c r="B64" t="str">
        <v>07:26:13</v>
      </c>
      <c r="C64" t="str">
        <v>2025-10-05</v>
      </c>
      <c r="D64" t="str">
        <v>g34p_dark</v>
      </c>
      <c r="E64" t="str">
        <v>mrk</v>
      </c>
      <c r="F64" t="str">
        <v/>
      </c>
      <c r="G64" t="str">
        <v>307</v>
      </c>
      <c r="H64" t="str">
        <v/>
      </c>
      <c r="I64" t="str">
        <v/>
      </c>
      <c r="J64" t="str">
        <f>1/((1/L64)-(1/K64))</f>
        <v>0.002163</v>
      </c>
      <c r="K64" t="str">
        <f>BH64+(BI64*AN64)+(BJ64*AN64*POWER(V64,2))+(BK64*AN64*V64)+(BL64*POWER(AN64,2))</f>
        <v>2.921717</v>
      </c>
      <c r="L64" t="str">
        <f>((M64/1000)*(1000-((T64+S64)/2)))/(T64-S64)</f>
        <v>0.002161</v>
      </c>
      <c r="M64" t="str">
        <f>(AN64*(S64-R64))/(100*U64*(1000-S64))*1000</f>
        <v>0.021143</v>
      </c>
      <c r="N64" t="str">
        <v>2.061964</v>
      </c>
      <c r="O64" t="str">
        <v>2.061439</v>
      </c>
      <c r="P64" t="str">
        <f>0.61365*EXP((17.502*AL64)/(240.97+AL64))</f>
        <v>2.919775</v>
      </c>
      <c r="Q64" t="str">
        <f>P64-N64</f>
        <v>0.857810</v>
      </c>
      <c r="R64" t="str">
        <v>22.860807</v>
      </c>
      <c r="S64" t="str">
        <v>22.866632</v>
      </c>
      <c r="T64" t="str">
        <f>(P64/AM64)*1000</f>
        <v>32.379520</v>
      </c>
      <c r="U64" t="str">
        <f>V64*BG64</f>
        <v>0.441786</v>
      </c>
      <c r="V64" t="str">
        <v>7.500000</v>
      </c>
      <c r="W64" t="str">
        <v>PSF-00438_20251005072613_7c8</v>
      </c>
      <c r="X64" t="str">
        <v>93.459961</v>
      </c>
      <c r="Y64" t="str">
        <v>420.040375</v>
      </c>
      <c r="Z64" t="str">
        <v>0.777498</v>
      </c>
      <c r="AA64" t="str">
        <v>0.000000</v>
      </c>
      <c r="AB64" t="str">
        <v>0.000000</v>
      </c>
      <c r="AC64" t="str">
        <v>0.000000</v>
      </c>
      <c r="AD64" t="str">
        <v>0.5</v>
      </c>
      <c r="AE64" t="str">
        <v>0.80</v>
      </c>
      <c r="AF64" t="str">
        <f>AC64*AD64*AE64*AQ64</f>
        <v>0.025676</v>
      </c>
      <c r="AG64" t="str">
        <v>1.000000</v>
      </c>
      <c r="AH64" t="str">
        <v>64.71</v>
      </c>
      <c r="AI64" t="str">
        <v>64.69</v>
      </c>
      <c r="AJ64" t="str">
        <v>25.04</v>
      </c>
      <c r="AK64" t="str">
        <v>23.58</v>
      </c>
      <c r="AL64" t="str">
        <f>(AK64-AJ64)*(AJ64*0+0)+AK64</f>
        <v>23.58</v>
      </c>
      <c r="AM64" t="str">
        <v>90.17</v>
      </c>
      <c r="AN64" t="str">
        <v>156.7</v>
      </c>
      <c r="AO64" t="str">
        <v>140.0</v>
      </c>
      <c r="AP64" t="str">
        <v>10.6</v>
      </c>
      <c r="AQ64" t="str">
        <v>0</v>
      </c>
      <c r="AR64" t="str">
        <v>3.987</v>
      </c>
      <c r="AS64" t="str">
        <v>07:16:24</v>
      </c>
      <c r="AT64" t="str">
        <v>2025-10-05</v>
      </c>
      <c r="AU64" t="str">
        <v>0.03</v>
      </c>
      <c r="AV64" t="str">
        <v>1</v>
      </c>
      <c r="AW64" t="str">
        <v>0.005</v>
      </c>
      <c r="AX64" t="str">
        <v>-0.000</v>
      </c>
      <c r="AY64" t="str">
        <v>0.003</v>
      </c>
      <c r="AZ64" t="str">
        <v>0.129</v>
      </c>
      <c r="BA64" t="str">
        <v>-0.162</v>
      </c>
      <c r="BB64" t="str">
        <v>2.683</v>
      </c>
      <c r="BC64" t="str">
        <v>0</v>
      </c>
      <c r="BD64" t="str">
        <v>150</v>
      </c>
      <c r="BE64" t="str">
        <v>-9999.000</v>
      </c>
      <c r="BF64" t="str">
        <v>-9999.000000</v>
      </c>
      <c r="BG64" t="str">
        <v>0.058905</v>
      </c>
      <c r="BH64" t="str">
        <v>0.000000</v>
      </c>
      <c r="BI64" t="str">
        <v>0.029230</v>
      </c>
      <c r="BJ64" t="str">
        <v>0.000000</v>
      </c>
      <c r="BK64" t="str">
        <v>0.000000</v>
      </c>
      <c r="BL64" t="str">
        <v>-0.000068</v>
      </c>
      <c r="BM64" t="str">
        <v>standard</v>
      </c>
      <c r="BN64" t="str">
        <v>1</v>
      </c>
      <c r="BO64" t="str">
        <v>rectangular</v>
      </c>
      <c r="BP64" t="str">
        <v>6000</v>
      </c>
      <c r="BQ64" t="str">
        <v>5</v>
      </c>
      <c r="BR64" t="str">
        <v>5.000000</v>
      </c>
      <c r="BS64" t="str">
        <v>2.000000</v>
      </c>
      <c r="BT64" t="str">
        <v>55537</v>
      </c>
      <c r="BU64" t="str">
        <v>55537</v>
      </c>
      <c r="BV64" t="str">
        <v>55537</v>
      </c>
      <c r="BW64" t="str">
        <v>0.000000</v>
      </c>
      <c r="BX64" t="str">
        <v>-9999</v>
      </c>
      <c r="BY64" t="str">
        <v>0.000000</v>
      </c>
      <c r="BZ64" t="str">
        <v>0.000000</v>
      </c>
      <c r="CA64" t="str">
        <v>0.000000</v>
      </c>
      <c r="CB64" t="str">
        <v>0.000000</v>
      </c>
      <c r="CC64" t="str">
        <v>2.486719</v>
      </c>
      <c r="CD64" t="str">
        <v>2.501078</v>
      </c>
      <c r="CE64" t="str">
        <v>1.655508</v>
      </c>
      <c r="CF64" t="str">
        <v>0.896188</v>
      </c>
      <c r="CG64" t="str">
        <v>0.272332</v>
      </c>
      <c r="CH64" t="str">
        <v>-0.016065</v>
      </c>
      <c r="CI64" t="str">
        <v>0.523416</v>
      </c>
      <c r="CJ64" t="str">
        <v>0.107375</v>
      </c>
      <c r="CK64" t="str">
        <v>93.459961</v>
      </c>
      <c r="CL64" t="str">
        <v>0.000239</v>
      </c>
      <c r="CM64" t="str">
        <v>2.388960</v>
      </c>
      <c r="CN64" t="str">
        <v>-0.000025</v>
      </c>
      <c r="CO64" t="str">
        <v>1.000000</v>
      </c>
      <c r="CP64" t="str">
        <v>2.402765</v>
      </c>
      <c r="CQ64" t="str">
        <v>-0.000034</v>
      </c>
      <c r="CR64" t="str">
        <v>1.000000</v>
      </c>
      <c r="CS64" t="str">
        <v>0.600816</v>
      </c>
      <c r="CT64" t="str">
        <v>0.600971</v>
      </c>
      <c r="CU64" t="str">
        <v>0.107301</v>
      </c>
      <c r="CV64" t="str">
        <v>0.000000</v>
      </c>
      <c r="CW64" t="str">
        <v>PSF-00438_20251005072613_7c8</v>
      </c>
      <c r="CX64" t="str">
        <v>PFA-00474</v>
      </c>
      <c r="CY64" t="str">
        <v>PSA-00486</v>
      </c>
      <c r="CZ64" t="str">
        <v>PSF-00438</v>
      </c>
      <c r="DA64" t="str">
        <v>RHS-00603</v>
      </c>
      <c r="DB64" t="str">
        <v>3.0.0</v>
      </c>
      <c r="DC64" t="str">
        <v>2025-10-03T21:29:05.933Z</v>
      </c>
    </row>
    <row r="65">
      <c r="A65" t="str">
        <v>62</v>
      </c>
      <c r="B65" t="str">
        <v>07:27:12</v>
      </c>
      <c r="C65" t="str">
        <v>2025-10-05</v>
      </c>
      <c r="D65" t="str">
        <v>g34p_dark</v>
      </c>
      <c r="E65" t="str">
        <v>mrk</v>
      </c>
      <c r="F65" t="str">
        <v/>
      </c>
      <c r="G65" t="str">
        <v>320</v>
      </c>
      <c r="H65" t="str">
        <v/>
      </c>
      <c r="I65" t="str">
        <v/>
      </c>
      <c r="J65" t="str">
        <f>1/((1/L65)-(1/K65))</f>
        <v>-0.015805</v>
      </c>
      <c r="K65" t="str">
        <f>BH65+(BI65*AN65)+(BJ65*AN65*POWER(V65,2))+(BK65*AN65*V65)+(BL65*POWER(AN65,2))</f>
        <v>2.921193</v>
      </c>
      <c r="L65" t="str">
        <f>((M65/1000)*(1000-((T65+S65)/2)))/(T65-S65)</f>
        <v>-0.015891</v>
      </c>
      <c r="M65" t="str">
        <f>(AN65*(S65-R65))/(100*U65*(1000-S65))*1000</f>
        <v>-0.140683</v>
      </c>
      <c r="N65" t="str">
        <v>2.041079</v>
      </c>
      <c r="O65" t="str">
        <v>2.044575</v>
      </c>
      <c r="P65" t="str">
        <f>0.61365*EXP((17.502*AL65)/(240.97+AL65))</f>
        <v>2.817857</v>
      </c>
      <c r="Q65" t="str">
        <f>P65-N65</f>
        <v>0.776778</v>
      </c>
      <c r="R65" t="str">
        <v>22.674234</v>
      </c>
      <c r="S65" t="str">
        <v>22.635454</v>
      </c>
      <c r="T65" t="str">
        <f>(P65/AM65)*1000</f>
        <v>31.249884</v>
      </c>
      <c r="U65" t="str">
        <f>V65*BG65</f>
        <v>0.441786</v>
      </c>
      <c r="V65" t="str">
        <v>7.500000</v>
      </c>
      <c r="W65" t="str">
        <v>PSF-00438_20251005072712_84e</v>
      </c>
      <c r="X65" t="str">
        <v>111.926796</v>
      </c>
      <c r="Y65" t="str">
        <v>620.050903</v>
      </c>
      <c r="Z65" t="str">
        <v>0.819488</v>
      </c>
      <c r="AA65" t="str">
        <v>0.000000</v>
      </c>
      <c r="AB65" t="str">
        <v>0.000000</v>
      </c>
      <c r="AC65" t="str">
        <v>0.000000</v>
      </c>
      <c r="AD65" t="str">
        <v>0.5</v>
      </c>
      <c r="AE65" t="str">
        <v>0.80</v>
      </c>
      <c r="AF65" t="str">
        <f>AC65*AD65*AE65*AQ65</f>
        <v>0.032275</v>
      </c>
      <c r="AG65" t="str">
        <v>1.000000</v>
      </c>
      <c r="AH65" t="str">
        <v>63.95</v>
      </c>
      <c r="AI65" t="str">
        <v>64.06</v>
      </c>
      <c r="AJ65" t="str">
        <v>25.06</v>
      </c>
      <c r="AK65" t="str">
        <v>22.99</v>
      </c>
      <c r="AL65" t="str">
        <f>(AK65-AJ65)*(AJ65*0+0)+AK65</f>
        <v>22.99</v>
      </c>
      <c r="AM65" t="str">
        <v>90.17</v>
      </c>
      <c r="AN65" t="str">
        <v>156.6</v>
      </c>
      <c r="AO65" t="str">
        <v>156.5</v>
      </c>
      <c r="AP65" t="str">
        <v>0.1</v>
      </c>
      <c r="AQ65" t="str">
        <v>0</v>
      </c>
      <c r="AR65" t="str">
        <v>3.975</v>
      </c>
      <c r="AS65" t="str">
        <v>07:16:24</v>
      </c>
      <c r="AT65" t="str">
        <v>2025-10-05</v>
      </c>
      <c r="AU65" t="str">
        <v>0.03</v>
      </c>
      <c r="AV65" t="str">
        <v>1</v>
      </c>
      <c r="AW65" t="str">
        <v>-0.001</v>
      </c>
      <c r="AX65" t="str">
        <v>0.003</v>
      </c>
      <c r="AY65" t="str">
        <v>-9999.000</v>
      </c>
      <c r="AZ65" t="str">
        <v>0.428</v>
      </c>
      <c r="BA65" t="str">
        <v>0.223</v>
      </c>
      <c r="BB65" t="str">
        <v>-9999.000</v>
      </c>
      <c r="BC65" t="str">
        <v>0</v>
      </c>
      <c r="BD65" t="str">
        <v>150</v>
      </c>
      <c r="BE65" t="str">
        <v>-9999.000</v>
      </c>
      <c r="BF65" t="str">
        <v>-9999.000000</v>
      </c>
      <c r="BG65" t="str">
        <v>0.058905</v>
      </c>
      <c r="BH65" t="str">
        <v>0.000000</v>
      </c>
      <c r="BI65" t="str">
        <v>0.029230</v>
      </c>
      <c r="BJ65" t="str">
        <v>0.000000</v>
      </c>
      <c r="BK65" t="str">
        <v>0.000000</v>
      </c>
      <c r="BL65" t="str">
        <v>-0.000068</v>
      </c>
      <c r="BM65" t="str">
        <v>standard</v>
      </c>
      <c r="BN65" t="str">
        <v>1</v>
      </c>
      <c r="BO65" t="str">
        <v>rectangular</v>
      </c>
      <c r="BP65" t="str">
        <v>6000</v>
      </c>
      <c r="BQ65" t="str">
        <v>5</v>
      </c>
      <c r="BR65" t="str">
        <v>5.000000</v>
      </c>
      <c r="BS65" t="str">
        <v>2.000000</v>
      </c>
      <c r="BT65" t="str">
        <v>55537</v>
      </c>
      <c r="BU65" t="str">
        <v>55537</v>
      </c>
      <c r="BV65" t="str">
        <v>55537</v>
      </c>
      <c r="BW65" t="str">
        <v>0.000000</v>
      </c>
      <c r="BX65" t="str">
        <v>-9999</v>
      </c>
      <c r="BY65" t="str">
        <v>0.000000</v>
      </c>
      <c r="BZ65" t="str">
        <v>0.000000</v>
      </c>
      <c r="CA65" t="str">
        <v>0.000000</v>
      </c>
      <c r="CB65" t="str">
        <v>0.000000</v>
      </c>
      <c r="CC65" t="str">
        <v>2.485891</v>
      </c>
      <c r="CD65" t="str">
        <v>2.500079</v>
      </c>
      <c r="CE65" t="str">
        <v>1.654960</v>
      </c>
      <c r="CF65" t="str">
        <v>0.937446</v>
      </c>
      <c r="CG65" t="str">
        <v>0.272034</v>
      </c>
      <c r="CH65" t="str">
        <v>-0.022943</v>
      </c>
      <c r="CI65" t="str">
        <v>0.525925</v>
      </c>
      <c r="CJ65" t="str">
        <v>0.107390</v>
      </c>
      <c r="CK65" t="str">
        <v>111.926796</v>
      </c>
      <c r="CL65" t="str">
        <v>0.000241</v>
      </c>
      <c r="CM65" t="str">
        <v>2.388960</v>
      </c>
      <c r="CN65" t="str">
        <v>-0.000025</v>
      </c>
      <c r="CO65" t="str">
        <v>1.000000</v>
      </c>
      <c r="CP65" t="str">
        <v>2.402765</v>
      </c>
      <c r="CQ65" t="str">
        <v>-0.000034</v>
      </c>
      <c r="CR65" t="str">
        <v>1.000000</v>
      </c>
      <c r="CS65" t="str">
        <v>0.600816</v>
      </c>
      <c r="CT65" t="str">
        <v>0.600971</v>
      </c>
      <c r="CU65" t="str">
        <v>0.107301</v>
      </c>
      <c r="CV65" t="str">
        <v>0.000000</v>
      </c>
      <c r="CW65" t="str">
        <v>PSF-00438_20251005072712_84e</v>
      </c>
      <c r="CX65" t="str">
        <v>PFA-00474</v>
      </c>
      <c r="CY65" t="str">
        <v>PSA-00486</v>
      </c>
      <c r="CZ65" t="str">
        <v>PSF-00438</v>
      </c>
      <c r="DA65" t="str">
        <v>RHS-00603</v>
      </c>
      <c r="DB65" t="str">
        <v>3.0.0</v>
      </c>
      <c r="DC65" t="str">
        <v>2025-10-03T21:29:05.933Z</v>
      </c>
    </row>
    <row r="66">
      <c r="A66" t="str">
        <v>63</v>
      </c>
      <c r="B66" t="str">
        <v>07:28:50</v>
      </c>
      <c r="C66" t="str">
        <v>2025-10-05</v>
      </c>
      <c r="D66" t="str">
        <v>g34p_dark</v>
      </c>
      <c r="E66" t="str">
        <v>mrk</v>
      </c>
      <c r="F66" t="str">
        <v/>
      </c>
      <c r="G66" t="str">
        <v>313</v>
      </c>
      <c r="H66" t="str">
        <v/>
      </c>
      <c r="I66" t="str">
        <v/>
      </c>
      <c r="J66" t="str">
        <f>1/((1/L66)-(1/K66))</f>
        <v>0.032831</v>
      </c>
      <c r="K66" t="str">
        <f>BH66+(BI66*AN66)+(BJ66*AN66*POWER(V66,2))+(BK66*AN66*V66)+(BL66*POWER(AN66,2))</f>
        <v>2.922676</v>
      </c>
      <c r="L66" t="str">
        <f>((M66/1000)*(1000-((T66+S66)/2)))/(T66-S66)</f>
        <v>0.032466</v>
      </c>
      <c r="M66" t="str">
        <f>(AN66*(S66-R66))/(100*U66*(1000-S66))*1000</f>
        <v>0.337699</v>
      </c>
      <c r="N66" t="str">
        <v>2.052252</v>
      </c>
      <c r="O66" t="str">
        <v>2.043868</v>
      </c>
      <c r="P66" t="str">
        <f>0.61365*EXP((17.502*AL66)/(240.97+AL66))</f>
        <v>2.964141</v>
      </c>
      <c r="Q66" t="str">
        <f>P66-N66</f>
        <v>0.911889</v>
      </c>
      <c r="R66" t="str">
        <v>22.665009</v>
      </c>
      <c r="S66" t="str">
        <v>22.757977</v>
      </c>
      <c r="T66" t="str">
        <f>(P66/AM66)*1000</f>
        <v>32.870163</v>
      </c>
      <c r="U66" t="str">
        <f>V66*BG66</f>
        <v>0.441786</v>
      </c>
      <c r="V66" t="str">
        <v>7.500000</v>
      </c>
      <c r="W66" t="str">
        <v>PSF-00438_20251005072850_3c3</v>
      </c>
      <c r="X66" t="str">
        <v>74.057220</v>
      </c>
      <c r="Y66" t="str">
        <v>286.854736</v>
      </c>
      <c r="Z66" t="str">
        <v>0.741830</v>
      </c>
      <c r="AA66" t="str">
        <v>0.000000</v>
      </c>
      <c r="AB66" t="str">
        <v>0.000000</v>
      </c>
      <c r="AC66" t="str">
        <v>0.000000</v>
      </c>
      <c r="AD66" t="str">
        <v>0.5</v>
      </c>
      <c r="AE66" t="str">
        <v>0.80</v>
      </c>
      <c r="AF66" t="str">
        <f>AC66*AD66*AE66*AQ66</f>
        <v>0.040423</v>
      </c>
      <c r="AG66" t="str">
        <v>1.000000</v>
      </c>
      <c r="AH66" t="str">
        <v>64.00</v>
      </c>
      <c r="AI66" t="str">
        <v>63.74</v>
      </c>
      <c r="AJ66" t="str">
        <v>25.14</v>
      </c>
      <c r="AK66" t="str">
        <v>23.83</v>
      </c>
      <c r="AL66" t="str">
        <f>(AK66-AJ66)*(AJ66*0+0)+AK66</f>
        <v>23.83</v>
      </c>
      <c r="AM66" t="str">
        <v>90.18</v>
      </c>
      <c r="AN66" t="str">
        <v>156.8</v>
      </c>
      <c r="AO66" t="str">
        <v>-17.5</v>
      </c>
      <c r="AP66" t="str">
        <v>111.2</v>
      </c>
      <c r="AQ66" t="str">
        <v>0</v>
      </c>
      <c r="AR66" t="str">
        <v>3.984</v>
      </c>
      <c r="AS66" t="str">
        <v>07:27:28</v>
      </c>
      <c r="AT66" t="str">
        <v>2025-10-05</v>
      </c>
      <c r="AU66" t="str">
        <v>0.02</v>
      </c>
      <c r="AV66" t="str">
        <v>1</v>
      </c>
      <c r="AW66" t="str">
        <v>-0.037</v>
      </c>
      <c r="AX66" t="str">
        <v>0.046</v>
      </c>
      <c r="AY66" t="str">
        <v>0.046</v>
      </c>
      <c r="AZ66" t="str">
        <v>-0.286</v>
      </c>
      <c r="BA66" t="str">
        <v>-0.197</v>
      </c>
      <c r="BB66" t="str">
        <v>58.715</v>
      </c>
      <c r="BC66" t="str">
        <v>0</v>
      </c>
      <c r="BD66" t="str">
        <v>150</v>
      </c>
      <c r="BE66" t="str">
        <v>-9999.000</v>
      </c>
      <c r="BF66" t="str">
        <v>-9999.000000</v>
      </c>
      <c r="BG66" t="str">
        <v>0.058905</v>
      </c>
      <c r="BH66" t="str">
        <v>0.000000</v>
      </c>
      <c r="BI66" t="str">
        <v>0.029230</v>
      </c>
      <c r="BJ66" t="str">
        <v>0.000000</v>
      </c>
      <c r="BK66" t="str">
        <v>0.000000</v>
      </c>
      <c r="BL66" t="str">
        <v>-0.000068</v>
      </c>
      <c r="BM66" t="str">
        <v>standard</v>
      </c>
      <c r="BN66" t="str">
        <v>1</v>
      </c>
      <c r="BO66" t="str">
        <v>rectangular</v>
      </c>
      <c r="BP66" t="str">
        <v>6000</v>
      </c>
      <c r="BQ66" t="str">
        <v>5</v>
      </c>
      <c r="BR66" t="str">
        <v>5.000000</v>
      </c>
      <c r="BS66" t="str">
        <v>2.000000</v>
      </c>
      <c r="BT66" t="str">
        <v>55537</v>
      </c>
      <c r="BU66" t="str">
        <v>55537</v>
      </c>
      <c r="BV66" t="str">
        <v>55537</v>
      </c>
      <c r="BW66" t="str">
        <v>0.000000</v>
      </c>
      <c r="BX66" t="str">
        <v>-9999</v>
      </c>
      <c r="BY66" t="str">
        <v>0.000000</v>
      </c>
      <c r="BZ66" t="str">
        <v>0.000000</v>
      </c>
      <c r="CA66" t="str">
        <v>0.000000</v>
      </c>
      <c r="CB66" t="str">
        <v>0.000000</v>
      </c>
      <c r="CC66" t="str">
        <v>2.485463</v>
      </c>
      <c r="CD66" t="str">
        <v>2.500151</v>
      </c>
      <c r="CE66" t="str">
        <v>1.656514</v>
      </c>
      <c r="CF66" t="str">
        <v>0.570357</v>
      </c>
      <c r="CG66" t="str">
        <v>0.271197</v>
      </c>
      <c r="CH66" t="str">
        <v>-0.014452</v>
      </c>
      <c r="CI66" t="str">
        <v>0.529969</v>
      </c>
      <c r="CJ66" t="str">
        <v>0.107424</v>
      </c>
      <c r="CK66" t="str">
        <v>74.057220</v>
      </c>
      <c r="CL66" t="str">
        <v>0.000240</v>
      </c>
      <c r="CM66" t="str">
        <v>2.388960</v>
      </c>
      <c r="CN66" t="str">
        <v>-0.000025</v>
      </c>
      <c r="CO66" t="str">
        <v>1.000000</v>
      </c>
      <c r="CP66" t="str">
        <v>2.402765</v>
      </c>
      <c r="CQ66" t="str">
        <v>-0.000034</v>
      </c>
      <c r="CR66" t="str">
        <v>1.000000</v>
      </c>
      <c r="CS66" t="str">
        <v>0.600816</v>
      </c>
      <c r="CT66" t="str">
        <v>0.600971</v>
      </c>
      <c r="CU66" t="str">
        <v>0.107301</v>
      </c>
      <c r="CV66" t="str">
        <v>0.000000</v>
      </c>
      <c r="CW66" t="str">
        <v>PSF-00438_20251005072850_3c3</v>
      </c>
      <c r="CX66" t="str">
        <v>PFA-00474</v>
      </c>
      <c r="CY66" t="str">
        <v>PSA-00486</v>
      </c>
      <c r="CZ66" t="str">
        <v>PSF-00438</v>
      </c>
      <c r="DA66" t="str">
        <v>RHS-00603</v>
      </c>
      <c r="DB66" t="str">
        <v>3.0.0</v>
      </c>
      <c r="DC66" t="str">
        <v>2025-10-03T21:29:05.933Z</v>
      </c>
    </row>
    <row r="67">
      <c r="A67" t="str">
        <v>64</v>
      </c>
      <c r="B67" t="str">
        <v>07:29:46</v>
      </c>
      <c r="C67" t="str">
        <v>2025-10-05</v>
      </c>
      <c r="D67" t="str">
        <v>g34p_dark</v>
      </c>
      <c r="E67" t="str">
        <v>mrk</v>
      </c>
      <c r="F67" t="str">
        <v/>
      </c>
      <c r="G67" t="str">
        <v>296</v>
      </c>
      <c r="H67" t="str">
        <v/>
      </c>
      <c r="I67" t="str">
        <v/>
      </c>
      <c r="J67" t="str">
        <f>1/((1/L67)-(1/K67))</f>
        <v>-0.019862</v>
      </c>
      <c r="K67" t="str">
        <f>BH67+(BI67*AN67)+(BJ67*AN67*POWER(V67,2))+(BK67*AN67*V67)+(BL67*POWER(AN67,2))</f>
        <v>2.922277</v>
      </c>
      <c r="L67" t="str">
        <f>((M67/1000)*(1000-((T67+S67)/2)))/(T67-S67)</f>
        <v>-0.019998</v>
      </c>
      <c r="M67" t="str">
        <f>(AN67*(S67-R67))/(100*U67*(1000-S67))*1000</f>
        <v>-0.237612</v>
      </c>
      <c r="N67" t="str">
        <v>2.035426</v>
      </c>
      <c r="O67" t="str">
        <v>2.041328</v>
      </c>
      <c r="P67" t="str">
        <f>0.61365*EXP((17.502*AL67)/(240.97+AL67))</f>
        <v>3.076507</v>
      </c>
      <c r="Q67" t="str">
        <f>P67-N67</f>
        <v>1.041081</v>
      </c>
      <c r="R67" t="str">
        <v>22.637344</v>
      </c>
      <c r="S67" t="str">
        <v>22.571898</v>
      </c>
      <c r="T67" t="str">
        <f>(P67/AM67)*1000</f>
        <v>34.116982</v>
      </c>
      <c r="U67" t="str">
        <f>V67*BG67</f>
        <v>0.441786</v>
      </c>
      <c r="V67" t="str">
        <v>7.500000</v>
      </c>
      <c r="W67" t="str">
        <v>PSF-00438_20251005072946_abb</v>
      </c>
      <c r="X67" t="str">
        <v>105.517387</v>
      </c>
      <c r="Y67" t="str">
        <v>576.030151</v>
      </c>
      <c r="Z67" t="str">
        <v>0.816820</v>
      </c>
      <c r="AA67" t="str">
        <v>0.000000</v>
      </c>
      <c r="AB67" t="str">
        <v>0.000000</v>
      </c>
      <c r="AC67" t="str">
        <v>0.000000</v>
      </c>
      <c r="AD67" t="str">
        <v>0.5</v>
      </c>
      <c r="AE67" t="str">
        <v>0.80</v>
      </c>
      <c r="AF67" t="str">
        <f>AC67*AD67*AE67*AQ67</f>
        <v>0.048017</v>
      </c>
      <c r="AG67" t="str">
        <v>1.000000</v>
      </c>
      <c r="AH67" t="str">
        <v>63.45</v>
      </c>
      <c r="AI67" t="str">
        <v>63.63</v>
      </c>
      <c r="AJ67" t="str">
        <v>25.15</v>
      </c>
      <c r="AK67" t="str">
        <v>24.45</v>
      </c>
      <c r="AL67" t="str">
        <f>(AK67-AJ67)*(AJ67*0+0)+AK67</f>
        <v>24.45</v>
      </c>
      <c r="AM67" t="str">
        <v>90.18</v>
      </c>
      <c r="AN67" t="str">
        <v>156.8</v>
      </c>
      <c r="AO67" t="str">
        <v>156.6</v>
      </c>
      <c r="AP67" t="str">
        <v>0.1</v>
      </c>
      <c r="AQ67" t="str">
        <v>0</v>
      </c>
      <c r="AR67" t="str">
        <v>3.983</v>
      </c>
      <c r="AS67" t="str">
        <v>07:27:28</v>
      </c>
      <c r="AT67" t="str">
        <v>2025-10-05</v>
      </c>
      <c r="AU67" t="str">
        <v>0.02</v>
      </c>
      <c r="AV67" t="str">
        <v>1</v>
      </c>
      <c r="AW67" t="str">
        <v>-0.002</v>
      </c>
      <c r="AX67" t="str">
        <v>-0.007</v>
      </c>
      <c r="AY67" t="str">
        <v>-0.008</v>
      </c>
      <c r="AZ67" t="str">
        <v>0.045</v>
      </c>
      <c r="BA67" t="str">
        <v>0.075</v>
      </c>
      <c r="BB67" t="str">
        <v>30.389</v>
      </c>
      <c r="BC67" t="str">
        <v>0</v>
      </c>
      <c r="BD67" t="str">
        <v>150</v>
      </c>
      <c r="BE67" t="str">
        <v>-9999.000</v>
      </c>
      <c r="BF67" t="str">
        <v>-9999.000000</v>
      </c>
      <c r="BG67" t="str">
        <v>0.058905</v>
      </c>
      <c r="BH67" t="str">
        <v>0.000000</v>
      </c>
      <c r="BI67" t="str">
        <v>0.029230</v>
      </c>
      <c r="BJ67" t="str">
        <v>0.000000</v>
      </c>
      <c r="BK67" t="str">
        <v>0.000000</v>
      </c>
      <c r="BL67" t="str">
        <v>-0.000068</v>
      </c>
      <c r="BM67" t="str">
        <v>standard</v>
      </c>
      <c r="BN67" t="str">
        <v>1</v>
      </c>
      <c r="BO67" t="str">
        <v>rectangular</v>
      </c>
      <c r="BP67" t="str">
        <v>6000</v>
      </c>
      <c r="BQ67" t="str">
        <v>5</v>
      </c>
      <c r="BR67" t="str">
        <v>5.000000</v>
      </c>
      <c r="BS67" t="str">
        <v>2.000000</v>
      </c>
      <c r="BT67" t="str">
        <v>55537</v>
      </c>
      <c r="BU67" t="str">
        <v>55537</v>
      </c>
      <c r="BV67" t="str">
        <v>55537</v>
      </c>
      <c r="BW67" t="str">
        <v>0.000000</v>
      </c>
      <c r="BX67" t="str">
        <v>-9999</v>
      </c>
      <c r="BY67" t="str">
        <v>0.000000</v>
      </c>
      <c r="BZ67" t="str">
        <v>0.000000</v>
      </c>
      <c r="CA67" t="str">
        <v>0.000000</v>
      </c>
      <c r="CB67" t="str">
        <v>0.000000</v>
      </c>
      <c r="CC67" t="str">
        <v>2.485319</v>
      </c>
      <c r="CD67" t="str">
        <v>2.499425</v>
      </c>
      <c r="CE67" t="str">
        <v>1.656095</v>
      </c>
      <c r="CF67" t="str">
        <v>0.937815</v>
      </c>
      <c r="CG67" t="str">
        <v>0.271112</v>
      </c>
      <c r="CH67" t="str">
        <v>-0.007559</v>
      </c>
      <c r="CI67" t="str">
        <v>0.532364</v>
      </c>
      <c r="CJ67" t="str">
        <v>0.107433</v>
      </c>
      <c r="CK67" t="str">
        <v>105.517387</v>
      </c>
      <c r="CL67" t="str">
        <v>0.000240</v>
      </c>
      <c r="CM67" t="str">
        <v>2.388960</v>
      </c>
      <c r="CN67" t="str">
        <v>-0.000025</v>
      </c>
      <c r="CO67" t="str">
        <v>1.000000</v>
      </c>
      <c r="CP67" t="str">
        <v>2.402765</v>
      </c>
      <c r="CQ67" t="str">
        <v>-0.000034</v>
      </c>
      <c r="CR67" t="str">
        <v>1.000000</v>
      </c>
      <c r="CS67" t="str">
        <v>0.600816</v>
      </c>
      <c r="CT67" t="str">
        <v>0.600971</v>
      </c>
      <c r="CU67" t="str">
        <v>0.107301</v>
      </c>
      <c r="CV67" t="str">
        <v>0.000000</v>
      </c>
      <c r="CW67" t="str">
        <v>PSF-00438_20251005072946_abb</v>
      </c>
      <c r="CX67" t="str">
        <v>PFA-00474</v>
      </c>
      <c r="CY67" t="str">
        <v>PSA-00486</v>
      </c>
      <c r="CZ67" t="str">
        <v>PSF-00438</v>
      </c>
      <c r="DA67" t="str">
        <v>RHS-00603</v>
      </c>
      <c r="DB67" t="str">
        <v>3.0.0</v>
      </c>
      <c r="DC67" t="str">
        <v>2025-10-03T21:29:05.933Z</v>
      </c>
    </row>
    <row r="68">
      <c r="A68" t="str">
        <v>65</v>
      </c>
      <c r="B68" t="str">
        <v>07:32:38</v>
      </c>
      <c r="C68" t="str">
        <v>2025-10-05</v>
      </c>
      <c r="D68" t="str">
        <v>g34p_dark</v>
      </c>
      <c r="E68" t="str">
        <v>mrk</v>
      </c>
      <c r="F68" t="str">
        <v/>
      </c>
      <c r="G68" t="str">
        <v>165</v>
      </c>
      <c r="H68" t="str">
        <v/>
      </c>
      <c r="I68" t="str">
        <v/>
      </c>
      <c r="J68" t="str">
        <f>1/((1/L68)-(1/K68))</f>
        <v>0.008001</v>
      </c>
      <c r="K68" t="str">
        <f>BH68+(BI68*AN68)+(BJ68*AN68*POWER(V68,2))+(BK68*AN68*V68)+(BL68*POWER(AN68,2))</f>
        <v>2.920157</v>
      </c>
      <c r="L68" t="str">
        <f>((M68/1000)*(1000-((T68+S68)/2)))/(T68-S68)</f>
        <v>0.007979</v>
      </c>
      <c r="M68" t="str">
        <f>(AN68*(S68-R68))/(100*U68*(1000-S68))*1000</f>
        <v>0.067008</v>
      </c>
      <c r="N68" t="str">
        <v>2.039778</v>
      </c>
      <c r="O68" t="str">
        <v>2.038111</v>
      </c>
      <c r="P68" t="str">
        <f>0.61365*EXP((17.502*AL68)/(240.97+AL68))</f>
        <v>2.776818</v>
      </c>
      <c r="Q68" t="str">
        <f>P68-N68</f>
        <v>0.737040</v>
      </c>
      <c r="R68" t="str">
        <v>22.601294</v>
      </c>
      <c r="S68" t="str">
        <v>22.619780</v>
      </c>
      <c r="T68" t="str">
        <f>(P68/AM68)*1000</f>
        <v>30.793058</v>
      </c>
      <c r="U68" t="str">
        <f>V68*BG68</f>
        <v>0.441786</v>
      </c>
      <c r="V68" t="str">
        <v>7.500000</v>
      </c>
      <c r="W68" t="str">
        <v>PSF-00438_20251005073238_0fb</v>
      </c>
      <c r="X68" t="str">
        <v>105.159401</v>
      </c>
      <c r="Y68" t="str">
        <v>585.871338</v>
      </c>
      <c r="Z68" t="str">
        <v>0.820508</v>
      </c>
      <c r="AA68" t="str">
        <v>0.000000</v>
      </c>
      <c r="AB68" t="str">
        <v>0.000000</v>
      </c>
      <c r="AC68" t="str">
        <v>0.000000</v>
      </c>
      <c r="AD68" t="str">
        <v>0.5</v>
      </c>
      <c r="AE68" t="str">
        <v>0.80</v>
      </c>
      <c r="AF68" t="str">
        <f>AC68*AD68*AE68*AQ68</f>
        <v>0.059585</v>
      </c>
      <c r="AG68" t="str">
        <v>1.000000</v>
      </c>
      <c r="AH68" t="str">
        <v>63.85</v>
      </c>
      <c r="AI68" t="str">
        <v>63.80</v>
      </c>
      <c r="AJ68" t="str">
        <v>25.08</v>
      </c>
      <c r="AK68" t="str">
        <v>22.75</v>
      </c>
      <c r="AL68" t="str">
        <f>(AK68-AJ68)*(AJ68*0+0)+AK68</f>
        <v>22.75</v>
      </c>
      <c r="AM68" t="str">
        <v>90.18</v>
      </c>
      <c r="AN68" t="str">
        <v>156.5</v>
      </c>
      <c r="AO68" t="str">
        <v>156.6</v>
      </c>
      <c r="AP68" t="str">
        <v>-0.0</v>
      </c>
      <c r="AQ68" t="str">
        <v>0</v>
      </c>
      <c r="AR68" t="str">
        <v>3.978</v>
      </c>
      <c r="AS68" t="str">
        <v>07:27:28</v>
      </c>
      <c r="AT68" t="str">
        <v>2025-10-05</v>
      </c>
      <c r="AU68" t="str">
        <v>0.02</v>
      </c>
      <c r="AV68" t="str">
        <v>1</v>
      </c>
      <c r="AW68" t="str">
        <v>-0.059</v>
      </c>
      <c r="AX68" t="str">
        <v>0.161</v>
      </c>
      <c r="AY68" t="str">
        <v>0.251</v>
      </c>
      <c r="AZ68" t="str">
        <v>1.257</v>
      </c>
      <c r="BA68" t="str">
        <v>0.573</v>
      </c>
      <c r="BB68" t="str">
        <v>0.061</v>
      </c>
      <c r="BC68" t="str">
        <v>0</v>
      </c>
      <c r="BD68" t="str">
        <v>150</v>
      </c>
      <c r="BE68" t="str">
        <v>-9999.000</v>
      </c>
      <c r="BF68" t="str">
        <v>-9999.000000</v>
      </c>
      <c r="BG68" t="str">
        <v>0.058905</v>
      </c>
      <c r="BH68" t="str">
        <v>0.000000</v>
      </c>
      <c r="BI68" t="str">
        <v>0.029230</v>
      </c>
      <c r="BJ68" t="str">
        <v>0.000000</v>
      </c>
      <c r="BK68" t="str">
        <v>0.000000</v>
      </c>
      <c r="BL68" t="str">
        <v>-0.000068</v>
      </c>
      <c r="BM68" t="str">
        <v>standard</v>
      </c>
      <c r="BN68" t="str">
        <v>1</v>
      </c>
      <c r="BO68" t="str">
        <v>rectangular</v>
      </c>
      <c r="BP68" t="str">
        <v>6000</v>
      </c>
      <c r="BQ68" t="str">
        <v>5</v>
      </c>
      <c r="BR68" t="str">
        <v>5.000000</v>
      </c>
      <c r="BS68" t="str">
        <v>2.000000</v>
      </c>
      <c r="BT68" t="str">
        <v>55537</v>
      </c>
      <c r="BU68" t="str">
        <v>55537</v>
      </c>
      <c r="BV68" t="str">
        <v>55537</v>
      </c>
      <c r="BW68" t="str">
        <v>0.000000</v>
      </c>
      <c r="BX68" t="str">
        <v>-9999</v>
      </c>
      <c r="BY68" t="str">
        <v>0.000000</v>
      </c>
      <c r="BZ68" t="str">
        <v>0.000000</v>
      </c>
      <c r="CA68" t="str">
        <v>0.000000</v>
      </c>
      <c r="CB68" t="str">
        <v>0.000000</v>
      </c>
      <c r="CC68" t="str">
        <v>2.485550</v>
      </c>
      <c r="CD68" t="str">
        <v>2.499967</v>
      </c>
      <c r="CE68" t="str">
        <v>1.653878</v>
      </c>
      <c r="CF68" t="str">
        <v>0.937722</v>
      </c>
      <c r="CG68" t="str">
        <v>0.271868</v>
      </c>
      <c r="CH68" t="str">
        <v>-0.025806</v>
      </c>
      <c r="CI68" t="str">
        <v>0.539406</v>
      </c>
      <c r="CJ68" t="str">
        <v>0.107464</v>
      </c>
      <c r="CK68" t="str">
        <v>105.159401</v>
      </c>
      <c r="CL68" t="str">
        <v>0.000240</v>
      </c>
      <c r="CM68" t="str">
        <v>2.388960</v>
      </c>
      <c r="CN68" t="str">
        <v>-0.000025</v>
      </c>
      <c r="CO68" t="str">
        <v>1.000000</v>
      </c>
      <c r="CP68" t="str">
        <v>2.402765</v>
      </c>
      <c r="CQ68" t="str">
        <v>-0.000034</v>
      </c>
      <c r="CR68" t="str">
        <v>1.000000</v>
      </c>
      <c r="CS68" t="str">
        <v>0.600816</v>
      </c>
      <c r="CT68" t="str">
        <v>0.600971</v>
      </c>
      <c r="CU68" t="str">
        <v>0.107301</v>
      </c>
      <c r="CV68" t="str">
        <v>0.000000</v>
      </c>
      <c r="CW68" t="str">
        <v>PSF-00438_20251005073238_0fb</v>
      </c>
      <c r="CX68" t="str">
        <v>PFA-00474</v>
      </c>
      <c r="CY68" t="str">
        <v>PSA-00486</v>
      </c>
      <c r="CZ68" t="str">
        <v>PSF-00438</v>
      </c>
      <c r="DA68" t="str">
        <v>RHS-00603</v>
      </c>
      <c r="DB68" t="str">
        <v>3.0.0</v>
      </c>
      <c r="DC68" t="str">
        <v>2025-10-03T21:29:05.933Z</v>
      </c>
    </row>
  </sheetData>
  <ignoredErrors>
    <ignoredError numberStoredAsText="1" sqref="A1:DC6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g34p_dark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