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nik\Documents\git\2025_g34p\data\li_600\export_2025_10_05_075022\g34p_dark\2025-10-05\"/>
    </mc:Choice>
  </mc:AlternateContent>
  <xr:revisionPtr revIDLastSave="0" documentId="8_{90D58948-22F9-4311-986B-C39138C116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34p_dar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68" i="1" l="1"/>
  <c r="P68" i="1" s="1"/>
  <c r="AF68" i="1"/>
  <c r="U68" i="1"/>
  <c r="M68" i="1" s="1"/>
  <c r="K68" i="1"/>
  <c r="AL67" i="1"/>
  <c r="P67" i="1" s="1"/>
  <c r="AF67" i="1"/>
  <c r="U67" i="1"/>
  <c r="M67" i="1" s="1"/>
  <c r="K67" i="1"/>
  <c r="AL66" i="1"/>
  <c r="AF66" i="1"/>
  <c r="U66" i="1"/>
  <c r="P66" i="1"/>
  <c r="T66" i="1" s="1"/>
  <c r="L66" i="1" s="1"/>
  <c r="J66" i="1" s="1"/>
  <c r="M66" i="1"/>
  <c r="K66" i="1"/>
  <c r="AL65" i="1"/>
  <c r="AF65" i="1"/>
  <c r="U65" i="1"/>
  <c r="P65" i="1"/>
  <c r="Q65" i="1" s="1"/>
  <c r="M65" i="1"/>
  <c r="K65" i="1"/>
  <c r="AL64" i="1"/>
  <c r="AF64" i="1"/>
  <c r="U64" i="1"/>
  <c r="P64" i="1"/>
  <c r="T64" i="1" s="1"/>
  <c r="L64" i="1" s="1"/>
  <c r="J64" i="1" s="1"/>
  <c r="M64" i="1"/>
  <c r="K64" i="1"/>
  <c r="AL63" i="1"/>
  <c r="AF63" i="1"/>
  <c r="U63" i="1"/>
  <c r="P63" i="1"/>
  <c r="T63" i="1" s="1"/>
  <c r="M63" i="1"/>
  <c r="K63" i="1"/>
  <c r="AL62" i="1"/>
  <c r="AF62" i="1"/>
  <c r="U62" i="1"/>
  <c r="P62" i="1"/>
  <c r="T62" i="1" s="1"/>
  <c r="M62" i="1"/>
  <c r="K62" i="1"/>
  <c r="AL61" i="1"/>
  <c r="AF61" i="1"/>
  <c r="U61" i="1"/>
  <c r="P61" i="1"/>
  <c r="Q61" i="1" s="1"/>
  <c r="M61" i="1"/>
  <c r="K61" i="1"/>
  <c r="AL60" i="1"/>
  <c r="AF60" i="1"/>
  <c r="U60" i="1"/>
  <c r="P60" i="1"/>
  <c r="T60" i="1" s="1"/>
  <c r="M60" i="1"/>
  <c r="K60" i="1"/>
  <c r="AL59" i="1"/>
  <c r="AF59" i="1"/>
  <c r="U59" i="1"/>
  <c r="P59" i="1"/>
  <c r="T59" i="1" s="1"/>
  <c r="M59" i="1"/>
  <c r="L59" i="1" s="1"/>
  <c r="J59" i="1" s="1"/>
  <c r="K59" i="1"/>
  <c r="AL58" i="1"/>
  <c r="AF58" i="1"/>
  <c r="U58" i="1"/>
  <c r="P58" i="1"/>
  <c r="T58" i="1" s="1"/>
  <c r="M58" i="1"/>
  <c r="K58" i="1"/>
  <c r="AL57" i="1"/>
  <c r="AF57" i="1"/>
  <c r="U57" i="1"/>
  <c r="P57" i="1"/>
  <c r="T57" i="1" s="1"/>
  <c r="M57" i="1"/>
  <c r="L57" i="1" s="1"/>
  <c r="J57" i="1" s="1"/>
  <c r="K57" i="1"/>
  <c r="AL56" i="1"/>
  <c r="AF56" i="1"/>
  <c r="U56" i="1"/>
  <c r="P56" i="1"/>
  <c r="T56" i="1" s="1"/>
  <c r="M56" i="1"/>
  <c r="K56" i="1"/>
  <c r="AL55" i="1"/>
  <c r="AF55" i="1"/>
  <c r="U55" i="1"/>
  <c r="P55" i="1"/>
  <c r="T55" i="1" s="1"/>
  <c r="M55" i="1"/>
  <c r="K55" i="1"/>
  <c r="AL54" i="1"/>
  <c r="AF54" i="1"/>
  <c r="U54" i="1"/>
  <c r="P54" i="1"/>
  <c r="T54" i="1" s="1"/>
  <c r="M54" i="1"/>
  <c r="K54" i="1"/>
  <c r="AL53" i="1"/>
  <c r="AF53" i="1"/>
  <c r="U53" i="1"/>
  <c r="P53" i="1"/>
  <c r="T53" i="1" s="1"/>
  <c r="M53" i="1"/>
  <c r="L53" i="1" s="1"/>
  <c r="J53" i="1" s="1"/>
  <c r="K53" i="1"/>
  <c r="AL52" i="1"/>
  <c r="AF52" i="1"/>
  <c r="U52" i="1"/>
  <c r="P52" i="1"/>
  <c r="T52" i="1" s="1"/>
  <c r="M52" i="1"/>
  <c r="L52" i="1" s="1"/>
  <c r="J52" i="1" s="1"/>
  <c r="K52" i="1"/>
  <c r="AL51" i="1"/>
  <c r="AF51" i="1"/>
  <c r="U51" i="1"/>
  <c r="P51" i="1"/>
  <c r="T51" i="1" s="1"/>
  <c r="M51" i="1"/>
  <c r="L51" i="1" s="1"/>
  <c r="J51" i="1" s="1"/>
  <c r="K51" i="1"/>
  <c r="AL50" i="1"/>
  <c r="AF50" i="1"/>
  <c r="U50" i="1"/>
  <c r="P50" i="1"/>
  <c r="T50" i="1" s="1"/>
  <c r="M50" i="1"/>
  <c r="K50" i="1"/>
  <c r="AL49" i="1"/>
  <c r="AF49" i="1"/>
  <c r="U49" i="1"/>
  <c r="P49" i="1"/>
  <c r="T49" i="1" s="1"/>
  <c r="M49" i="1"/>
  <c r="L49" i="1" s="1"/>
  <c r="J49" i="1" s="1"/>
  <c r="K49" i="1"/>
  <c r="AL48" i="1"/>
  <c r="AF48" i="1"/>
  <c r="U48" i="1"/>
  <c r="P48" i="1"/>
  <c r="T48" i="1" s="1"/>
  <c r="M48" i="1"/>
  <c r="K48" i="1"/>
  <c r="AL47" i="1"/>
  <c r="AF47" i="1"/>
  <c r="U47" i="1"/>
  <c r="P47" i="1"/>
  <c r="T47" i="1" s="1"/>
  <c r="M47" i="1"/>
  <c r="L47" i="1" s="1"/>
  <c r="J47" i="1" s="1"/>
  <c r="K47" i="1"/>
  <c r="AL46" i="1"/>
  <c r="AF46" i="1"/>
  <c r="U46" i="1"/>
  <c r="P46" i="1"/>
  <c r="T46" i="1" s="1"/>
  <c r="M46" i="1"/>
  <c r="K46" i="1"/>
  <c r="AL45" i="1"/>
  <c r="AF45" i="1"/>
  <c r="U45" i="1"/>
  <c r="P45" i="1"/>
  <c r="T45" i="1" s="1"/>
  <c r="M45" i="1"/>
  <c r="K45" i="1"/>
  <c r="AL44" i="1"/>
  <c r="AF44" i="1"/>
  <c r="U44" i="1"/>
  <c r="P44" i="1"/>
  <c r="T44" i="1" s="1"/>
  <c r="M44" i="1"/>
  <c r="K44" i="1"/>
  <c r="AL43" i="1"/>
  <c r="AF43" i="1"/>
  <c r="U43" i="1"/>
  <c r="P43" i="1"/>
  <c r="T43" i="1" s="1"/>
  <c r="M43" i="1"/>
  <c r="L43" i="1" s="1"/>
  <c r="J43" i="1" s="1"/>
  <c r="K43" i="1"/>
  <c r="AL42" i="1"/>
  <c r="AF42" i="1"/>
  <c r="U42" i="1"/>
  <c r="P42" i="1"/>
  <c r="T42" i="1" s="1"/>
  <c r="M42" i="1"/>
  <c r="L42" i="1" s="1"/>
  <c r="J42" i="1" s="1"/>
  <c r="K42" i="1"/>
  <c r="AL41" i="1"/>
  <c r="AF41" i="1"/>
  <c r="U41" i="1"/>
  <c r="P41" i="1"/>
  <c r="T41" i="1" s="1"/>
  <c r="M41" i="1"/>
  <c r="L41" i="1" s="1"/>
  <c r="J41" i="1" s="1"/>
  <c r="K41" i="1"/>
  <c r="AL40" i="1"/>
  <c r="AF40" i="1"/>
  <c r="U40" i="1"/>
  <c r="P40" i="1"/>
  <c r="T40" i="1" s="1"/>
  <c r="M40" i="1"/>
  <c r="K40" i="1"/>
  <c r="AL39" i="1"/>
  <c r="AF39" i="1"/>
  <c r="U39" i="1"/>
  <c r="P39" i="1"/>
  <c r="T39" i="1" s="1"/>
  <c r="M39" i="1"/>
  <c r="L39" i="1" s="1"/>
  <c r="J39" i="1" s="1"/>
  <c r="K39" i="1"/>
  <c r="AL38" i="1"/>
  <c r="AF38" i="1"/>
  <c r="U38" i="1"/>
  <c r="P38" i="1"/>
  <c r="T38" i="1" s="1"/>
  <c r="M38" i="1"/>
  <c r="K38" i="1"/>
  <c r="AL37" i="1"/>
  <c r="AF37" i="1"/>
  <c r="U37" i="1"/>
  <c r="P37" i="1"/>
  <c r="T37" i="1" s="1"/>
  <c r="M37" i="1"/>
  <c r="L37" i="1" s="1"/>
  <c r="J37" i="1" s="1"/>
  <c r="K37" i="1"/>
  <c r="AL36" i="1"/>
  <c r="AF36" i="1"/>
  <c r="U36" i="1"/>
  <c r="P36" i="1"/>
  <c r="T36" i="1" s="1"/>
  <c r="M36" i="1"/>
  <c r="K36" i="1"/>
  <c r="AL35" i="1"/>
  <c r="AF35" i="1"/>
  <c r="U35" i="1"/>
  <c r="P35" i="1"/>
  <c r="T35" i="1" s="1"/>
  <c r="M35" i="1"/>
  <c r="K35" i="1"/>
  <c r="AL34" i="1"/>
  <c r="AF34" i="1"/>
  <c r="U34" i="1"/>
  <c r="P34" i="1"/>
  <c r="T34" i="1" s="1"/>
  <c r="M34" i="1"/>
  <c r="K34" i="1"/>
  <c r="AL33" i="1"/>
  <c r="AF33" i="1"/>
  <c r="U33" i="1"/>
  <c r="P33" i="1"/>
  <c r="T33" i="1" s="1"/>
  <c r="M33" i="1"/>
  <c r="L33" i="1" s="1"/>
  <c r="J33" i="1" s="1"/>
  <c r="K33" i="1"/>
  <c r="AL32" i="1"/>
  <c r="AF32" i="1"/>
  <c r="U32" i="1"/>
  <c r="P32" i="1"/>
  <c r="T32" i="1" s="1"/>
  <c r="M32" i="1"/>
  <c r="L32" i="1" s="1"/>
  <c r="J32" i="1" s="1"/>
  <c r="K32" i="1"/>
  <c r="AL31" i="1"/>
  <c r="AF31" i="1"/>
  <c r="U31" i="1"/>
  <c r="P31" i="1"/>
  <c r="T31" i="1" s="1"/>
  <c r="M31" i="1"/>
  <c r="L31" i="1" s="1"/>
  <c r="J31" i="1" s="1"/>
  <c r="K31" i="1"/>
  <c r="AL30" i="1"/>
  <c r="AF30" i="1"/>
  <c r="U30" i="1"/>
  <c r="P30" i="1"/>
  <c r="T30" i="1" s="1"/>
  <c r="M30" i="1"/>
  <c r="K30" i="1"/>
  <c r="AL29" i="1"/>
  <c r="AF29" i="1"/>
  <c r="U29" i="1"/>
  <c r="P29" i="1"/>
  <c r="T29" i="1" s="1"/>
  <c r="M29" i="1"/>
  <c r="L29" i="1" s="1"/>
  <c r="J29" i="1" s="1"/>
  <c r="K29" i="1"/>
  <c r="AL28" i="1"/>
  <c r="AF28" i="1"/>
  <c r="U28" i="1"/>
  <c r="P28" i="1"/>
  <c r="T28" i="1" s="1"/>
  <c r="M28" i="1"/>
  <c r="K28" i="1"/>
  <c r="AL27" i="1"/>
  <c r="AF27" i="1"/>
  <c r="U27" i="1"/>
  <c r="P27" i="1"/>
  <c r="T27" i="1" s="1"/>
  <c r="M27" i="1"/>
  <c r="L27" i="1" s="1"/>
  <c r="J27" i="1" s="1"/>
  <c r="K27" i="1"/>
  <c r="AL26" i="1"/>
  <c r="AF26" i="1"/>
  <c r="U26" i="1"/>
  <c r="P26" i="1"/>
  <c r="T26" i="1" s="1"/>
  <c r="M26" i="1"/>
  <c r="K26" i="1"/>
  <c r="AL25" i="1"/>
  <c r="AF25" i="1"/>
  <c r="U25" i="1"/>
  <c r="P25" i="1"/>
  <c r="T25" i="1" s="1"/>
  <c r="M25" i="1"/>
  <c r="L25" i="1" s="1"/>
  <c r="J25" i="1" s="1"/>
  <c r="K25" i="1"/>
  <c r="AL24" i="1"/>
  <c r="AF24" i="1"/>
  <c r="U24" i="1"/>
  <c r="P24" i="1"/>
  <c r="T24" i="1" s="1"/>
  <c r="M24" i="1"/>
  <c r="K24" i="1"/>
  <c r="AL23" i="1"/>
  <c r="AF23" i="1"/>
  <c r="U23" i="1"/>
  <c r="P23" i="1"/>
  <c r="T23" i="1" s="1"/>
  <c r="M23" i="1"/>
  <c r="L23" i="1" s="1"/>
  <c r="J23" i="1" s="1"/>
  <c r="K23" i="1"/>
  <c r="AL22" i="1"/>
  <c r="AF22" i="1"/>
  <c r="U22" i="1"/>
  <c r="P22" i="1"/>
  <c r="T22" i="1" s="1"/>
  <c r="M22" i="1"/>
  <c r="L22" i="1" s="1"/>
  <c r="J22" i="1" s="1"/>
  <c r="K22" i="1"/>
  <c r="AL21" i="1"/>
  <c r="AF21" i="1"/>
  <c r="U21" i="1"/>
  <c r="P21" i="1"/>
  <c r="T21" i="1" s="1"/>
  <c r="M21" i="1"/>
  <c r="L21" i="1" s="1"/>
  <c r="J21" i="1" s="1"/>
  <c r="K21" i="1"/>
  <c r="AL20" i="1"/>
  <c r="AF20" i="1"/>
  <c r="U20" i="1"/>
  <c r="P20" i="1"/>
  <c r="T20" i="1" s="1"/>
  <c r="M20" i="1"/>
  <c r="K20" i="1"/>
  <c r="AL19" i="1"/>
  <c r="AF19" i="1"/>
  <c r="U19" i="1"/>
  <c r="P19" i="1"/>
  <c r="T19" i="1" s="1"/>
  <c r="M19" i="1"/>
  <c r="L19" i="1" s="1"/>
  <c r="J19" i="1" s="1"/>
  <c r="K19" i="1"/>
  <c r="AL18" i="1"/>
  <c r="AF18" i="1"/>
  <c r="U18" i="1"/>
  <c r="P18" i="1"/>
  <c r="T18" i="1" s="1"/>
  <c r="M18" i="1"/>
  <c r="K18" i="1"/>
  <c r="AL17" i="1"/>
  <c r="AF17" i="1"/>
  <c r="U17" i="1"/>
  <c r="P17" i="1"/>
  <c r="T17" i="1" s="1"/>
  <c r="M17" i="1"/>
  <c r="L17" i="1" s="1"/>
  <c r="J17" i="1" s="1"/>
  <c r="K17" i="1"/>
  <c r="AL16" i="1"/>
  <c r="AF16" i="1"/>
  <c r="U16" i="1"/>
  <c r="P16" i="1"/>
  <c r="T16" i="1" s="1"/>
  <c r="M16" i="1"/>
  <c r="K16" i="1"/>
  <c r="AL15" i="1"/>
  <c r="AF15" i="1"/>
  <c r="U15" i="1"/>
  <c r="P15" i="1"/>
  <c r="T15" i="1" s="1"/>
  <c r="M15" i="1"/>
  <c r="L15" i="1" s="1"/>
  <c r="J15" i="1" s="1"/>
  <c r="K15" i="1"/>
  <c r="AL14" i="1"/>
  <c r="AF14" i="1"/>
  <c r="U14" i="1"/>
  <c r="P14" i="1"/>
  <c r="T14" i="1" s="1"/>
  <c r="M14" i="1"/>
  <c r="K14" i="1"/>
  <c r="AL13" i="1"/>
  <c r="AF13" i="1"/>
  <c r="U13" i="1"/>
  <c r="P13" i="1"/>
  <c r="T13" i="1" s="1"/>
  <c r="M13" i="1"/>
  <c r="L13" i="1" s="1"/>
  <c r="J13" i="1" s="1"/>
  <c r="K13" i="1"/>
  <c r="AL12" i="1"/>
  <c r="AF12" i="1"/>
  <c r="U12" i="1"/>
  <c r="P12" i="1"/>
  <c r="T12" i="1" s="1"/>
  <c r="M12" i="1"/>
  <c r="L12" i="1" s="1"/>
  <c r="J12" i="1" s="1"/>
  <c r="K12" i="1"/>
  <c r="AL11" i="1"/>
  <c r="AF11" i="1"/>
  <c r="U11" i="1"/>
  <c r="P11" i="1"/>
  <c r="T11" i="1" s="1"/>
  <c r="M11" i="1"/>
  <c r="L11" i="1" s="1"/>
  <c r="J11" i="1" s="1"/>
  <c r="K11" i="1"/>
  <c r="AL10" i="1"/>
  <c r="AF10" i="1"/>
  <c r="U10" i="1"/>
  <c r="P10" i="1"/>
  <c r="T10" i="1" s="1"/>
  <c r="M10" i="1"/>
  <c r="K10" i="1"/>
  <c r="AL9" i="1"/>
  <c r="AF9" i="1"/>
  <c r="U9" i="1"/>
  <c r="P9" i="1"/>
  <c r="Q9" i="1" s="1"/>
  <c r="M9" i="1"/>
  <c r="K9" i="1"/>
  <c r="AL8" i="1"/>
  <c r="AF8" i="1"/>
  <c r="U8" i="1"/>
  <c r="P8" i="1"/>
  <c r="T8" i="1" s="1"/>
  <c r="M8" i="1"/>
  <c r="K8" i="1"/>
  <c r="AL7" i="1"/>
  <c r="AF7" i="1"/>
  <c r="U7" i="1"/>
  <c r="P7" i="1"/>
  <c r="T7" i="1" s="1"/>
  <c r="M7" i="1"/>
  <c r="L7" i="1" s="1"/>
  <c r="J7" i="1" s="1"/>
  <c r="K7" i="1"/>
  <c r="AL6" i="1"/>
  <c r="AF6" i="1"/>
  <c r="U6" i="1"/>
  <c r="P6" i="1"/>
  <c r="T6" i="1" s="1"/>
  <c r="M6" i="1"/>
  <c r="K6" i="1"/>
  <c r="AL5" i="1"/>
  <c r="AF5" i="1"/>
  <c r="U5" i="1"/>
  <c r="P5" i="1"/>
  <c r="T5" i="1" s="1"/>
  <c r="M5" i="1"/>
  <c r="K5" i="1"/>
  <c r="AL4" i="1"/>
  <c r="AF4" i="1"/>
  <c r="U4" i="1"/>
  <c r="P4" i="1"/>
  <c r="T4" i="1" s="1"/>
  <c r="M4" i="1"/>
  <c r="K4" i="1"/>
  <c r="L35" i="1" l="1"/>
  <c r="J35" i="1" s="1"/>
  <c r="L45" i="1"/>
  <c r="J45" i="1" s="1"/>
  <c r="L55" i="1"/>
  <c r="J55" i="1" s="1"/>
  <c r="L62" i="1"/>
  <c r="J62" i="1" s="1"/>
  <c r="L6" i="1"/>
  <c r="J6" i="1" s="1"/>
  <c r="L16" i="1"/>
  <c r="J16" i="1" s="1"/>
  <c r="L26" i="1"/>
  <c r="J26" i="1" s="1"/>
  <c r="L36" i="1"/>
  <c r="J36" i="1" s="1"/>
  <c r="L46" i="1"/>
  <c r="J46" i="1" s="1"/>
  <c r="L56" i="1"/>
  <c r="J56" i="1" s="1"/>
  <c r="L63" i="1"/>
  <c r="J63" i="1" s="1"/>
  <c r="L5" i="1"/>
  <c r="J5" i="1" s="1"/>
  <c r="L10" i="1"/>
  <c r="J10" i="1" s="1"/>
  <c r="L20" i="1"/>
  <c r="J20" i="1" s="1"/>
  <c r="L30" i="1"/>
  <c r="J30" i="1" s="1"/>
  <c r="L40" i="1"/>
  <c r="J40" i="1" s="1"/>
  <c r="L50" i="1"/>
  <c r="J50" i="1" s="1"/>
  <c r="L60" i="1"/>
  <c r="J60" i="1" s="1"/>
  <c r="L67" i="1"/>
  <c r="J67" i="1" s="1"/>
  <c r="L4" i="1"/>
  <c r="J4" i="1" s="1"/>
  <c r="L14" i="1"/>
  <c r="J14" i="1" s="1"/>
  <c r="L24" i="1"/>
  <c r="J24" i="1" s="1"/>
  <c r="L34" i="1"/>
  <c r="J34" i="1" s="1"/>
  <c r="L44" i="1"/>
  <c r="J44" i="1" s="1"/>
  <c r="L54" i="1"/>
  <c r="J54" i="1" s="1"/>
  <c r="T67" i="1"/>
  <c r="Q67" i="1"/>
  <c r="L9" i="1"/>
  <c r="J9" i="1" s="1"/>
  <c r="L8" i="1"/>
  <c r="J8" i="1" s="1"/>
  <c r="L18" i="1"/>
  <c r="J18" i="1" s="1"/>
  <c r="L28" i="1"/>
  <c r="J28" i="1" s="1"/>
  <c r="L38" i="1"/>
  <c r="J38" i="1" s="1"/>
  <c r="L48" i="1"/>
  <c r="J48" i="1" s="1"/>
  <c r="L58" i="1"/>
  <c r="J58" i="1" s="1"/>
  <c r="T68" i="1"/>
  <c r="L68" i="1" s="1"/>
  <c r="J68" i="1" s="1"/>
  <c r="Q68" i="1"/>
  <c r="Q11" i="1"/>
  <c r="Q17" i="1"/>
  <c r="Q23" i="1"/>
  <c r="Q31" i="1"/>
  <c r="Q49" i="1"/>
  <c r="Q7" i="1"/>
  <c r="T9" i="1"/>
  <c r="Q5" i="1"/>
  <c r="Q13" i="1"/>
  <c r="Q19" i="1"/>
  <c r="Q27" i="1"/>
  <c r="Q35" i="1"/>
  <c r="Q57" i="1"/>
  <c r="T65" i="1"/>
  <c r="L65" i="1" s="1"/>
  <c r="J65" i="1" s="1"/>
  <c r="T61" i="1"/>
  <c r="L61" i="1" s="1"/>
  <c r="J61" i="1" s="1"/>
  <c r="Q15" i="1"/>
  <c r="Q21" i="1"/>
  <c r="Q25" i="1"/>
  <c r="Q29" i="1"/>
  <c r="Q33" i="1"/>
  <c r="Q37" i="1"/>
  <c r="Q39" i="1"/>
  <c r="Q41" i="1"/>
  <c r="Q43" i="1"/>
  <c r="Q45" i="1"/>
  <c r="Q47" i="1"/>
  <c r="Q51" i="1"/>
  <c r="Q53" i="1"/>
  <c r="Q55" i="1"/>
  <c r="Q59" i="1"/>
  <c r="Q63" i="1"/>
  <c r="Q6" i="1"/>
  <c r="Q10" i="1"/>
  <c r="Q12" i="1"/>
  <c r="Q14" i="1"/>
  <c r="Q16" i="1"/>
  <c r="Q18" i="1"/>
  <c r="Q20" i="1"/>
  <c r="Q22" i="1"/>
  <c r="Q24" i="1"/>
  <c r="Q26" i="1"/>
  <c r="Q28" i="1"/>
  <c r="Q30" i="1"/>
  <c r="Q32" i="1"/>
  <c r="Q34" i="1"/>
  <c r="Q36" i="1"/>
  <c r="Q38" i="1"/>
  <c r="Q40" i="1"/>
  <c r="Q42" i="1"/>
  <c r="Q44" i="1"/>
  <c r="Q46" i="1"/>
  <c r="Q48" i="1"/>
  <c r="Q50" i="1"/>
  <c r="Q52" i="1"/>
  <c r="Q54" i="1"/>
  <c r="Q56" i="1"/>
  <c r="Q58" i="1"/>
  <c r="Q60" i="1"/>
  <c r="Q62" i="1"/>
  <c r="Q64" i="1"/>
  <c r="Q66" i="1"/>
  <c r="Q4" i="1"/>
  <c r="Q8" i="1"/>
</calcChain>
</file>

<file path=xl/sharedStrings.xml><?xml version="1.0" encoding="utf-8"?>
<sst xmlns="http://schemas.openxmlformats.org/spreadsheetml/2006/main" count="6626" uniqueCount="2020">
  <si>
    <t>SYS</t>
  </si>
  <si>
    <t>USERDEF</t>
  </si>
  <si>
    <t>PORO</t>
  </si>
  <si>
    <t>FLUORO</t>
  </si>
  <si>
    <t>SENSOR</t>
  </si>
  <si>
    <t>MATCH</t>
  </si>
  <si>
    <t>STABILITY</t>
  </si>
  <si>
    <t>P_CONFIG</t>
  </si>
  <si>
    <t>FL_CONFIG</t>
  </si>
  <si>
    <t>SENSOR_V</t>
  </si>
  <si>
    <t>USERCAL</t>
  </si>
  <si>
    <t>META</t>
  </si>
  <si>
    <t>Obs#</t>
  </si>
  <si>
    <t>Time</t>
  </si>
  <si>
    <t>Date</t>
  </si>
  <si>
    <t>configName</t>
  </si>
  <si>
    <t>configAuthor</t>
  </si>
  <si>
    <t>remark</t>
  </si>
  <si>
    <t>id</t>
  </si>
  <si>
    <t/>
  </si>
  <si>
    <t>gsw</t>
  </si>
  <si>
    <t>gbw</t>
  </si>
  <si>
    <t>gtw</t>
  </si>
  <si>
    <t>E_apparent</t>
  </si>
  <si>
    <t>VPcham</t>
  </si>
  <si>
    <t>VPref</t>
  </si>
  <si>
    <t>VPleaf</t>
  </si>
  <si>
    <t>VPDleaf</t>
  </si>
  <si>
    <t>H2O_r</t>
  </si>
  <si>
    <t>H2O_s</t>
  </si>
  <si>
    <t>H2O_leaf</t>
  </si>
  <si>
    <t>leaf_area</t>
  </si>
  <si>
    <t>leaf_width</t>
  </si>
  <si>
    <t>flashID</t>
  </si>
  <si>
    <t>Fo</t>
  </si>
  <si>
    <t>Fm</t>
  </si>
  <si>
    <t>Fv/Fm</t>
  </si>
  <si>
    <t>Fs</t>
  </si>
  <si>
    <t>Fm'</t>
  </si>
  <si>
    <t>PhiPS2</t>
  </si>
  <si>
    <t>PS2/1</t>
  </si>
  <si>
    <t>abs</t>
  </si>
  <si>
    <t>ETR</t>
  </si>
  <si>
    <t>TRANS</t>
  </si>
  <si>
    <t>rh_s</t>
  </si>
  <si>
    <t>rh_r</t>
  </si>
  <si>
    <t>Tref</t>
  </si>
  <si>
    <t>Tmeas</t>
  </si>
  <si>
    <t>Tleaf</t>
  </si>
  <si>
    <t>P_atm</t>
  </si>
  <si>
    <t>flow</t>
  </si>
  <si>
    <t>flow_s</t>
  </si>
  <si>
    <t>leak_pct</t>
  </si>
  <si>
    <t>Qamb</t>
  </si>
  <si>
    <t>batt</t>
  </si>
  <si>
    <t>match_time</t>
  </si>
  <si>
    <t>match_date</t>
  </si>
  <si>
    <t>rh_adj</t>
  </si>
  <si>
    <t>type</t>
  </si>
  <si>
    <t>gsw1sec</t>
  </si>
  <si>
    <t>gsw2sec</t>
  </si>
  <si>
    <t>gsw4sec</t>
  </si>
  <si>
    <t>flr1sec</t>
  </si>
  <si>
    <t>flr2sec</t>
  </si>
  <si>
    <t>flr4sec</t>
  </si>
  <si>
    <t>auto</t>
  </si>
  <si>
    <t>flow_set</t>
  </si>
  <si>
    <t>gsw_limit</t>
  </si>
  <si>
    <t>gsw_period</t>
  </si>
  <si>
    <t>aw</t>
  </si>
  <si>
    <t>Bla</t>
  </si>
  <si>
    <t>Blb</t>
  </si>
  <si>
    <t>Blc</t>
  </si>
  <si>
    <t>Bld</t>
  </si>
  <si>
    <t>Ble</t>
  </si>
  <si>
    <t>chamber</t>
  </si>
  <si>
    <t>dark</t>
  </si>
  <si>
    <t>flash_type</t>
  </si>
  <si>
    <t>flash_intensity</t>
  </si>
  <si>
    <t>modrate</t>
  </si>
  <si>
    <t>flr_limit</t>
  </si>
  <si>
    <t>flr_period</t>
  </si>
  <si>
    <t>P1_dur</t>
  </si>
  <si>
    <t>P2_dur</t>
  </si>
  <si>
    <t>P3_dur</t>
  </si>
  <si>
    <t>P1_Fmax</t>
  </si>
  <si>
    <t>P2_ramp</t>
  </si>
  <si>
    <t>P2_slp</t>
  </si>
  <si>
    <t>P3_Fmax</t>
  </si>
  <si>
    <t>P3_Pred</t>
  </si>
  <si>
    <t>P3_DeltaF</t>
  </si>
  <si>
    <t>v_humA</t>
  </si>
  <si>
    <t>v_humB</t>
  </si>
  <si>
    <t>v_flowIn</t>
  </si>
  <si>
    <t>v_flowOut</t>
  </si>
  <si>
    <t>v_temp</t>
  </si>
  <si>
    <t>v_irt</t>
  </si>
  <si>
    <t>v_pres</t>
  </si>
  <si>
    <t>v_par</t>
  </si>
  <si>
    <t>v_F</t>
  </si>
  <si>
    <t>i_LED</t>
  </si>
  <si>
    <t>b_rhr</t>
  </si>
  <si>
    <t>m_rhr</t>
  </si>
  <si>
    <t>span_rhr</t>
  </si>
  <si>
    <t>b_rhs</t>
  </si>
  <si>
    <t>m_rhs</t>
  </si>
  <si>
    <t>span_rhs</t>
  </si>
  <si>
    <t>z_flowIn</t>
  </si>
  <si>
    <t>z_flowOut</t>
  </si>
  <si>
    <t>z_quantum</t>
  </si>
  <si>
    <t>z_flr</t>
  </si>
  <si>
    <t>flashId</t>
  </si>
  <si>
    <t>lciSerNum</t>
  </si>
  <si>
    <t>lcpSerNum</t>
  </si>
  <si>
    <t>lcfSerNum</t>
  </si>
  <si>
    <t>lcrhSerNum</t>
  </si>
  <si>
    <t>version</t>
  </si>
  <si>
    <t>configUpdatedAt</t>
  </si>
  <si>
    <t>HHMMSS</t>
  </si>
  <si>
    <t>YYYYMMDD</t>
  </si>
  <si>
    <t>mol+1m-2s-1</t>
  </si>
  <si>
    <t>mmol+1m-2s-1</t>
  </si>
  <si>
    <t>kPa</t>
  </si>
  <si>
    <t>mmol+1mol-1</t>
  </si>
  <si>
    <t>cm+2</t>
  </si>
  <si>
    <t>mm</t>
  </si>
  <si>
    <t>umol+1m-2s-1</t>
  </si>
  <si>
    <t>%</t>
  </si>
  <si>
    <t>C</t>
  </si>
  <si>
    <t>umol+1sec-1</t>
  </si>
  <si>
    <t>V</t>
  </si>
  <si>
    <t>(umol+1m-2s-1)s-1</t>
  </si>
  <si>
    <t>s</t>
  </si>
  <si>
    <t>Hz</t>
  </si>
  <si>
    <t>s-1</t>
  </si>
  <si>
    <t>ms</t>
  </si>
  <si>
    <t>A</t>
  </si>
  <si>
    <t>1</t>
  </si>
  <si>
    <t>05:50:46</t>
  </si>
  <si>
    <t>2025-10-05</t>
  </si>
  <si>
    <t>g34p_dark</t>
  </si>
  <si>
    <t>mrk</t>
  </si>
  <si>
    <t>46190</t>
  </si>
  <si>
    <t>1.781377</t>
  </si>
  <si>
    <t>1.760459</t>
  </si>
  <si>
    <t>19.530493</t>
  </si>
  <si>
    <t>19.762554</t>
  </si>
  <si>
    <t>7.500000</t>
  </si>
  <si>
    <t>PSF-00438_20251005055046_9ed</t>
  </si>
  <si>
    <t>80.368996</t>
  </si>
  <si>
    <t>305.952087</t>
  </si>
  <si>
    <t>0.737315</t>
  </si>
  <si>
    <t>0.000000</t>
  </si>
  <si>
    <t>0.5</t>
  </si>
  <si>
    <t>0.80</t>
  </si>
  <si>
    <t>1.000000</t>
  </si>
  <si>
    <t>60.81</t>
  </si>
  <si>
    <t>60.09</t>
  </si>
  <si>
    <t>23.63</t>
  </si>
  <si>
    <t>23.30</t>
  </si>
  <si>
    <t>90.14</t>
  </si>
  <si>
    <t>156.7</t>
  </si>
  <si>
    <t>4.4</t>
  </si>
  <si>
    <t>97.2</t>
  </si>
  <si>
    <t>0</t>
  </si>
  <si>
    <t>4.120</t>
  </si>
  <si>
    <t>05:50:21</t>
  </si>
  <si>
    <t>-0.24</t>
  </si>
  <si>
    <t>-0.009</t>
  </si>
  <si>
    <t>-0.027</t>
  </si>
  <si>
    <t>-0.068</t>
  </si>
  <si>
    <t>2.177</t>
  </si>
  <si>
    <t>-0.925</t>
  </si>
  <si>
    <t>-1.224</t>
  </si>
  <si>
    <t>150</t>
  </si>
  <si>
    <t>-9999.000</t>
  </si>
  <si>
    <t>-9999.000000</t>
  </si>
  <si>
    <t>0.058905</t>
  </si>
  <si>
    <t>0.029230</t>
  </si>
  <si>
    <t>-0.000068</t>
  </si>
  <si>
    <t>standard</t>
  </si>
  <si>
    <t>rectangular</t>
  </si>
  <si>
    <t>6000</t>
  </si>
  <si>
    <t>5</t>
  </si>
  <si>
    <t>5.000000</t>
  </si>
  <si>
    <t>2.000000</t>
  </si>
  <si>
    <t>55537</t>
  </si>
  <si>
    <t>-9999</t>
  </si>
  <si>
    <t>2.481111</t>
  </si>
  <si>
    <t>2.496696</t>
  </si>
  <si>
    <t>1.655156</t>
  </si>
  <si>
    <t>0.608797</t>
  </si>
  <si>
    <t>0.288028</t>
  </si>
  <si>
    <t>-0.003193</t>
  </si>
  <si>
    <t>0.075850</t>
  </si>
  <si>
    <t>0.107364</t>
  </si>
  <si>
    <t>0.000236</t>
  </si>
  <si>
    <t>2.388960</t>
  </si>
  <si>
    <t>-0.000025</t>
  </si>
  <si>
    <t>2.402765</t>
  </si>
  <si>
    <t>-0.000034</t>
  </si>
  <si>
    <t>0.600816</t>
  </si>
  <si>
    <t>0.600971</t>
  </si>
  <si>
    <t>0.107301</t>
  </si>
  <si>
    <t>PFA-00474</t>
  </si>
  <si>
    <t>PSA-00486</t>
  </si>
  <si>
    <t>PSF-00438</t>
  </si>
  <si>
    <t>RHS-00603</t>
  </si>
  <si>
    <t>3.0.0</t>
  </si>
  <si>
    <t>2025-10-03T21:29:05.933Z</t>
  </si>
  <si>
    <t>2</t>
  </si>
  <si>
    <t>05:53:37</t>
  </si>
  <si>
    <t>54124</t>
  </si>
  <si>
    <t>1.840381</t>
  </si>
  <si>
    <t>1.844965</t>
  </si>
  <si>
    <t>20.468964</t>
  </si>
  <si>
    <t>20.418104</t>
  </si>
  <si>
    <t>PSF-00438_20251005055337_b5e</t>
  </si>
  <si>
    <t>115.799545</t>
  </si>
  <si>
    <t>573.045349</t>
  </si>
  <si>
    <t>0.797922</t>
  </si>
  <si>
    <t>62.07</t>
  </si>
  <si>
    <t>62.22</t>
  </si>
  <si>
    <t>23.83</t>
  </si>
  <si>
    <t>23.34</t>
  </si>
  <si>
    <t>90.13</t>
  </si>
  <si>
    <t>156.8</t>
  </si>
  <si>
    <t>-0.1</t>
  </si>
  <si>
    <t>4.116</t>
  </si>
  <si>
    <t>-0.002</t>
  </si>
  <si>
    <t>-0.003</t>
  </si>
  <si>
    <t>-0.005</t>
  </si>
  <si>
    <t>0.023</t>
  </si>
  <si>
    <t>0.025</t>
  </si>
  <si>
    <t>-0.238</t>
  </si>
  <si>
    <t>2.483823</t>
  </si>
  <si>
    <t>2.498291</t>
  </si>
  <si>
    <t>1.655763</t>
  </si>
  <si>
    <t>0.938387</t>
  </si>
  <si>
    <t>0.285725</t>
  </si>
  <si>
    <t>-0.005018</t>
  </si>
  <si>
    <t>0.099956</t>
  </si>
  <si>
    <t>0.107343</t>
  </si>
  <si>
    <t>0.000238</t>
  </si>
  <si>
    <t>3</t>
  </si>
  <si>
    <t>05:55:39</t>
  </si>
  <si>
    <t>286</t>
  </si>
  <si>
    <t>1.843925</t>
  </si>
  <si>
    <t>1.843394</t>
  </si>
  <si>
    <t>20.449724</t>
  </si>
  <si>
    <t>20.455606</t>
  </si>
  <si>
    <t>PSF-00438_20251005055539_40d</t>
  </si>
  <si>
    <t>128.150223</t>
  </si>
  <si>
    <t>550.790161</t>
  </si>
  <si>
    <t>0.767334</t>
  </si>
  <si>
    <t>61.62</t>
  </si>
  <si>
    <t>61.60</t>
  </si>
  <si>
    <t>23.99</t>
  </si>
  <si>
    <t>156.5</t>
  </si>
  <si>
    <t>-0.2</t>
  </si>
  <si>
    <t>4.086</t>
  </si>
  <si>
    <t>0.003</t>
  </si>
  <si>
    <t>-0.708</t>
  </si>
  <si>
    <t>0.925</t>
  </si>
  <si>
    <t>4.988</t>
  </si>
  <si>
    <t>2.482986</t>
  </si>
  <si>
    <t>2.497673</t>
  </si>
  <si>
    <t>1.653996</t>
  </si>
  <si>
    <t>0.938385</t>
  </si>
  <si>
    <t>0.284003</t>
  </si>
  <si>
    <t>-0.006746</t>
  </si>
  <si>
    <t>0.116195</t>
  </si>
  <si>
    <t>0.107329</t>
  </si>
  <si>
    <t>4</t>
  </si>
  <si>
    <t>05:57:02</t>
  </si>
  <si>
    <t>51707</t>
  </si>
  <si>
    <t>1.852118</t>
  </si>
  <si>
    <t>1.854485</t>
  </si>
  <si>
    <t>20.574356</t>
  </si>
  <si>
    <t>20.548090</t>
  </si>
  <si>
    <t>PSF-00438_20251005055702_6bb</t>
  </si>
  <si>
    <t>89.985611</t>
  </si>
  <si>
    <t>380.027527</t>
  </si>
  <si>
    <t>0.763213</t>
  </si>
  <si>
    <t>61.51</t>
  </si>
  <si>
    <t>61.59</t>
  </si>
  <si>
    <t>24.09</t>
  </si>
  <si>
    <t>23.81</t>
  </si>
  <si>
    <t>39.7</t>
  </si>
  <si>
    <t>74.7</t>
  </si>
  <si>
    <t>4.113</t>
  </si>
  <si>
    <t>-0.440</t>
  </si>
  <si>
    <t>0.273</t>
  </si>
  <si>
    <t>0.975</t>
  </si>
  <si>
    <t>2.482939</t>
  </si>
  <si>
    <t>2.497499</t>
  </si>
  <si>
    <t>1.655689</t>
  </si>
  <si>
    <t>0.675022</t>
  </si>
  <si>
    <t>0.282822</t>
  </si>
  <si>
    <t>-0.002740</t>
  </si>
  <si>
    <t>0.126870</t>
  </si>
  <si>
    <t>0.109139</t>
  </si>
  <si>
    <t>0.000241</t>
  </si>
  <si>
    <t>05:58:46</t>
  </si>
  <si>
    <t>83037</t>
  </si>
  <si>
    <t>1.908392</t>
  </si>
  <si>
    <t>1.911828</t>
  </si>
  <si>
    <t>21.208891</t>
  </si>
  <si>
    <t>21.170778</t>
  </si>
  <si>
    <t>PSF-00438_20251005055846_a0d</t>
  </si>
  <si>
    <t>102.725029</t>
  </si>
  <si>
    <t>560.951477</t>
  </si>
  <si>
    <t>0.816874</t>
  </si>
  <si>
    <t>63.01</t>
  </si>
  <si>
    <t>63.12</t>
  </si>
  <si>
    <t>24.19</t>
  </si>
  <si>
    <t>23.48</t>
  </si>
  <si>
    <t>156.9</t>
  </si>
  <si>
    <t>4.110</t>
  </si>
  <si>
    <t>-0.001</t>
  </si>
  <si>
    <t>0.224</t>
  </si>
  <si>
    <t>0.172</t>
  </si>
  <si>
    <t>0.371</t>
  </si>
  <si>
    <t>2.484906</t>
  </si>
  <si>
    <t>2.499436</t>
  </si>
  <si>
    <t>1.655957</t>
  </si>
  <si>
    <t>0.938659</t>
  </si>
  <si>
    <t>0.281730</t>
  </si>
  <si>
    <t>-0.007447</t>
  </si>
  <si>
    <t>0.139828</t>
  </si>
  <si>
    <t>0.107380</t>
  </si>
  <si>
    <t>102.792267</t>
  </si>
  <si>
    <t>6</t>
  </si>
  <si>
    <t>06:00:40</t>
  </si>
  <si>
    <t>51005</t>
  </si>
  <si>
    <t>1.920130</t>
  </si>
  <si>
    <t>1.923304</t>
  </si>
  <si>
    <t>21.337444</t>
  </si>
  <si>
    <t>21.302231</t>
  </si>
  <si>
    <t>PSF-00438_20251005060040_2ce</t>
  </si>
  <si>
    <t>102.967499</t>
  </si>
  <si>
    <t>568.182678</t>
  </si>
  <si>
    <t>0.818778</t>
  </si>
  <si>
    <t>63.05</t>
  </si>
  <si>
    <t>63.15</t>
  </si>
  <si>
    <t>24.28</t>
  </si>
  <si>
    <t>23.72</t>
  </si>
  <si>
    <t>0.1</t>
  </si>
  <si>
    <t>4.106</t>
  </si>
  <si>
    <t>0.002</t>
  </si>
  <si>
    <t>-0.011</t>
  </si>
  <si>
    <t>-0.184</t>
  </si>
  <si>
    <t>-0.287</t>
  </si>
  <si>
    <t>-0.172</t>
  </si>
  <si>
    <t>7.914</t>
  </si>
  <si>
    <t>2.484918</t>
  </si>
  <si>
    <t>2.499460</t>
  </si>
  <si>
    <t>1.656835</t>
  </si>
  <si>
    <t>0.938132</t>
  </si>
  <si>
    <t>0.280690</t>
  </si>
  <si>
    <t>-0.005901</t>
  </si>
  <si>
    <t>0.153569</t>
  </si>
  <si>
    <t>0.107322</t>
  </si>
  <si>
    <t>0.000240</t>
  </si>
  <si>
    <t>7</t>
  </si>
  <si>
    <t>06:03:27</t>
  </si>
  <si>
    <t>51464</t>
  </si>
  <si>
    <t>1.956909</t>
  </si>
  <si>
    <t>1.959961</t>
  </si>
  <si>
    <t>21.742802</t>
  </si>
  <si>
    <t>21.708944</t>
  </si>
  <si>
    <t>PSF-00438_20251005060327_82f</t>
  </si>
  <si>
    <t>143.215652</t>
  </si>
  <si>
    <t>589.919312</t>
  </si>
  <si>
    <t>0.757228</t>
  </si>
  <si>
    <t>63.70</t>
  </si>
  <si>
    <t>63.80</t>
  </si>
  <si>
    <t>24.42</t>
  </si>
  <si>
    <t>23.60</t>
  </si>
  <si>
    <t>156.6</t>
  </si>
  <si>
    <t>4.102</t>
  </si>
  <si>
    <t>06:00:55</t>
  </si>
  <si>
    <t>-0.13</t>
  </si>
  <si>
    <t>-0.000</t>
  </si>
  <si>
    <t>-0.012</t>
  </si>
  <si>
    <t>-1.257</t>
  </si>
  <si>
    <t>-3.972</t>
  </si>
  <si>
    <t>-7.088</t>
  </si>
  <si>
    <t>2.485719</t>
  </si>
  <si>
    <t>2.500137</t>
  </si>
  <si>
    <t>1.656428</t>
  </si>
  <si>
    <t>0.937847</t>
  </si>
  <si>
    <t>0.279071</t>
  </si>
  <si>
    <t>-0.008893</t>
  </si>
  <si>
    <t>0.173031</t>
  </si>
  <si>
    <t>0.107320</t>
  </si>
  <si>
    <t>0.000237</t>
  </si>
  <si>
    <t>8</t>
  </si>
  <si>
    <t>06:06:43</t>
  </si>
  <si>
    <t>59352</t>
  </si>
  <si>
    <t>2.115443</t>
  </si>
  <si>
    <t>1.985471</t>
  </si>
  <si>
    <t>22.025610</t>
  </si>
  <si>
    <t>23.467438</t>
  </si>
  <si>
    <t>PSF-00438_20251005060643_311</t>
  </si>
  <si>
    <t>83.972099</t>
  </si>
  <si>
    <t>278.031708</t>
  </si>
  <si>
    <t>0.697977</t>
  </si>
  <si>
    <t>68.48</t>
  </si>
  <si>
    <t>64.28</t>
  </si>
  <si>
    <t>24.52</t>
  </si>
  <si>
    <t>23.77</t>
  </si>
  <si>
    <t>-16.8</t>
  </si>
  <si>
    <t>110.7</t>
  </si>
  <si>
    <t>4.097</t>
  </si>
  <si>
    <t>0.036</t>
  </si>
  <si>
    <t>0.039</t>
  </si>
  <si>
    <t>0.045</t>
  </si>
  <si>
    <t>-0.032</t>
  </si>
  <si>
    <t>-0.029</t>
  </si>
  <si>
    <t>0.070</t>
  </si>
  <si>
    <t>2.486312</t>
  </si>
  <si>
    <t>2.506344</t>
  </si>
  <si>
    <t>1.655174</t>
  </si>
  <si>
    <t>0.571646</t>
  </si>
  <si>
    <t>0.278049</t>
  </si>
  <si>
    <t>-0.007941</t>
  </si>
  <si>
    <t>0.194767</t>
  </si>
  <si>
    <t>0.107321</t>
  </si>
  <si>
    <t>9</t>
  </si>
  <si>
    <t>06:09:55</t>
  </si>
  <si>
    <t>257</t>
  </si>
  <si>
    <t>2.007195</t>
  </si>
  <si>
    <t>2.009723</t>
  </si>
  <si>
    <t>22.293533</t>
  </si>
  <si>
    <t>22.265488</t>
  </si>
  <si>
    <t>PSF-00438_20251005060955_884</t>
  </si>
  <si>
    <t>87.205765</t>
  </si>
  <si>
    <t>375.240326</t>
  </si>
  <si>
    <t>0.767600</t>
  </si>
  <si>
    <t>64.50</t>
  </si>
  <si>
    <t>64.58</t>
  </si>
  <si>
    <t>24.64</t>
  </si>
  <si>
    <t>23.80</t>
  </si>
  <si>
    <t>90.15</t>
  </si>
  <si>
    <t>-0.0</t>
  </si>
  <si>
    <t>4.091</t>
  </si>
  <si>
    <t>-0.006</t>
  </si>
  <si>
    <t>-0.016</t>
  </si>
  <si>
    <t>1.078</t>
  </si>
  <si>
    <t>0.329</t>
  </si>
  <si>
    <t>3.005</t>
  </si>
  <si>
    <t>2.486677</t>
  </si>
  <si>
    <t>2.501126</t>
  </si>
  <si>
    <t>1.654762</t>
  </si>
  <si>
    <t>0.937932</t>
  </si>
  <si>
    <t>0.276682</t>
  </si>
  <si>
    <t>-0.009033</t>
  </si>
  <si>
    <t>0.215041</t>
  </si>
  <si>
    <t>0.108682</t>
  </si>
  <si>
    <t>10</t>
  </si>
  <si>
    <t>06:13:24</t>
  </si>
  <si>
    <t>266</t>
  </si>
  <si>
    <t>2.071803</t>
  </si>
  <si>
    <t>1.996629</t>
  </si>
  <si>
    <t>22.146624</t>
  </si>
  <si>
    <t>22.980455</t>
  </si>
  <si>
    <t>PSF-00438_20251005061324_5bb</t>
  </si>
  <si>
    <t>54.982780</t>
  </si>
  <si>
    <t>194.329620</t>
  </si>
  <si>
    <t>0.717064</t>
  </si>
  <si>
    <t>66.04</t>
  </si>
  <si>
    <t>63.64</t>
  </si>
  <si>
    <t>24.78</t>
  </si>
  <si>
    <t>24.57</t>
  </si>
  <si>
    <t>-12.3</t>
  </si>
  <si>
    <t>107.9</t>
  </si>
  <si>
    <t>4.087</t>
  </si>
  <si>
    <t>06:11:20</t>
  </si>
  <si>
    <t>-0.06</t>
  </si>
  <si>
    <t>0.001</t>
  </si>
  <si>
    <t>0.014</t>
  </si>
  <si>
    <t>0.035</t>
  </si>
  <si>
    <t>-2.442</t>
  </si>
  <si>
    <t>-3.520</t>
  </si>
  <si>
    <t>19.411</t>
  </si>
  <si>
    <t>2.485425</t>
  </si>
  <si>
    <t>2.502992</t>
  </si>
  <si>
    <t>1.654550</t>
  </si>
  <si>
    <t>0.579288</t>
  </si>
  <si>
    <t>0.275182</t>
  </si>
  <si>
    <t>-0.001914</t>
  </si>
  <si>
    <t>0.236160</t>
  </si>
  <si>
    <t>0.107318</t>
  </si>
  <si>
    <t>11</t>
  </si>
  <si>
    <t>06:15:07</t>
  </si>
  <si>
    <t>270</t>
  </si>
  <si>
    <t>1.986467</t>
  </si>
  <si>
    <t>1.985611</t>
  </si>
  <si>
    <t>22.024715</t>
  </si>
  <si>
    <t>22.034220</t>
  </si>
  <si>
    <t>PSF-00438_20251005061507_904</t>
  </si>
  <si>
    <t>101.759079</t>
  </si>
  <si>
    <t>418.030487</t>
  </si>
  <si>
    <t>0.756575</t>
  </si>
  <si>
    <t>63.20</t>
  </si>
  <si>
    <t>63.17</t>
  </si>
  <si>
    <t>24.81</t>
  </si>
  <si>
    <t>23.51</t>
  </si>
  <si>
    <t>4.085</t>
  </si>
  <si>
    <t>0.000</t>
  </si>
  <si>
    <t>-0.103</t>
  </si>
  <si>
    <t>-0.123</t>
  </si>
  <si>
    <t>-6.738</t>
  </si>
  <si>
    <t>16.847</t>
  </si>
  <si>
    <t>2.484812</t>
  </si>
  <si>
    <t>2.499284</t>
  </si>
  <si>
    <t>1.655337</t>
  </si>
  <si>
    <t>0.938150</t>
  </si>
  <si>
    <t>0.274844</t>
  </si>
  <si>
    <t>-0.014176</t>
  </si>
  <si>
    <t>0.246058</t>
  </si>
  <si>
    <t>12</t>
  </si>
  <si>
    <t>06:18:30</t>
  </si>
  <si>
    <t>264</t>
  </si>
  <si>
    <t>2.021551</t>
  </si>
  <si>
    <t>2.025333</t>
  </si>
  <si>
    <t>22.463329</t>
  </si>
  <si>
    <t>22.421377</t>
  </si>
  <si>
    <t>PSF-00438_20251005061830_9cc</t>
  </si>
  <si>
    <t>105.031013</t>
  </si>
  <si>
    <t>591.936707</t>
  </si>
  <si>
    <t>0.822564</t>
  </si>
  <si>
    <t>64.06</t>
  </si>
  <si>
    <t>64.18</t>
  </si>
  <si>
    <t>24.87</t>
  </si>
  <si>
    <t>90.16</t>
  </si>
  <si>
    <t>156.3</t>
  </si>
  <si>
    <t>0.3</t>
  </si>
  <si>
    <t>4.079</t>
  </si>
  <si>
    <t>-0.010</t>
  </si>
  <si>
    <t>-0.142</t>
  </si>
  <si>
    <t>-0.178</t>
  </si>
  <si>
    <t>45.669</t>
  </si>
  <si>
    <t>2.486096</t>
  </si>
  <si>
    <t>2.500387</t>
  </si>
  <si>
    <t>1.655933</t>
  </si>
  <si>
    <t>0.937023</t>
  </si>
  <si>
    <t>0.274107</t>
  </si>
  <si>
    <t>-0.015293</t>
  </si>
  <si>
    <t>0.265209</t>
  </si>
  <si>
    <t>13</t>
  </si>
  <si>
    <t>06:20:10</t>
  </si>
  <si>
    <t>312</t>
  </si>
  <si>
    <t>2.021010</t>
  </si>
  <si>
    <t>2.028997</t>
  </si>
  <si>
    <t>22.503344</t>
  </si>
  <si>
    <t>22.414759</t>
  </si>
  <si>
    <t>PSF-00438_20251005062010_2f0</t>
  </si>
  <si>
    <t>102.919937</t>
  </si>
  <si>
    <t>584.196228</t>
  </si>
  <si>
    <t>0.823826</t>
  </si>
  <si>
    <t>63.86</t>
  </si>
  <si>
    <t>64.11</t>
  </si>
  <si>
    <t>24.92</t>
  </si>
  <si>
    <t>13.5</t>
  </si>
  <si>
    <t>91.4</t>
  </si>
  <si>
    <t>4.078</t>
  </si>
  <si>
    <t>-0.004</t>
  </si>
  <si>
    <t>-0.033</t>
  </si>
  <si>
    <t>-0.105</t>
  </si>
  <si>
    <t>0.398</t>
  </si>
  <si>
    <t>3.313</t>
  </si>
  <si>
    <t>2.485993</t>
  </si>
  <si>
    <t>2.500110</t>
  </si>
  <si>
    <t>1.656057</t>
  </si>
  <si>
    <t>0.625316</t>
  </si>
  <si>
    <t>0.273575</t>
  </si>
  <si>
    <t>-0.003600</t>
  </si>
  <si>
    <t>0.274231</t>
  </si>
  <si>
    <t>14</t>
  </si>
  <si>
    <t>06:21:21</t>
  </si>
  <si>
    <t>261</t>
  </si>
  <si>
    <t>2.025272</t>
  </si>
  <si>
    <t>2.027859</t>
  </si>
  <si>
    <t>22.491407</t>
  </si>
  <si>
    <t>22.462713</t>
  </si>
  <si>
    <t>PSF-00438_20251005062121_02a</t>
  </si>
  <si>
    <t>98.883034</t>
  </si>
  <si>
    <t>565.750488</t>
  </si>
  <si>
    <t>0.825218</t>
  </si>
  <si>
    <t>63.76</t>
  </si>
  <si>
    <t>63.84</t>
  </si>
  <si>
    <t>24.98</t>
  </si>
  <si>
    <t>23.16</t>
  </si>
  <si>
    <t>4.076</t>
  </si>
  <si>
    <t>-0.148</t>
  </si>
  <si>
    <t>-0.174</t>
  </si>
  <si>
    <t>-0.713</t>
  </si>
  <si>
    <t>48.147</t>
  </si>
  <si>
    <t>69.872</t>
  </si>
  <si>
    <t>2.485630</t>
  </si>
  <si>
    <t>2.499967</t>
  </si>
  <si>
    <t>1.656250</t>
  </si>
  <si>
    <t>0.937698</t>
  </si>
  <si>
    <t>0.272911</t>
  </si>
  <si>
    <t>-0.020075</t>
  </si>
  <si>
    <t>0.280591</t>
  </si>
  <si>
    <t>0.107327</t>
  </si>
  <si>
    <t>98.915573</t>
  </si>
  <si>
    <t>0.000239</t>
  </si>
  <si>
    <t>15</t>
  </si>
  <si>
    <t>06:24:10</t>
  </si>
  <si>
    <t>267</t>
  </si>
  <si>
    <t>2.032024</t>
  </si>
  <si>
    <t>2.027507</t>
  </si>
  <si>
    <t>22.485315</t>
  </si>
  <si>
    <t>22.535414</t>
  </si>
  <si>
    <t>PSF-00438_20251005062410_bb7</t>
  </si>
  <si>
    <t>81.647873</t>
  </si>
  <si>
    <t>357.458710</t>
  </si>
  <si>
    <t>0.771588</t>
  </si>
  <si>
    <t>63.71</t>
  </si>
  <si>
    <t>63.57</t>
  </si>
  <si>
    <t>25.05</t>
  </si>
  <si>
    <t>23.96</t>
  </si>
  <si>
    <t>90.17</t>
  </si>
  <si>
    <t>157.0</t>
  </si>
  <si>
    <t>155.9</t>
  </si>
  <si>
    <t>0.7</t>
  </si>
  <si>
    <t>4.071</t>
  </si>
  <si>
    <t>06:21:35</t>
  </si>
  <si>
    <t>-0.01</t>
  </si>
  <si>
    <t>-0.056</t>
  </si>
  <si>
    <t>-0.013</t>
  </si>
  <si>
    <t>-0.084</t>
  </si>
  <si>
    <t>21.275</t>
  </si>
  <si>
    <t>29.963</t>
  </si>
  <si>
    <t>54.450</t>
  </si>
  <si>
    <t>2.485259</t>
  </si>
  <si>
    <t>2.499827</t>
  </si>
  <si>
    <t>1.657649</t>
  </si>
  <si>
    <t>0.935961</t>
  </si>
  <si>
    <t>0.272159</t>
  </si>
  <si>
    <t>-0.012008</t>
  </si>
  <si>
    <t>0.295348</t>
  </si>
  <si>
    <t>0.107324</t>
  </si>
  <si>
    <t>16</t>
  </si>
  <si>
    <t>06:25:12</t>
  </si>
  <si>
    <t>262</t>
  </si>
  <si>
    <t>2.020989</t>
  </si>
  <si>
    <t>2.023672</t>
  </si>
  <si>
    <t>22.442415</t>
  </si>
  <si>
    <t>22.412663</t>
  </si>
  <si>
    <t>PSF-00438_20251005062512_9b8</t>
  </si>
  <si>
    <t>158.739212</t>
  </si>
  <si>
    <t>528.271790</t>
  </si>
  <si>
    <t>0.699512</t>
  </si>
  <si>
    <t>63.33</t>
  </si>
  <si>
    <t>63.41</t>
  </si>
  <si>
    <t>25.06</t>
  </si>
  <si>
    <t>23.70</t>
  </si>
  <si>
    <t>4.070</t>
  </si>
  <si>
    <t>-0.007</t>
  </si>
  <si>
    <t>-0.114</t>
  </si>
  <si>
    <t>-2.889</t>
  </si>
  <si>
    <t>-7.199</t>
  </si>
  <si>
    <t>84.643</t>
  </si>
  <si>
    <t>2.485057</t>
  </si>
  <si>
    <t>2.499329</t>
  </si>
  <si>
    <t>1.655745</t>
  </si>
  <si>
    <t>0.937808</t>
  </si>
  <si>
    <t>0.272062</t>
  </si>
  <si>
    <t>-0.015028</t>
  </si>
  <si>
    <t>0.300559</t>
  </si>
  <si>
    <t>160.801285</t>
  </si>
  <si>
    <t>17</t>
  </si>
  <si>
    <t>06:26:15</t>
  </si>
  <si>
    <t>271</t>
  </si>
  <si>
    <t>2.017226</t>
  </si>
  <si>
    <t>2.017315</t>
  </si>
  <si>
    <t>22.371241</t>
  </si>
  <si>
    <t>22.370255</t>
  </si>
  <si>
    <t>PSF-00438_20251005062615_d63</t>
  </si>
  <si>
    <t>114.410164</t>
  </si>
  <si>
    <t>574.723022</t>
  </si>
  <si>
    <t>0.800930</t>
  </si>
  <si>
    <t>63.19</t>
  </si>
  <si>
    <t>25.07</t>
  </si>
  <si>
    <t>23.76</t>
  </si>
  <si>
    <t>130.4</t>
  </si>
  <si>
    <t>16.7</t>
  </si>
  <si>
    <t>4.069</t>
  </si>
  <si>
    <t>3.689</t>
  </si>
  <si>
    <t>4.835</t>
  </si>
  <si>
    <t>2.484770</t>
  </si>
  <si>
    <t>2.499145</t>
  </si>
  <si>
    <t>1.654701</t>
  </si>
  <si>
    <t>0.872660</t>
  </si>
  <si>
    <t>0.272000</t>
  </si>
  <si>
    <t>-0.014317</t>
  </si>
  <si>
    <t>0.305769</t>
  </si>
  <si>
    <t>0.109844</t>
  </si>
  <si>
    <t>18</t>
  </si>
  <si>
    <t>06:30:34</t>
  </si>
  <si>
    <t>260</t>
  </si>
  <si>
    <t>2.028409</t>
  </si>
  <si>
    <t>2.021924</t>
  </si>
  <si>
    <t>22.423225</t>
  </si>
  <si>
    <t>22.495138</t>
  </si>
  <si>
    <t>PSF-00438_20251005063034_469</t>
  </si>
  <si>
    <t>115.099312</t>
  </si>
  <si>
    <t>374.064087</t>
  </si>
  <si>
    <t>0.692301</t>
  </si>
  <si>
    <t>63.68</t>
  </si>
  <si>
    <t>63.48</t>
  </si>
  <si>
    <t>25.03</t>
  </si>
  <si>
    <t>19.1</t>
  </si>
  <si>
    <t>87.8</t>
  </si>
  <si>
    <t>4.062</t>
  </si>
  <si>
    <t>-0.020</t>
  </si>
  <si>
    <t>-0.097</t>
  </si>
  <si>
    <t>-0.127</t>
  </si>
  <si>
    <t>0.060</t>
  </si>
  <si>
    <t>1.211</t>
  </si>
  <si>
    <t>46.575</t>
  </si>
  <si>
    <t>2.485152</t>
  </si>
  <si>
    <t>2.499801</t>
  </si>
  <si>
    <t>1.655941</t>
  </si>
  <si>
    <t>0.635792</t>
  </si>
  <si>
    <t>0.272413</t>
  </si>
  <si>
    <t>-0.011300</t>
  </si>
  <si>
    <t>0.326915</t>
  </si>
  <si>
    <t>0.107325</t>
  </si>
  <si>
    <t>114.882233</t>
  </si>
  <si>
    <t>19</t>
  </si>
  <si>
    <t>06:31:52</t>
  </si>
  <si>
    <t>2.030318</t>
  </si>
  <si>
    <t>2.030879</t>
  </si>
  <si>
    <t>22.521845</t>
  </si>
  <si>
    <t>22.515619</t>
  </si>
  <si>
    <t>PSF-00438_20251005063152_49b</t>
  </si>
  <si>
    <t>107.953903</t>
  </si>
  <si>
    <t>591.051575</t>
  </si>
  <si>
    <t>0.817353</t>
  </si>
  <si>
    <t>63.78</t>
  </si>
  <si>
    <t>63.79</t>
  </si>
  <si>
    <t>25.02</t>
  </si>
  <si>
    <t>23.69</t>
  </si>
  <si>
    <t>156.4</t>
  </si>
  <si>
    <t>4.061</t>
  </si>
  <si>
    <t>-0.096</t>
  </si>
  <si>
    <t>0.040</t>
  </si>
  <si>
    <t>0.507</t>
  </si>
  <si>
    <t>50.913</t>
  </si>
  <si>
    <t>2.485561</t>
  </si>
  <si>
    <t>2.499924</t>
  </si>
  <si>
    <t>1.654065</t>
  </si>
  <si>
    <t>0.937180</t>
  </si>
  <si>
    <t>0.272507</t>
  </si>
  <si>
    <t>-0.014588</t>
  </si>
  <si>
    <t>0.333050</t>
  </si>
  <si>
    <t>0.107319</t>
  </si>
  <si>
    <t>20</t>
  </si>
  <si>
    <t>06:32:58</t>
  </si>
  <si>
    <t>272</t>
  </si>
  <si>
    <t>2.038737</t>
  </si>
  <si>
    <t>2.037364</t>
  </si>
  <si>
    <t>22.593065</t>
  </si>
  <si>
    <t>22.608292</t>
  </si>
  <si>
    <t>PSF-00438_20251005063258_50e</t>
  </si>
  <si>
    <t>117.294075</t>
  </si>
  <si>
    <t>656.825439</t>
  </si>
  <si>
    <t>0.821423</t>
  </si>
  <si>
    <t>63.97</t>
  </si>
  <si>
    <t>63.93</t>
  </si>
  <si>
    <t>25.04</t>
  </si>
  <si>
    <t>22.55</t>
  </si>
  <si>
    <t>90.18</t>
  </si>
  <si>
    <t>4.059</t>
  </si>
  <si>
    <t>06:32:06</t>
  </si>
  <si>
    <t>0.01</t>
  </si>
  <si>
    <t>-0.214</t>
  </si>
  <si>
    <t>0.010</t>
  </si>
  <si>
    <t>-0.070</t>
  </si>
  <si>
    <t>99.458</t>
  </si>
  <si>
    <t>49.973</t>
  </si>
  <si>
    <t>24.811</t>
  </si>
  <si>
    <t>2.485726</t>
  </si>
  <si>
    <t>2.500139</t>
  </si>
  <si>
    <t>1.655134</t>
  </si>
  <si>
    <t>0.938390</t>
  </si>
  <si>
    <t>0.272301</t>
  </si>
  <si>
    <t>-0.027575</t>
  </si>
  <si>
    <t>0.338144</t>
  </si>
  <si>
    <t>21</t>
  </si>
  <si>
    <t>06:34:01</t>
  </si>
  <si>
    <t>285</t>
  </si>
  <si>
    <t>2.044189</t>
  </si>
  <si>
    <t>2.046563</t>
  </si>
  <si>
    <t>22.695585</t>
  </si>
  <si>
    <t>22.669258</t>
  </si>
  <si>
    <t>PSF-00438_20251005063401_63e</t>
  </si>
  <si>
    <t>139.509552</t>
  </si>
  <si>
    <t>567.712097</t>
  </si>
  <si>
    <t>0.754260</t>
  </si>
  <si>
    <t>64.04</t>
  </si>
  <si>
    <t>4.058</t>
  </si>
  <si>
    <t>-1.284</t>
  </si>
  <si>
    <t>-2.400</t>
  </si>
  <si>
    <t>32.798</t>
  </si>
  <si>
    <t>2.485961</t>
  </si>
  <si>
    <t>2.500221</t>
  </si>
  <si>
    <t>1.654991</t>
  </si>
  <si>
    <t>0.937926</t>
  </si>
  <si>
    <t>0.272010</t>
  </si>
  <si>
    <t>-0.010654</t>
  </si>
  <si>
    <t>0.342898</t>
  </si>
  <si>
    <t>22</t>
  </si>
  <si>
    <t>06:35:11</t>
  </si>
  <si>
    <t>273</t>
  </si>
  <si>
    <t>2.042902</t>
  </si>
  <si>
    <t>2.024012</t>
  </si>
  <si>
    <t>22.447239</t>
  </si>
  <si>
    <t>22.656738</t>
  </si>
  <si>
    <t>PSF-00438_20251005063511_662</t>
  </si>
  <si>
    <t>98.661659</t>
  </si>
  <si>
    <t>432.946442</t>
  </si>
  <si>
    <t>0.772116</t>
  </si>
  <si>
    <t>63.90</t>
  </si>
  <si>
    <t>63.31</t>
  </si>
  <si>
    <t>25.09</t>
  </si>
  <si>
    <t>24.24</t>
  </si>
  <si>
    <t>5.7</t>
  </si>
  <si>
    <t>96.4</t>
  </si>
  <si>
    <t>4.056</t>
  </si>
  <si>
    <t>0.005</t>
  </si>
  <si>
    <t>0.006</t>
  </si>
  <si>
    <t>0.018</t>
  </si>
  <si>
    <t>0.466</t>
  </si>
  <si>
    <t>68.157</t>
  </si>
  <si>
    <t>64.131</t>
  </si>
  <si>
    <t>2.484916</t>
  </si>
  <si>
    <t>2.500037</t>
  </si>
  <si>
    <t>1.655501</t>
  </si>
  <si>
    <t>0.611206</t>
  </si>
  <si>
    <t>0.271737</t>
  </si>
  <si>
    <t>-0.009198</t>
  </si>
  <si>
    <t>0.348170</t>
  </si>
  <si>
    <t>0.107326</t>
  </si>
  <si>
    <t>23</t>
  </si>
  <si>
    <t>06:36:24</t>
  </si>
  <si>
    <t>Flag</t>
  </si>
  <si>
    <t>283</t>
  </si>
  <si>
    <t>2.094428</t>
  </si>
  <si>
    <t>2.039357</t>
  </si>
  <si>
    <t>22.618431</t>
  </si>
  <si>
    <t>23.229225</t>
  </si>
  <si>
    <t>PSF-00438_20251005063624_da6</t>
  </si>
  <si>
    <t>0.521421</t>
  </si>
  <si>
    <t>1.120806</t>
  </si>
  <si>
    <t>0.534780</t>
  </si>
  <si>
    <t>65.46</t>
  </si>
  <si>
    <t>63.74</t>
  </si>
  <si>
    <t>25.11</t>
  </si>
  <si>
    <t>22.78</t>
  </si>
  <si>
    <t>-19.2</t>
  </si>
  <si>
    <t>112.2</t>
  </si>
  <si>
    <t>4.055</t>
  </si>
  <si>
    <t>0.059</t>
  </si>
  <si>
    <t>0.103</t>
  </si>
  <si>
    <t>0.150</t>
  </si>
  <si>
    <t>0.195</t>
  </si>
  <si>
    <t>0.131</t>
  </si>
  <si>
    <t>2.485466</t>
  </si>
  <si>
    <t>2.502065</t>
  </si>
  <si>
    <t>1.655540</t>
  </si>
  <si>
    <t>0.567539</t>
  </si>
  <si>
    <t>0.271587</t>
  </si>
  <si>
    <t>-0.025755</t>
  </si>
  <si>
    <t>0.353580</t>
  </si>
  <si>
    <t>0.107323</t>
  </si>
  <si>
    <t>24</t>
  </si>
  <si>
    <t>06:36:41</t>
  </si>
  <si>
    <t>2.047843</t>
  </si>
  <si>
    <t>2.047860</t>
  </si>
  <si>
    <t>22.711853</t>
  </si>
  <si>
    <t>22.711674</t>
  </si>
  <si>
    <t>PSF-00438_20251005063641_b47</t>
  </si>
  <si>
    <t>79.098701</t>
  </si>
  <si>
    <t>343.427185</t>
  </si>
  <si>
    <t>0.769678</t>
  </si>
  <si>
    <t>63.98</t>
  </si>
  <si>
    <t>26.52</t>
  </si>
  <si>
    <t>0.2</t>
  </si>
  <si>
    <t>4.052</t>
  </si>
  <si>
    <t>-0.018</t>
  </si>
  <si>
    <t>-0.121</t>
  </si>
  <si>
    <t>-0.153</t>
  </si>
  <si>
    <t>10.360</t>
  </si>
  <si>
    <t>35.178</t>
  </si>
  <si>
    <t>2.485783</t>
  </si>
  <si>
    <t>1.655481</t>
  </si>
  <si>
    <t>0.937368</t>
  </si>
  <si>
    <t>0.271530</t>
  </si>
  <si>
    <t>0.016584</t>
  </si>
  <si>
    <t>0.354774</t>
  </si>
  <si>
    <t>25</t>
  </si>
  <si>
    <t>06:38:40</t>
  </si>
  <si>
    <t>282</t>
  </si>
  <si>
    <t>2.050004</t>
  </si>
  <si>
    <t>2.040889</t>
  </si>
  <si>
    <t>22.634983</t>
  </si>
  <si>
    <t>22.736071</t>
  </si>
  <si>
    <t>PSF-00438_20251005063840_637</t>
  </si>
  <si>
    <t>77.072380</t>
  </si>
  <si>
    <t>298.193329</t>
  </si>
  <si>
    <t>0.741535</t>
  </si>
  <si>
    <t>63.73</t>
  </si>
  <si>
    <t>63.45</t>
  </si>
  <si>
    <t>25.19</t>
  </si>
  <si>
    <t>23.66</t>
  </si>
  <si>
    <t>-9.4</t>
  </si>
  <si>
    <t>106.0</t>
  </si>
  <si>
    <t>4.023</t>
  </si>
  <si>
    <t>0.004</t>
  </si>
  <si>
    <t>0.049</t>
  </si>
  <si>
    <t>-4.948</t>
  </si>
  <si>
    <t>2.119</t>
  </si>
  <si>
    <t>72.641</t>
  </si>
  <si>
    <t>2.485073</t>
  </si>
  <si>
    <t>2.499792</t>
  </si>
  <si>
    <t>1.654817</t>
  </si>
  <si>
    <t>0.584454</t>
  </si>
  <si>
    <t>0.270632</t>
  </si>
  <si>
    <t>-0.016927</t>
  </si>
  <si>
    <t>0.363515</t>
  </si>
  <si>
    <t>26</t>
  </si>
  <si>
    <t>06:39:42</t>
  </si>
  <si>
    <t>280</t>
  </si>
  <si>
    <t>2.037664</t>
  </si>
  <si>
    <t>2.040644</t>
  </si>
  <si>
    <t>22.632582</t>
  </si>
  <si>
    <t>22.599533</t>
  </si>
  <si>
    <t>PSF-00438_20251005063942_c17</t>
  </si>
  <si>
    <t>107.216835</t>
  </si>
  <si>
    <t>546.674255</t>
  </si>
  <si>
    <t>0.803874</t>
  </si>
  <si>
    <t>63.21</t>
  </si>
  <si>
    <t>25.26</t>
  </si>
  <si>
    <t>23.03</t>
  </si>
  <si>
    <t>4.050</t>
  </si>
  <si>
    <t>-0.021</t>
  </si>
  <si>
    <t>0.015</t>
  </si>
  <si>
    <t>0.041</t>
  </si>
  <si>
    <t>75.361</t>
  </si>
  <si>
    <t>55.643</t>
  </si>
  <si>
    <t>28.446</t>
  </si>
  <si>
    <t>2.484743</t>
  </si>
  <si>
    <t>2.498969</t>
  </si>
  <si>
    <t>1.656398</t>
  </si>
  <si>
    <t>0.937726</t>
  </si>
  <si>
    <t>0.269960</t>
  </si>
  <si>
    <t>-0.024716</t>
  </si>
  <si>
    <t>0.367880</t>
  </si>
  <si>
    <t>0.000242</t>
  </si>
  <si>
    <t>27</t>
  </si>
  <si>
    <t>06:40:57</t>
  </si>
  <si>
    <t>287</t>
  </si>
  <si>
    <t>2.043378</t>
  </si>
  <si>
    <t>2.046440</t>
  </si>
  <si>
    <t>22.696671</t>
  </si>
  <si>
    <t>22.662716</t>
  </si>
  <si>
    <t>PSF-00438_20251005064057_c30</t>
  </si>
  <si>
    <t>121.304512</t>
  </si>
  <si>
    <t>605.240845</t>
  </si>
  <si>
    <t>0.799576</t>
  </si>
  <si>
    <t>63.00</t>
  </si>
  <si>
    <t>63.09</t>
  </si>
  <si>
    <t>25.33</t>
  </si>
  <si>
    <t>24.07</t>
  </si>
  <si>
    <t>4.048</t>
  </si>
  <si>
    <t>-0.313</t>
  </si>
  <si>
    <t>-0.177</t>
  </si>
  <si>
    <t>2.484570</t>
  </si>
  <si>
    <t>2.498791</t>
  </si>
  <si>
    <t>1.656394</t>
  </si>
  <si>
    <t>0.937776</t>
  </si>
  <si>
    <t>0.269110</t>
  </si>
  <si>
    <t>-0.013974</t>
  </si>
  <si>
    <t>0.373113</t>
  </si>
  <si>
    <t>28</t>
  </si>
  <si>
    <t>06:42:13</t>
  </si>
  <si>
    <t>259</t>
  </si>
  <si>
    <t>2.041127</t>
  </si>
  <si>
    <t>2.042390</t>
  </si>
  <si>
    <t>22.651573</t>
  </si>
  <si>
    <t>22.637566</t>
  </si>
  <si>
    <t>PSF-00438_20251005064213_cf6</t>
  </si>
  <si>
    <t>100.657585</t>
  </si>
  <si>
    <t>401.052124</t>
  </si>
  <si>
    <t>0.749016</t>
  </si>
  <si>
    <t>62.65</t>
  </si>
  <si>
    <t>62.69</t>
  </si>
  <si>
    <t>25.41</t>
  </si>
  <si>
    <t>24.41</t>
  </si>
  <si>
    <t>70.3</t>
  </si>
  <si>
    <t>55.1</t>
  </si>
  <si>
    <t>4.046</t>
  </si>
  <si>
    <t>-0.063</t>
  </si>
  <si>
    <t>-0.430</t>
  </si>
  <si>
    <t>-1.367</t>
  </si>
  <si>
    <t>2.484036</t>
  </si>
  <si>
    <t>2.498325</t>
  </si>
  <si>
    <t>1.656085</t>
  </si>
  <si>
    <t>0.737124</t>
  </si>
  <si>
    <t>0.268327</t>
  </si>
  <si>
    <t>-0.010987</t>
  </si>
  <si>
    <t>0.378360</t>
  </si>
  <si>
    <t>29</t>
  </si>
  <si>
    <t>06:43:22</t>
  </si>
  <si>
    <t>278</t>
  </si>
  <si>
    <t>2.049702</t>
  </si>
  <si>
    <t>2.052300</t>
  </si>
  <si>
    <t>22.759901</t>
  </si>
  <si>
    <t>22.731091</t>
  </si>
  <si>
    <t>PSF-00438_20251005064322_0d0</t>
  </si>
  <si>
    <t>128.435608</t>
  </si>
  <si>
    <t>510.576721</t>
  </si>
  <si>
    <t>0.748450</t>
  </si>
  <si>
    <t>62.66</t>
  </si>
  <si>
    <t>62.74</t>
  </si>
  <si>
    <t>25.48</t>
  </si>
  <si>
    <t>24.43</t>
  </si>
  <si>
    <t>0.0</t>
  </si>
  <si>
    <t>4.044</t>
  </si>
  <si>
    <t>06:42:29</t>
  </si>
  <si>
    <t>-0.740</t>
  </si>
  <si>
    <t>-1.858</t>
  </si>
  <si>
    <t>0.257</t>
  </si>
  <si>
    <t>2.484078</t>
  </si>
  <si>
    <t>2.498320</t>
  </si>
  <si>
    <t>1.655717</t>
  </si>
  <si>
    <t>0.937956</t>
  </si>
  <si>
    <t>0.267589</t>
  </si>
  <si>
    <t>-0.011462</t>
  </si>
  <si>
    <t>0.383125</t>
  </si>
  <si>
    <t>30</t>
  </si>
  <si>
    <t>06:44:49</t>
  </si>
  <si>
    <t>274</t>
  </si>
  <si>
    <t>2.049462</t>
  </si>
  <si>
    <t>2.049259</t>
  </si>
  <si>
    <t>22.728317</t>
  </si>
  <si>
    <t>22.730572</t>
  </si>
  <si>
    <t>PSF-00438_20251005064449_79b</t>
  </si>
  <si>
    <t>80.157639</t>
  </si>
  <si>
    <t>289.095642</t>
  </si>
  <si>
    <t>0.722730</t>
  </si>
  <si>
    <t>62.63</t>
  </si>
  <si>
    <t>62.62</t>
  </si>
  <si>
    <t>23.50</t>
  </si>
  <si>
    <t>-11.3</t>
  </si>
  <si>
    <t>107.2</t>
  </si>
  <si>
    <t>4.043</t>
  </si>
  <si>
    <t>0.013</t>
  </si>
  <si>
    <t>0.012</t>
  </si>
  <si>
    <t>-2.486</t>
  </si>
  <si>
    <t>12.561</t>
  </si>
  <si>
    <t>72.434</t>
  </si>
  <si>
    <t>2.483925</t>
  </si>
  <si>
    <t>2.498278</t>
  </si>
  <si>
    <t>1.656999</t>
  </si>
  <si>
    <t>0.581103</t>
  </si>
  <si>
    <t>0.267521</t>
  </si>
  <si>
    <t>-0.021982</t>
  </si>
  <si>
    <t>0.389017</t>
  </si>
  <si>
    <t>31</t>
  </si>
  <si>
    <t>06:45:47</t>
  </si>
  <si>
    <t>288</t>
  </si>
  <si>
    <t>2.098065</t>
  </si>
  <si>
    <t>2.094694</t>
  </si>
  <si>
    <t>23.229923</t>
  </si>
  <si>
    <t>23.267307</t>
  </si>
  <si>
    <t>PSF-00438_20251005064547_e85</t>
  </si>
  <si>
    <t>110.372543</t>
  </si>
  <si>
    <t>562.585449</t>
  </si>
  <si>
    <t>0.803812</t>
  </si>
  <si>
    <t>63.94</t>
  </si>
  <si>
    <t>25.50</t>
  </si>
  <si>
    <t>24.03</t>
  </si>
  <si>
    <t>4.042</t>
  </si>
  <si>
    <t>-0.199</t>
  </si>
  <si>
    <t>-0.765</t>
  </si>
  <si>
    <t>-1.410</t>
  </si>
  <si>
    <t>56.198</t>
  </si>
  <si>
    <t>2.485626</t>
  </si>
  <si>
    <t>2.500119</t>
  </si>
  <si>
    <t>1.656587</t>
  </si>
  <si>
    <t>0.938335</t>
  </si>
  <si>
    <t>0.267321</t>
  </si>
  <si>
    <t>-0.016363</t>
  </si>
  <si>
    <t>0.392915</t>
  </si>
  <si>
    <t>32</t>
  </si>
  <si>
    <t>06:47:02</t>
  </si>
  <si>
    <t>276</t>
  </si>
  <si>
    <t>2.052165</t>
  </si>
  <si>
    <t>2.054729</t>
  </si>
  <si>
    <t>22.787910</t>
  </si>
  <si>
    <t>22.759474</t>
  </si>
  <si>
    <t>PSF-00438_20251005064702_a34</t>
  </si>
  <si>
    <t>81.938263</t>
  </si>
  <si>
    <t>353.446472</t>
  </si>
  <si>
    <t>0.768174</t>
  </si>
  <si>
    <t>62.57</t>
  </si>
  <si>
    <t>62.64</t>
  </si>
  <si>
    <t>25.52</t>
  </si>
  <si>
    <t>9.9</t>
  </si>
  <si>
    <t>93.7</t>
  </si>
  <si>
    <t>4.040</t>
  </si>
  <si>
    <t>-0.017</t>
  </si>
  <si>
    <t>0.008</t>
  </si>
  <si>
    <t>-0.327</t>
  </si>
  <si>
    <t>0.092</t>
  </si>
  <si>
    <t>64.050</t>
  </si>
  <si>
    <t>2.483945</t>
  </si>
  <si>
    <t>2.498187</t>
  </si>
  <si>
    <t>1.657594</t>
  </si>
  <si>
    <t>0.618758</t>
  </si>
  <si>
    <t>0.267109</t>
  </si>
  <si>
    <t>-0.020679</t>
  </si>
  <si>
    <t>0.397850</t>
  </si>
  <si>
    <t>33</t>
  </si>
  <si>
    <t>06:49:51</t>
  </si>
  <si>
    <t>284</t>
  </si>
  <si>
    <t>2.049636</t>
  </si>
  <si>
    <t>2.050176</t>
  </si>
  <si>
    <t>22.736980</t>
  </si>
  <si>
    <t>22.730982</t>
  </si>
  <si>
    <t>PSF-00438_20251005064951_dd5</t>
  </si>
  <si>
    <t>74.894783</t>
  </si>
  <si>
    <t>285.940277</t>
  </si>
  <si>
    <t>0.738075</t>
  </si>
  <si>
    <t>62.58</t>
  </si>
  <si>
    <t>23.88</t>
  </si>
  <si>
    <t>15.5</t>
  </si>
  <si>
    <t>90.1</t>
  </si>
  <si>
    <t>4.036</t>
  </si>
  <si>
    <t>-0.019</t>
  </si>
  <si>
    <t>-0.087</t>
  </si>
  <si>
    <t>-0.156</t>
  </si>
  <si>
    <t>20.477</t>
  </si>
  <si>
    <t>2.483874</t>
  </si>
  <si>
    <t>2.498196</t>
  </si>
  <si>
    <t>1.657098</t>
  </si>
  <si>
    <t>0.629109</t>
  </si>
  <si>
    <t>0.267337</t>
  </si>
  <si>
    <t>-0.017999</t>
  </si>
  <si>
    <t>0.408652</t>
  </si>
  <si>
    <t>34</t>
  </si>
  <si>
    <t>06:52:01</t>
  </si>
  <si>
    <t>275</t>
  </si>
  <si>
    <t>2.052257</t>
  </si>
  <si>
    <t>2.057546</t>
  </si>
  <si>
    <t>22.818901</t>
  </si>
  <si>
    <t>22.760239</t>
  </si>
  <si>
    <t>PSF-00438_20251005065201_b05</t>
  </si>
  <si>
    <t>85.205910</t>
  </si>
  <si>
    <t>411.504852</t>
  </si>
  <si>
    <t>0.792941</t>
  </si>
  <si>
    <t>62.91</t>
  </si>
  <si>
    <t>63.08</t>
  </si>
  <si>
    <t>25.43</t>
  </si>
  <si>
    <t>23.54</t>
  </si>
  <si>
    <t>155.7</t>
  </si>
  <si>
    <t>4.033</t>
  </si>
  <si>
    <t>-0.185</t>
  </si>
  <si>
    <t>0.451</t>
  </si>
  <si>
    <t>0.343</t>
  </si>
  <si>
    <t>44.698</t>
  </si>
  <si>
    <t>2.484528</t>
  </si>
  <si>
    <t>2.498666</t>
  </si>
  <si>
    <t>1.655958</t>
  </si>
  <si>
    <t>0.935388</t>
  </si>
  <si>
    <t>0.268096</t>
  </si>
  <si>
    <t>-0.020982</t>
  </si>
  <si>
    <t>0.416969</t>
  </si>
  <si>
    <t>35</t>
  </si>
  <si>
    <t>06:53:35</t>
  </si>
  <si>
    <t>58256</t>
  </si>
  <si>
    <t>2.039056</t>
  </si>
  <si>
    <t>2.043472</t>
  </si>
  <si>
    <t>22.661554</t>
  </si>
  <si>
    <t>22.612581</t>
  </si>
  <si>
    <t>PSF-00438_20251005065335_2a2</t>
  </si>
  <si>
    <t>114.995956</t>
  </si>
  <si>
    <t>577.418457</t>
  </si>
  <si>
    <t>0.800845</t>
  </si>
  <si>
    <t>62.75</t>
  </si>
  <si>
    <t>62.89</t>
  </si>
  <si>
    <t>25.36</t>
  </si>
  <si>
    <t>23.65</t>
  </si>
  <si>
    <t>4.031</t>
  </si>
  <si>
    <t>-0.023</t>
  </si>
  <si>
    <t>0.300</t>
  </si>
  <si>
    <t>1.240</t>
  </si>
  <si>
    <t>63.289</t>
  </si>
  <si>
    <t>2.484300</t>
  </si>
  <si>
    <t>2.498470</t>
  </si>
  <si>
    <t>1.656935</t>
  </si>
  <si>
    <t>0.937537</t>
  </si>
  <si>
    <t>0.268792</t>
  </si>
  <si>
    <t>-0.018946</t>
  </si>
  <si>
    <t>0.422681</t>
  </si>
  <si>
    <t>36</t>
  </si>
  <si>
    <t>06:54:45</t>
  </si>
  <si>
    <t>265</t>
  </si>
  <si>
    <t>2.023433</t>
  </si>
  <si>
    <t>2.027978</t>
  </si>
  <si>
    <t>22.491041</t>
  </si>
  <si>
    <t>22.440636</t>
  </si>
  <si>
    <t>PSF-00438_20251005065445_41e</t>
  </si>
  <si>
    <t>90.265991</t>
  </si>
  <si>
    <t>395.974884</t>
  </si>
  <si>
    <t>0.772041</t>
  </si>
  <si>
    <t>62.37</t>
  </si>
  <si>
    <t>62.51</t>
  </si>
  <si>
    <t>25.34</t>
  </si>
  <si>
    <t>24.33</t>
  </si>
  <si>
    <t>4.029</t>
  </si>
  <si>
    <t>06:53:53</t>
  </si>
  <si>
    <t>0.03</t>
  </si>
  <si>
    <t>0.297</t>
  </si>
  <si>
    <t>0.342</t>
  </si>
  <si>
    <t>66.968</t>
  </si>
  <si>
    <t>2.483822</t>
  </si>
  <si>
    <t>2.497954</t>
  </si>
  <si>
    <t>1.656331</t>
  </si>
  <si>
    <t>0.937435</t>
  </si>
  <si>
    <t>0.269088</t>
  </si>
  <si>
    <t>-0.011011</t>
  </si>
  <si>
    <t>0.426932</t>
  </si>
  <si>
    <t>0.107328</t>
  </si>
  <si>
    <t>37</t>
  </si>
  <si>
    <t>06:57:37</t>
  </si>
  <si>
    <t>310</t>
  </si>
  <si>
    <t>2.034914</t>
  </si>
  <si>
    <t>2.038156</t>
  </si>
  <si>
    <t>22.604925</t>
  </si>
  <si>
    <t>22.568968</t>
  </si>
  <si>
    <t>PSF-00438_20251005065737_a33</t>
  </si>
  <si>
    <t>120.347855</t>
  </si>
  <si>
    <t>597.218140</t>
  </si>
  <si>
    <t>0.798486</t>
  </si>
  <si>
    <t>63.29</t>
  </si>
  <si>
    <t>63.39</t>
  </si>
  <si>
    <t>24.48</t>
  </si>
  <si>
    <t>4.026</t>
  </si>
  <si>
    <t>-0.085</t>
  </si>
  <si>
    <t>1.377</t>
  </si>
  <si>
    <t>2.485001</t>
  </si>
  <si>
    <t>2.499195</t>
  </si>
  <si>
    <t>1.656623</t>
  </si>
  <si>
    <t>0.937807</t>
  </si>
  <si>
    <t>0.270712</t>
  </si>
  <si>
    <t>-0.007591</t>
  </si>
  <si>
    <t>0.437020</t>
  </si>
  <si>
    <t>38</t>
  </si>
  <si>
    <t>06:58:50</t>
  </si>
  <si>
    <t>315</t>
  </si>
  <si>
    <t>2.028675</t>
  </si>
  <si>
    <t>2.026957</t>
  </si>
  <si>
    <t>22.480465</t>
  </si>
  <si>
    <t>22.499517</t>
  </si>
  <si>
    <t>PSF-00438_20251005065850_b83</t>
  </si>
  <si>
    <t>94.091179</t>
  </si>
  <si>
    <t>435.939087</t>
  </si>
  <si>
    <t>0.784164</t>
  </si>
  <si>
    <t>63.23</t>
  </si>
  <si>
    <t>25.15</t>
  </si>
  <si>
    <t>22.84</t>
  </si>
  <si>
    <t>153.9</t>
  </si>
  <si>
    <t>1.7</t>
  </si>
  <si>
    <t>4.024</t>
  </si>
  <si>
    <t>-0.119</t>
  </si>
  <si>
    <t>-0.054</t>
  </si>
  <si>
    <t>0.050</t>
  </si>
  <si>
    <t>26.773</t>
  </si>
  <si>
    <t>80.103</t>
  </si>
  <si>
    <t>2.484725</t>
  </si>
  <si>
    <t>2.499119</t>
  </si>
  <si>
    <t>1.653981</t>
  </si>
  <si>
    <t>0.931014</t>
  </si>
  <si>
    <t>0.271081</t>
  </si>
  <si>
    <t>-0.025610</t>
  </si>
  <si>
    <t>0.441204</t>
  </si>
  <si>
    <t>39</t>
  </si>
  <si>
    <t>06:59:45</t>
  </si>
  <si>
    <t>295</t>
  </si>
  <si>
    <t>2.051730</t>
  </si>
  <si>
    <t>2.052769</t>
  </si>
  <si>
    <t>22.766172</t>
  </si>
  <si>
    <t>22.754646</t>
  </si>
  <si>
    <t>PSF-00438_20251005065945_d88</t>
  </si>
  <si>
    <t>133.108734</t>
  </si>
  <si>
    <t>621.012207</t>
  </si>
  <si>
    <t>0.785658</t>
  </si>
  <si>
    <t>64.02</t>
  </si>
  <si>
    <t>25.13</t>
  </si>
  <si>
    <t>22.63</t>
  </si>
  <si>
    <t>-0.110</t>
  </si>
  <si>
    <t>-0.047</t>
  </si>
  <si>
    <t>-0.072</t>
  </si>
  <si>
    <t>-62.268</t>
  </si>
  <si>
    <t>65.368</t>
  </si>
  <si>
    <t>32.579</t>
  </si>
  <si>
    <t>2.485873</t>
  </si>
  <si>
    <t>2.500164</t>
  </si>
  <si>
    <t>1.655702</t>
  </si>
  <si>
    <t>0.938084</t>
  </si>
  <si>
    <t>0.271303</t>
  </si>
  <si>
    <t>-0.027696</t>
  </si>
  <si>
    <t>0.444347</t>
  </si>
  <si>
    <t>40</t>
  </si>
  <si>
    <t>07:00:47</t>
  </si>
  <si>
    <t>309</t>
  </si>
  <si>
    <t>2.028639</t>
  </si>
  <si>
    <t>2.028384</t>
  </si>
  <si>
    <t>22.496044</t>
  </si>
  <si>
    <t>22.498877</t>
  </si>
  <si>
    <t>PSF-00438_20251005070047_16b</t>
  </si>
  <si>
    <t>0.525355</t>
  </si>
  <si>
    <t>0.744224</t>
  </si>
  <si>
    <t>0.294089</t>
  </si>
  <si>
    <t>63.35</t>
  </si>
  <si>
    <t>25.12</t>
  </si>
  <si>
    <t>22.54</t>
  </si>
  <si>
    <t>-19.4</t>
  </si>
  <si>
    <t>112.4</t>
  </si>
  <si>
    <t>4.021</t>
  </si>
  <si>
    <t>-0.028</t>
  </si>
  <si>
    <t>-0.034</t>
  </si>
  <si>
    <t>0.108</t>
  </si>
  <si>
    <t>-0.049</t>
  </si>
  <si>
    <t>2.484958</t>
  </si>
  <si>
    <t>2.499295</t>
  </si>
  <si>
    <t>1.655478</t>
  </si>
  <si>
    <t>0.567186</t>
  </si>
  <si>
    <t>0.271452</t>
  </si>
  <si>
    <t>-0.028498</t>
  </si>
  <si>
    <t>0.447916</t>
  </si>
  <si>
    <t>0.108818</t>
  </si>
  <si>
    <t>41</t>
  </si>
  <si>
    <t>07:00:59</t>
  </si>
  <si>
    <t>2.042397</t>
  </si>
  <si>
    <t>2.043767</t>
  </si>
  <si>
    <t>22.667341</t>
  </si>
  <si>
    <t>22.652143</t>
  </si>
  <si>
    <t>PSF-00438_20251005070059_fd8</t>
  </si>
  <si>
    <t>146.670349</t>
  </si>
  <si>
    <t>646.472839</t>
  </si>
  <si>
    <t>0.773122</t>
  </si>
  <si>
    <t>63.77</t>
  </si>
  <si>
    <t>63.82</t>
  </si>
  <si>
    <t>23.43</t>
  </si>
  <si>
    <t>4.020</t>
  </si>
  <si>
    <t>-0.188</t>
  </si>
  <si>
    <t>1.162</t>
  </si>
  <si>
    <t>4.733</t>
  </si>
  <si>
    <t>145.238</t>
  </si>
  <si>
    <t>2.485565</t>
  </si>
  <si>
    <t>2.499840</t>
  </si>
  <si>
    <t>1.656439</t>
  </si>
  <si>
    <t>0.937873</t>
  </si>
  <si>
    <t>0.271419</t>
  </si>
  <si>
    <t>-0.018637</t>
  </si>
  <si>
    <t>0.448539</t>
  </si>
  <si>
    <t>42</t>
  </si>
  <si>
    <t>07:02:34</t>
  </si>
  <si>
    <t>301</t>
  </si>
  <si>
    <t>2.028550</t>
  </si>
  <si>
    <t>2.030244</t>
  </si>
  <si>
    <t>22.516302</t>
  </si>
  <si>
    <t>22.497511</t>
  </si>
  <si>
    <t>PSF-00438_20251005070234_9ea</t>
  </si>
  <si>
    <t>140.316360</t>
  </si>
  <si>
    <t>602.650513</t>
  </si>
  <si>
    <t>0.767168</t>
  </si>
  <si>
    <t>63.40</t>
  </si>
  <si>
    <t>4.019</t>
  </si>
  <si>
    <t>-0.035</t>
  </si>
  <si>
    <t>-0.243</t>
  </si>
  <si>
    <t>1.729</t>
  </si>
  <si>
    <t>139.278</t>
  </si>
  <si>
    <t>2.485027</t>
  </si>
  <si>
    <t>2.499285</t>
  </si>
  <si>
    <t>1.656105</t>
  </si>
  <si>
    <t>0.937569</t>
  </si>
  <si>
    <t>0.271438</t>
  </si>
  <si>
    <t>-0.017783</t>
  </si>
  <si>
    <t>0.453854</t>
  </si>
  <si>
    <t>43</t>
  </si>
  <si>
    <t>07:03:39</t>
  </si>
  <si>
    <t>294</t>
  </si>
  <si>
    <t>2.048489</t>
  </si>
  <si>
    <t>2.052761</t>
  </si>
  <si>
    <t>22.765137</t>
  </si>
  <si>
    <t>22.717766</t>
  </si>
  <si>
    <t>PSF-00438_20251005070339_639</t>
  </si>
  <si>
    <t>109.849335</t>
  </si>
  <si>
    <t>579.965454</t>
  </si>
  <si>
    <t>0.810593</t>
  </si>
  <si>
    <t>63.96</t>
  </si>
  <si>
    <t>64.09</t>
  </si>
  <si>
    <t>26.07</t>
  </si>
  <si>
    <t>4.017</t>
  </si>
  <si>
    <t>-0.067</t>
  </si>
  <si>
    <t>0.145</t>
  </si>
  <si>
    <t>36.624</t>
  </si>
  <si>
    <t>67.382</t>
  </si>
  <si>
    <t>2.485920</t>
  </si>
  <si>
    <t>2.500081</t>
  </si>
  <si>
    <t>1.655766</t>
  </si>
  <si>
    <t>0.937785</t>
  </si>
  <si>
    <t>0.271403</t>
  </si>
  <si>
    <t>0.011300</t>
  </si>
  <si>
    <t>0.457390</t>
  </si>
  <si>
    <t>44</t>
  </si>
  <si>
    <t>07:05:02</t>
  </si>
  <si>
    <t>293</t>
  </si>
  <si>
    <t>2.028560</t>
  </si>
  <si>
    <t>2.032535</t>
  </si>
  <si>
    <t>22.542898</t>
  </si>
  <si>
    <t>22.498806</t>
  </si>
  <si>
    <t>PSF-00438_20251005070502_607</t>
  </si>
  <si>
    <t>144.341827</t>
  </si>
  <si>
    <t>635.862366</t>
  </si>
  <si>
    <t>0.772998</t>
  </si>
  <si>
    <t>63.28</t>
  </si>
  <si>
    <t>25.14</t>
  </si>
  <si>
    <t>23.84</t>
  </si>
  <si>
    <t>4.015</t>
  </si>
  <si>
    <t>-0.080</t>
  </si>
  <si>
    <t>-0.232</t>
  </si>
  <si>
    <t>-0.480</t>
  </si>
  <si>
    <t>108.849</t>
  </si>
  <si>
    <t>2.485029</t>
  </si>
  <si>
    <t>2.499194</t>
  </si>
  <si>
    <t>1.656556</t>
  </si>
  <si>
    <t>0.938270</t>
  </si>
  <si>
    <t>0.271249</t>
  </si>
  <si>
    <t>-0.014260</t>
  </si>
  <si>
    <t>0.461890</t>
  </si>
  <si>
    <t>0.107316</t>
  </si>
  <si>
    <t>45</t>
  </si>
  <si>
    <t>07:06:08</t>
  </si>
  <si>
    <t>318</t>
  </si>
  <si>
    <t>2.031120</t>
  </si>
  <si>
    <t>2.033379</t>
  </si>
  <si>
    <t>22.551132</t>
  </si>
  <si>
    <t>22.526070</t>
  </si>
  <si>
    <t>PSF-00438_20251005070608_895</t>
  </si>
  <si>
    <t>116.458298</t>
  </si>
  <si>
    <t>577.398071</t>
  </si>
  <si>
    <t>0.798305</t>
  </si>
  <si>
    <t>63.26</t>
  </si>
  <si>
    <t>25.16</t>
  </si>
  <si>
    <t>4.014</t>
  </si>
  <si>
    <t>07:05:17</t>
  </si>
  <si>
    <t>0.04</t>
  </si>
  <si>
    <t>-0.041</t>
  </si>
  <si>
    <t>0.192</t>
  </si>
  <si>
    <t>18.201</t>
  </si>
  <si>
    <t>35.219</t>
  </si>
  <si>
    <t>2.484922</t>
  </si>
  <si>
    <t>2.499146</t>
  </si>
  <si>
    <t>1.656175</t>
  </si>
  <si>
    <t>0.937898</t>
  </si>
  <si>
    <t>0.270951</t>
  </si>
  <si>
    <t>-0.011994</t>
  </si>
  <si>
    <t>0.465453</t>
  </si>
  <si>
    <t>46</t>
  </si>
  <si>
    <t>07:07:25</t>
  </si>
  <si>
    <t>305</t>
  </si>
  <si>
    <t>2.041630</t>
  </si>
  <si>
    <t>2.024896</t>
  </si>
  <si>
    <t>22.459412</t>
  </si>
  <si>
    <t>22.645025</t>
  </si>
  <si>
    <t>PSF-00438_20251005070725_4b3</t>
  </si>
  <si>
    <t>89.089394</t>
  </si>
  <si>
    <t>356.011383</t>
  </si>
  <si>
    <t>0.749757</t>
  </si>
  <si>
    <t>63.18</t>
  </si>
  <si>
    <t>24.83</t>
  </si>
  <si>
    <t>-9.7</t>
  </si>
  <si>
    <t>106.2</t>
  </si>
  <si>
    <t>4.012</t>
  </si>
  <si>
    <t>0.009</t>
  </si>
  <si>
    <t>0.044</t>
  </si>
  <si>
    <t>0.027</t>
  </si>
  <si>
    <t>-0.147</t>
  </si>
  <si>
    <t>-0.117</t>
  </si>
  <si>
    <t>-0.506</t>
  </si>
  <si>
    <t>2.484735</t>
  </si>
  <si>
    <t>2.499731</t>
  </si>
  <si>
    <t>1.657256</t>
  </si>
  <si>
    <t>0.583903</t>
  </si>
  <si>
    <t>0.271278</t>
  </si>
  <si>
    <t>-0.003056</t>
  </si>
  <si>
    <t>0.469515</t>
  </si>
  <si>
    <t>47</t>
  </si>
  <si>
    <t>07:09:01</t>
  </si>
  <si>
    <t>304</t>
  </si>
  <si>
    <t>2.035877</t>
  </si>
  <si>
    <t>2.039032</t>
  </si>
  <si>
    <t>22.614321</t>
  </si>
  <si>
    <t>22.579338</t>
  </si>
  <si>
    <t>PSF-00438_20251005070901_dd2</t>
  </si>
  <si>
    <t>103.600502</t>
  </si>
  <si>
    <t>601.189636</t>
  </si>
  <si>
    <t>0.827674</t>
  </si>
  <si>
    <t>63.75</t>
  </si>
  <si>
    <t>63.85</t>
  </si>
  <si>
    <t>3.981</t>
  </si>
  <si>
    <t>-0.115</t>
  </si>
  <si>
    <t>0.330</t>
  </si>
  <si>
    <t>57.827</t>
  </si>
  <si>
    <t>2.485625</t>
  </si>
  <si>
    <t>2.499818</t>
  </si>
  <si>
    <t>1.654175</t>
  </si>
  <si>
    <t>0.938090</t>
  </si>
  <si>
    <t>0.271946</t>
  </si>
  <si>
    <t>-0.016191</t>
  </si>
  <si>
    <t>0.474527</t>
  </si>
  <si>
    <t>48</t>
  </si>
  <si>
    <t>07:10:37</t>
  </si>
  <si>
    <t>308</t>
  </si>
  <si>
    <t>2.053840</t>
  </si>
  <si>
    <t>2.029119</t>
  </si>
  <si>
    <t>22.504818</t>
  </si>
  <si>
    <t>22.778996</t>
  </si>
  <si>
    <t>PSF-00438_20251005071037_c8d</t>
  </si>
  <si>
    <t>55.819988</t>
  </si>
  <si>
    <t>231.383438</t>
  </si>
  <si>
    <t>0.758755</t>
  </si>
  <si>
    <t>64.48</t>
  </si>
  <si>
    <t>-19.3</t>
  </si>
  <si>
    <t>112.3</t>
  </si>
  <si>
    <t>4.008</t>
  </si>
  <si>
    <t>-0.025</t>
  </si>
  <si>
    <t>-0.014</t>
  </si>
  <si>
    <t>0.077</t>
  </si>
  <si>
    <t>0.037</t>
  </si>
  <si>
    <t>1.270</t>
  </si>
  <si>
    <t>34.619</t>
  </si>
  <si>
    <t>2.485446</t>
  </si>
  <si>
    <t>2.500780</t>
  </si>
  <si>
    <t>1.654608</t>
  </si>
  <si>
    <t>0.567338</t>
  </si>
  <si>
    <t>0.272417</t>
  </si>
  <si>
    <t>-0.000846</t>
  </si>
  <si>
    <t>0.479424</t>
  </si>
  <si>
    <t>55.910828</t>
  </si>
  <si>
    <t>49</t>
  </si>
  <si>
    <t>07:11:55</t>
  </si>
  <si>
    <t>291</t>
  </si>
  <si>
    <t>2.030022</t>
  </si>
  <si>
    <t>2.031369</t>
  </si>
  <si>
    <t>22.529156</t>
  </si>
  <si>
    <t>22.514208</t>
  </si>
  <si>
    <t>PSF-00438_20251005071155_985</t>
  </si>
  <si>
    <t>100.485207</t>
  </si>
  <si>
    <t>425.561798</t>
  </si>
  <si>
    <t>0.763876</t>
  </si>
  <si>
    <t>4.006</t>
  </si>
  <si>
    <t>0.267</t>
  </si>
  <si>
    <t>12.725</t>
  </si>
  <si>
    <t>93.192</t>
  </si>
  <si>
    <t>2.485571</t>
  </si>
  <si>
    <t>2.499838</t>
  </si>
  <si>
    <t>1.655482</t>
  </si>
  <si>
    <t>0.938011</t>
  </si>
  <si>
    <t>0.272487</t>
  </si>
  <si>
    <t>-0.007385</t>
  </si>
  <si>
    <t>0.483334</t>
  </si>
  <si>
    <t>100.636841</t>
  </si>
  <si>
    <t>50</t>
  </si>
  <si>
    <t>07:13:03</t>
  </si>
  <si>
    <t>316</t>
  </si>
  <si>
    <t>2.039254</t>
  </si>
  <si>
    <t>2.026934</t>
  </si>
  <si>
    <t>22.479153</t>
  </si>
  <si>
    <t>22.615784</t>
  </si>
  <si>
    <t>PSF-00438_20251005071303_ca7</t>
  </si>
  <si>
    <t>57.668922</t>
  </si>
  <si>
    <t>228.454468</t>
  </si>
  <si>
    <t>0.747569</t>
  </si>
  <si>
    <t>64.14</t>
  </si>
  <si>
    <t>25.00</t>
  </si>
  <si>
    <t>-18.5</t>
  </si>
  <si>
    <t>111.8</t>
  </si>
  <si>
    <t>4.005</t>
  </si>
  <si>
    <t>-0.024</t>
  </si>
  <si>
    <t>0.187</t>
  </si>
  <si>
    <t>42.987</t>
  </si>
  <si>
    <t>2.485520</t>
  </si>
  <si>
    <t>2.500347</t>
  </si>
  <si>
    <t>1.654615</t>
  </si>
  <si>
    <t>0.568643</t>
  </si>
  <si>
    <t>0.272757</t>
  </si>
  <si>
    <t>-0.013489</t>
  </si>
  <si>
    <t>0.486764</t>
  </si>
  <si>
    <t>51</t>
  </si>
  <si>
    <t>07:14:43</t>
  </si>
  <si>
    <t>289</t>
  </si>
  <si>
    <t>2.017145</t>
  </si>
  <si>
    <t>2.014368</t>
  </si>
  <si>
    <t>22.339542</t>
  </si>
  <si>
    <t>22.370344</t>
  </si>
  <si>
    <t>PSF-00438_20251005071443_fc2</t>
  </si>
  <si>
    <t>98.330856</t>
  </si>
  <si>
    <t>326.022156</t>
  </si>
  <si>
    <t>0.698392</t>
  </si>
  <si>
    <t>63.60</t>
  </si>
  <si>
    <t>63.51</t>
  </si>
  <si>
    <t>24.96</t>
  </si>
  <si>
    <t>23.91</t>
  </si>
  <si>
    <t>23.8</t>
  </si>
  <si>
    <t>84.8</t>
  </si>
  <si>
    <t>4.002</t>
  </si>
  <si>
    <t>-0.539</t>
  </si>
  <si>
    <t>-0.769</t>
  </si>
  <si>
    <t>20.686</t>
  </si>
  <si>
    <t>2.485212</t>
  </si>
  <si>
    <t>2.499645</t>
  </si>
  <si>
    <t>1.658307</t>
  </si>
  <si>
    <t>0.644637</t>
  </si>
  <si>
    <t>0.273188</t>
  </si>
  <si>
    <t>-0.011383</t>
  </si>
  <si>
    <t>0.491637</t>
  </si>
  <si>
    <t>52</t>
  </si>
  <si>
    <t>07:16:09</t>
  </si>
  <si>
    <t>317</t>
  </si>
  <si>
    <t>2.017435</t>
  </si>
  <si>
    <t>2.016076</t>
  </si>
  <si>
    <t>22.356627</t>
  </si>
  <si>
    <t>22.371693</t>
  </si>
  <si>
    <t>PSF-00438_20251005071609_f6f</t>
  </si>
  <si>
    <t>125.827431</t>
  </si>
  <si>
    <t>635.590576</t>
  </si>
  <si>
    <t>0.802031</t>
  </si>
  <si>
    <t>24.93</t>
  </si>
  <si>
    <t>23.22</t>
  </si>
  <si>
    <t>4.000</t>
  </si>
  <si>
    <t>-0.055</t>
  </si>
  <si>
    <t>-0.031</t>
  </si>
  <si>
    <t>1.960</t>
  </si>
  <si>
    <t>115.628</t>
  </si>
  <si>
    <t>66.844</t>
  </si>
  <si>
    <t>2.485442</t>
  </si>
  <si>
    <t>2.499819</t>
  </si>
  <si>
    <t>1.656858</t>
  </si>
  <si>
    <t>0.937526</t>
  </si>
  <si>
    <t>0.273527</t>
  </si>
  <si>
    <t>-0.018778</t>
  </si>
  <si>
    <t>0.495800</t>
  </si>
  <si>
    <t>53</t>
  </si>
  <si>
    <t>07:17:18</t>
  </si>
  <si>
    <t>319</t>
  </si>
  <si>
    <t>2.026730</t>
  </si>
  <si>
    <t>2.028202</t>
  </si>
  <si>
    <t>22.493647</t>
  </si>
  <si>
    <t>22.477324</t>
  </si>
  <si>
    <t>PSF-00438_20251005071718_250</t>
  </si>
  <si>
    <t>121.607780</t>
  </si>
  <si>
    <t>637.420166</t>
  </si>
  <si>
    <t>0.809219</t>
  </si>
  <si>
    <t>64.00</t>
  </si>
  <si>
    <t>64.05</t>
  </si>
  <si>
    <t>23.68</t>
  </si>
  <si>
    <t>3.999</t>
  </si>
  <si>
    <t>07:16:24</t>
  </si>
  <si>
    <t>-0.143</t>
  </si>
  <si>
    <t>0.197</t>
  </si>
  <si>
    <t>17.512</t>
  </si>
  <si>
    <t>2.485909</t>
  </si>
  <si>
    <t>2.500180</t>
  </si>
  <si>
    <t>1.656078</t>
  </si>
  <si>
    <t>0.938560</t>
  </si>
  <si>
    <t>0.273468</t>
  </si>
  <si>
    <t>-0.013726</t>
  </si>
  <si>
    <t>0.499154</t>
  </si>
  <si>
    <t>54</t>
  </si>
  <si>
    <t>07:19:38</t>
  </si>
  <si>
    <t>290</t>
  </si>
  <si>
    <t>2.112244</t>
  </si>
  <si>
    <t>2.059750</t>
  </si>
  <si>
    <t>22.841318</t>
  </si>
  <si>
    <t>23.423447</t>
  </si>
  <si>
    <t>PSF-00438_20251005071938_acf</t>
  </si>
  <si>
    <t>46.323895</t>
  </si>
  <si>
    <t>177.608017</t>
  </si>
  <si>
    <t>0.739179</t>
  </si>
  <si>
    <t>66.96</t>
  </si>
  <si>
    <t>65.29</t>
  </si>
  <si>
    <t>24.77</t>
  </si>
  <si>
    <t>-18.9</t>
  </si>
  <si>
    <t>112.1</t>
  </si>
  <si>
    <t>3.996</t>
  </si>
  <si>
    <t>-0.088</t>
  </si>
  <si>
    <t>0.586</t>
  </si>
  <si>
    <t>31.948</t>
  </si>
  <si>
    <t>2.487537</t>
  </si>
  <si>
    <t>2.504051</t>
  </si>
  <si>
    <t>1.656620</t>
  </si>
  <si>
    <t>0.567982</t>
  </si>
  <si>
    <t>0.274170</t>
  </si>
  <si>
    <t>-0.000677</t>
  </si>
  <si>
    <t>0.505776</t>
  </si>
  <si>
    <t>55</t>
  </si>
  <si>
    <t>07:20:38</t>
  </si>
  <si>
    <t>299</t>
  </si>
  <si>
    <t>2.028464</t>
  </si>
  <si>
    <t>2.029785</t>
  </si>
  <si>
    <t>22.509586</t>
  </si>
  <si>
    <t>22.494938</t>
  </si>
  <si>
    <t>PSF-00438_20251005072038_eca</t>
  </si>
  <si>
    <t>91.496948</t>
  </si>
  <si>
    <t>435.046448</t>
  </si>
  <si>
    <t>0.789685</t>
  </si>
  <si>
    <t>64.27</t>
  </si>
  <si>
    <t>64.31</t>
  </si>
  <si>
    <t>24.88</t>
  </si>
  <si>
    <t>23.13</t>
  </si>
  <si>
    <t>3.995</t>
  </si>
  <si>
    <t>-0.069</t>
  </si>
  <si>
    <t>0.247</t>
  </si>
  <si>
    <t>35.311</t>
  </si>
  <si>
    <t>72.899</t>
  </si>
  <si>
    <t>2.486265</t>
  </si>
  <si>
    <t>2.500546</t>
  </si>
  <si>
    <t>1.656364</t>
  </si>
  <si>
    <t>0.937529</t>
  </si>
  <si>
    <t>0.274078</t>
  </si>
  <si>
    <t>-0.019192</t>
  </si>
  <si>
    <t>0.508439</t>
  </si>
  <si>
    <t>0.107335</t>
  </si>
  <si>
    <t>56</t>
  </si>
  <si>
    <t>07:21:39</t>
  </si>
  <si>
    <t>302</t>
  </si>
  <si>
    <t>2.036192</t>
  </si>
  <si>
    <t>2.038079</t>
  </si>
  <si>
    <t>22.601562</t>
  </si>
  <si>
    <t>22.580641</t>
  </si>
  <si>
    <t>PSF-00438_20251005072139_ceb</t>
  </si>
  <si>
    <t>120.616440</t>
  </si>
  <si>
    <t>570.486877</t>
  </si>
  <si>
    <t>0.788573</t>
  </si>
  <si>
    <t>64.46</t>
  </si>
  <si>
    <t>64.52</t>
  </si>
  <si>
    <t>24.89</t>
  </si>
  <si>
    <t>3.993</t>
  </si>
  <si>
    <t>0.220</t>
  </si>
  <si>
    <t>16.676</t>
  </si>
  <si>
    <t>58.526</t>
  </si>
  <si>
    <t>2.486529</t>
  </si>
  <si>
    <t>2.500788</t>
  </si>
  <si>
    <t>1.654622</t>
  </si>
  <si>
    <t>0.937449</t>
  </si>
  <si>
    <t>0.273920</t>
  </si>
  <si>
    <t>-0.009767</t>
  </si>
  <si>
    <t>0.511229</t>
  </si>
  <si>
    <t>0.107341</t>
  </si>
  <si>
    <t>57</t>
  </si>
  <si>
    <t>07:22:41</t>
  </si>
  <si>
    <t>311</t>
  </si>
  <si>
    <t>2.056562</t>
  </si>
  <si>
    <t>2.058743</t>
  </si>
  <si>
    <t>22.830534</t>
  </si>
  <si>
    <t>22.806347</t>
  </si>
  <si>
    <t>PSF-00438_20251005072241_848</t>
  </si>
  <si>
    <t>126.336334</t>
  </si>
  <si>
    <t>625.022278</t>
  </si>
  <si>
    <t>0.797869</t>
  </si>
  <si>
    <t>65.06</t>
  </si>
  <si>
    <t>65.13</t>
  </si>
  <si>
    <t>24.90</t>
  </si>
  <si>
    <t>23.44</t>
  </si>
  <si>
    <t>118.4</t>
  </si>
  <si>
    <t>24.5</t>
  </si>
  <si>
    <t>3.963</t>
  </si>
  <si>
    <t>-0.022</t>
  </si>
  <si>
    <t>-0.181</t>
  </si>
  <si>
    <t>0.254</t>
  </si>
  <si>
    <t>3.087</t>
  </si>
  <si>
    <t>97.751</t>
  </si>
  <si>
    <t>2.487324</t>
  </si>
  <si>
    <t>2.501578</t>
  </si>
  <si>
    <t>1.657190</t>
  </si>
  <si>
    <t>0.844065</t>
  </si>
  <si>
    <t>0.273814</t>
  </si>
  <si>
    <t>-0.016070</t>
  </si>
  <si>
    <t>0.514031</t>
  </si>
  <si>
    <t>58</t>
  </si>
  <si>
    <t>07:23:25</t>
  </si>
  <si>
    <t>303</t>
  </si>
  <si>
    <t>2.045673</t>
  </si>
  <si>
    <t>2.049664</t>
  </si>
  <si>
    <t>22.730799</t>
  </si>
  <si>
    <t>22.686533</t>
  </si>
  <si>
    <t>PSF-00438_20251005072325_eb9</t>
  </si>
  <si>
    <t>116.062759</t>
  </si>
  <si>
    <t>588.586426</t>
  </si>
  <si>
    <t>0.802811</t>
  </si>
  <si>
    <t>64.65</t>
  </si>
  <si>
    <t>64.77</t>
  </si>
  <si>
    <t>22.30</t>
  </si>
  <si>
    <t>3.991</t>
  </si>
  <si>
    <t>0.017</t>
  </si>
  <si>
    <t>-0.044</t>
  </si>
  <si>
    <t>7.548</t>
  </si>
  <si>
    <t>3.628</t>
  </si>
  <si>
    <t>1.466</t>
  </si>
  <si>
    <t>2.486856</t>
  </si>
  <si>
    <t>2.501031</t>
  </si>
  <si>
    <t>1.655529</t>
  </si>
  <si>
    <t>0.273613</t>
  </si>
  <si>
    <t>-0.028959</t>
  </si>
  <si>
    <t>0.516004</t>
  </si>
  <si>
    <t>0.107350</t>
  </si>
  <si>
    <t>59</t>
  </si>
  <si>
    <t>07:24:29</t>
  </si>
  <si>
    <t>292</t>
  </si>
  <si>
    <t>2.051267</t>
  </si>
  <si>
    <t>2.047131</t>
  </si>
  <si>
    <t>22.703392</t>
  </si>
  <si>
    <t>22.749266</t>
  </si>
  <si>
    <t>PSF-00438_20251005072429_dd2</t>
  </si>
  <si>
    <t>70.195915</t>
  </si>
  <si>
    <t>268.334259</t>
  </si>
  <si>
    <t>0.738401</t>
  </si>
  <si>
    <t>64.63</t>
  </si>
  <si>
    <t>24.97</t>
  </si>
  <si>
    <t>24.79</t>
  </si>
  <si>
    <t>-17.9</t>
  </si>
  <si>
    <t>111.4</t>
  </si>
  <si>
    <t>3.989</t>
  </si>
  <si>
    <t>-0.059</t>
  </si>
  <si>
    <t>-0.043</t>
  </si>
  <si>
    <t>18.089</t>
  </si>
  <si>
    <t>2.486484</t>
  </si>
  <si>
    <t>2.500990</t>
  </si>
  <si>
    <t>1.654429</t>
  </si>
  <si>
    <t>0.569762</t>
  </si>
  <si>
    <t>0.273053</t>
  </si>
  <si>
    <t>-0.001599</t>
  </si>
  <si>
    <t>0.518857</t>
  </si>
  <si>
    <t>0.107353</t>
  </si>
  <si>
    <t>70.487740</t>
  </si>
  <si>
    <t>60</t>
  </si>
  <si>
    <t>07:25:16</t>
  </si>
  <si>
    <t>300</t>
  </si>
  <si>
    <t>2.079375</t>
  </si>
  <si>
    <t>2.046582</t>
  </si>
  <si>
    <t>22.696424</t>
  </si>
  <si>
    <t>23.060101</t>
  </si>
  <si>
    <t>PSF-00438_20251005072516_5ef</t>
  </si>
  <si>
    <t>48.627018</t>
  </si>
  <si>
    <t>203.622940</t>
  </si>
  <si>
    <t>0.761191</t>
  </si>
  <si>
    <t>65.37</t>
  </si>
  <si>
    <t>64.34</t>
  </si>
  <si>
    <t>25.01</t>
  </si>
  <si>
    <t>-19.0</t>
  </si>
  <si>
    <t>3.988</t>
  </si>
  <si>
    <t>0.019</t>
  </si>
  <si>
    <t>0.030</t>
  </si>
  <si>
    <t>-0.053</t>
  </si>
  <si>
    <t>8.476</t>
  </si>
  <si>
    <t>21.575</t>
  </si>
  <si>
    <t>32.711</t>
  </si>
  <si>
    <t>2.486273</t>
  </si>
  <si>
    <t>2.501952</t>
  </si>
  <si>
    <t>1.656083</t>
  </si>
  <si>
    <t>0.567849</t>
  </si>
  <si>
    <t>0.272661</t>
  </si>
  <si>
    <t>-0.000871</t>
  </si>
  <si>
    <t>0.520996</t>
  </si>
  <si>
    <t>0.107771</t>
  </si>
  <si>
    <t>61</t>
  </si>
  <si>
    <t>07:26:13</t>
  </si>
  <si>
    <t>307</t>
  </si>
  <si>
    <t>2.061964</t>
  </si>
  <si>
    <t>2.061439</t>
  </si>
  <si>
    <t>22.860807</t>
  </si>
  <si>
    <t>22.866632</t>
  </si>
  <si>
    <t>PSF-00438_20251005072613_7c8</t>
  </si>
  <si>
    <t>93.459961</t>
  </si>
  <si>
    <t>420.040375</t>
  </si>
  <si>
    <t>0.777498</t>
  </si>
  <si>
    <t>64.71</t>
  </si>
  <si>
    <t>64.69</t>
  </si>
  <si>
    <t>23.58</t>
  </si>
  <si>
    <t>140.0</t>
  </si>
  <si>
    <t>10.6</t>
  </si>
  <si>
    <t>3.987</t>
  </si>
  <si>
    <t>0.129</t>
  </si>
  <si>
    <t>-0.162</t>
  </si>
  <si>
    <t>2.683</t>
  </si>
  <si>
    <t>2.486719</t>
  </si>
  <si>
    <t>2.501078</t>
  </si>
  <si>
    <t>1.655508</t>
  </si>
  <si>
    <t>0.896188</t>
  </si>
  <si>
    <t>0.272332</t>
  </si>
  <si>
    <t>-0.016065</t>
  </si>
  <si>
    <t>0.523416</t>
  </si>
  <si>
    <t>0.107375</t>
  </si>
  <si>
    <t>62</t>
  </si>
  <si>
    <t>07:27:12</t>
  </si>
  <si>
    <t>320</t>
  </si>
  <si>
    <t>2.041079</t>
  </si>
  <si>
    <t>2.044575</t>
  </si>
  <si>
    <t>22.674234</t>
  </si>
  <si>
    <t>22.635454</t>
  </si>
  <si>
    <t>PSF-00438_20251005072712_84e</t>
  </si>
  <si>
    <t>111.926796</t>
  </si>
  <si>
    <t>620.050903</t>
  </si>
  <si>
    <t>0.819488</t>
  </si>
  <si>
    <t>63.95</t>
  </si>
  <si>
    <t>22.99</t>
  </si>
  <si>
    <t>3.975</t>
  </si>
  <si>
    <t>0.428</t>
  </si>
  <si>
    <t>0.223</t>
  </si>
  <si>
    <t>2.485891</t>
  </si>
  <si>
    <t>2.500079</t>
  </si>
  <si>
    <t>1.654960</t>
  </si>
  <si>
    <t>0.937446</t>
  </si>
  <si>
    <t>0.272034</t>
  </si>
  <si>
    <t>-0.022943</t>
  </si>
  <si>
    <t>0.525925</t>
  </si>
  <si>
    <t>0.107390</t>
  </si>
  <si>
    <t>63</t>
  </si>
  <si>
    <t>07:28:50</t>
  </si>
  <si>
    <t>313</t>
  </si>
  <si>
    <t>2.052252</t>
  </si>
  <si>
    <t>2.043868</t>
  </si>
  <si>
    <t>22.665009</t>
  </si>
  <si>
    <t>22.757977</t>
  </si>
  <si>
    <t>PSF-00438_20251005072850_3c3</t>
  </si>
  <si>
    <t>74.057220</t>
  </si>
  <si>
    <t>286.854736</t>
  </si>
  <si>
    <t>0.741830</t>
  </si>
  <si>
    <t>-17.5</t>
  </si>
  <si>
    <t>111.2</t>
  </si>
  <si>
    <t>3.984</t>
  </si>
  <si>
    <t>07:27:28</t>
  </si>
  <si>
    <t>0.02</t>
  </si>
  <si>
    <t>-0.037</t>
  </si>
  <si>
    <t>0.046</t>
  </si>
  <si>
    <t>-0.286</t>
  </si>
  <si>
    <t>-0.197</t>
  </si>
  <si>
    <t>58.715</t>
  </si>
  <si>
    <t>2.485463</t>
  </si>
  <si>
    <t>2.500151</t>
  </si>
  <si>
    <t>1.656514</t>
  </si>
  <si>
    <t>0.570357</t>
  </si>
  <si>
    <t>0.271197</t>
  </si>
  <si>
    <t>-0.014452</t>
  </si>
  <si>
    <t>0.529969</t>
  </si>
  <si>
    <t>0.107424</t>
  </si>
  <si>
    <t>64</t>
  </si>
  <si>
    <t>07:29:46</t>
  </si>
  <si>
    <t>296</t>
  </si>
  <si>
    <t>2.035426</t>
  </si>
  <si>
    <t>2.041328</t>
  </si>
  <si>
    <t>22.637344</t>
  </si>
  <si>
    <t>22.571898</t>
  </si>
  <si>
    <t>PSF-00438_20251005072946_abb</t>
  </si>
  <si>
    <t>105.517387</t>
  </si>
  <si>
    <t>576.030151</t>
  </si>
  <si>
    <t>0.816820</t>
  </si>
  <si>
    <t>63.63</t>
  </si>
  <si>
    <t>24.45</t>
  </si>
  <si>
    <t>3.983</t>
  </si>
  <si>
    <t>-0.008</t>
  </si>
  <si>
    <t>0.075</t>
  </si>
  <si>
    <t>30.389</t>
  </si>
  <si>
    <t>2.485319</t>
  </si>
  <si>
    <t>2.499425</t>
  </si>
  <si>
    <t>1.656095</t>
  </si>
  <si>
    <t>0.937815</t>
  </si>
  <si>
    <t>0.271112</t>
  </si>
  <si>
    <t>-0.007559</t>
  </si>
  <si>
    <t>0.532364</t>
  </si>
  <si>
    <t>0.107433</t>
  </si>
  <si>
    <t>65</t>
  </si>
  <si>
    <t>07:32:38</t>
  </si>
  <si>
    <t>165</t>
  </si>
  <si>
    <t>2.039778</t>
  </si>
  <si>
    <t>2.038111</t>
  </si>
  <si>
    <t>22.601294</t>
  </si>
  <si>
    <t>22.619780</t>
  </si>
  <si>
    <t>PSF-00438_20251005073238_0fb</t>
  </si>
  <si>
    <t>105.159401</t>
  </si>
  <si>
    <t>585.871338</t>
  </si>
  <si>
    <t>0.820508</t>
  </si>
  <si>
    <t>25.08</t>
  </si>
  <si>
    <t>22.75</t>
  </si>
  <si>
    <t>3.978</t>
  </si>
  <si>
    <t>0.161</t>
  </si>
  <si>
    <t>0.251</t>
  </si>
  <si>
    <t>1.257</t>
  </si>
  <si>
    <t>0.573</t>
  </si>
  <si>
    <t>0.061</t>
  </si>
  <si>
    <t>2.485550</t>
  </si>
  <si>
    <t>1.653878</t>
  </si>
  <si>
    <t>0.937722</t>
  </si>
  <si>
    <t>0.271868</t>
  </si>
  <si>
    <t>-0.025806</t>
  </si>
  <si>
    <t>0.539406</t>
  </si>
  <si>
    <t>0.107464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</si>
</sst>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68"/>
  <sheetViews>
    <sheetView tabSelected="1" workbookViewId="0">
      <selection activeCell="H7" sqref="H7"/>
    </sheetView>
  </sheetViews>
  <sheetFormatPr defaultRowHeight="15" x14ac:dyDescent="0.25"/>
  <cols>
    <col min="1" max="1" width="5.125" bestFit="1" customWidth="1"/>
    <col min="2" max="2" width="8.375" bestFit="1" customWidth="1"/>
    <col min="3" max="4" width="10.625" bestFit="1" customWidth="1"/>
    <col min="5" max="5" width="11.25" bestFit="1" customWidth="1"/>
    <col min="6" max="9" width="8.25" bestFit="1" customWidth="1"/>
    <col min="10" max="10" width="12.5" bestFit="1" customWidth="1"/>
    <col min="11" max="11" width="11.5" bestFit="1" customWidth="1"/>
    <col min="12" max="12" width="12.5" bestFit="1" customWidth="1"/>
    <col min="13" max="13" width="13.125" bestFit="1" customWidth="1"/>
    <col min="14" max="15" width="8.375" bestFit="1" customWidth="1"/>
    <col min="16" max="17" width="11.875" bestFit="1" customWidth="1"/>
    <col min="18" max="20" width="12" bestFit="1" customWidth="1"/>
    <col min="21" max="21" width="9.875" bestFit="1" customWidth="1"/>
    <col min="22" max="22" width="9.5" bestFit="1" customWidth="1"/>
    <col min="23" max="23" width="28.75" bestFit="1" customWidth="1"/>
    <col min="24" max="25" width="10.375" bestFit="1" customWidth="1"/>
    <col min="26" max="29" width="8.375" bestFit="1" customWidth="1"/>
    <col min="30" max="31" width="7.75" bestFit="1" customWidth="1"/>
    <col min="32" max="32" width="12.5" bestFit="1" customWidth="1"/>
    <col min="33" max="33" width="8.375" bestFit="1" customWidth="1"/>
    <col min="34" max="39" width="7.375" bestFit="1" customWidth="1"/>
    <col min="40" max="41" width="11.25" bestFit="1" customWidth="1"/>
    <col min="42" max="42" width="7.75" bestFit="1" customWidth="1"/>
    <col min="43" max="43" width="12.5" bestFit="1" customWidth="1"/>
    <col min="44" max="44" width="7.375" bestFit="1" customWidth="1"/>
    <col min="45" max="45" width="10.5" bestFit="1" customWidth="1"/>
    <col min="46" max="46" width="10.625" bestFit="1" customWidth="1"/>
    <col min="47" max="48" width="7" bestFit="1" customWidth="1"/>
    <col min="49" max="50" width="8.875" bestFit="1" customWidth="1"/>
    <col min="52" max="53" width="8.875" bestFit="1" customWidth="1"/>
    <col min="55" max="55" width="9.25" bestFit="1" customWidth="1"/>
    <col min="56" max="56" width="11.25" bestFit="1" customWidth="1"/>
    <col min="57" max="57" width="16.375" bestFit="1" customWidth="1"/>
    <col min="58" max="58" width="12" bestFit="1" customWidth="1"/>
    <col min="59" max="65" width="9.25" bestFit="1" customWidth="1"/>
    <col min="66" max="66" width="10" bestFit="1" customWidth="1"/>
    <col min="67" max="67" width="10.125" bestFit="1" customWidth="1"/>
    <col min="68" max="68" width="13" bestFit="1" customWidth="1"/>
    <col min="69" max="80" width="10" bestFit="1" customWidth="1"/>
    <col min="81" max="88" width="9.5" bestFit="1" customWidth="1"/>
    <col min="89" max="89" width="10.375" bestFit="1" customWidth="1"/>
    <col min="90" max="90" width="9.5" bestFit="1" customWidth="1"/>
    <col min="91" max="91" width="8.375" bestFit="1" customWidth="1"/>
    <col min="93" max="94" width="8.375" bestFit="1" customWidth="1"/>
    <col min="96" max="97" width="8.375" bestFit="1" customWidth="1"/>
    <col min="98" max="98" width="9.125" bestFit="1" customWidth="1"/>
    <col min="99" max="99" width="9.75" bestFit="1" customWidth="1"/>
    <col min="100" max="100" width="8.375" bestFit="1" customWidth="1"/>
    <col min="101" max="101" width="28.75" bestFit="1" customWidth="1"/>
    <col min="102" max="103" width="9.5" bestFit="1" customWidth="1"/>
    <col min="104" max="104" width="9.25" bestFit="1" customWidth="1"/>
    <col min="105" max="105" width="10.125" bestFit="1" customWidth="1"/>
    <col min="106" max="106" width="6.75" bestFit="1" customWidth="1"/>
    <col min="107" max="107" width="23" bestFit="1" customWidth="1"/>
  </cols>
  <sheetData>
    <row r="1" spans="1:107" ht="15.7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1</v>
      </c>
      <c r="H1" t="s">
        <v>1</v>
      </c>
      <c r="I1" t="s">
        <v>1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  <c r="Z1" t="s">
        <v>3</v>
      </c>
      <c r="AA1" t="s">
        <v>3</v>
      </c>
      <c r="AB1" t="s">
        <v>3</v>
      </c>
      <c r="AC1" t="s">
        <v>3</v>
      </c>
      <c r="AD1" t="s">
        <v>3</v>
      </c>
      <c r="AE1" t="s">
        <v>3</v>
      </c>
      <c r="AF1" t="s">
        <v>3</v>
      </c>
      <c r="AG1" t="s">
        <v>3</v>
      </c>
      <c r="AH1" t="s">
        <v>4</v>
      </c>
      <c r="AI1" t="s">
        <v>4</v>
      </c>
      <c r="AJ1" t="s">
        <v>4</v>
      </c>
      <c r="AK1" t="s">
        <v>4</v>
      </c>
      <c r="AL1" t="s">
        <v>4</v>
      </c>
      <c r="AM1" t="s">
        <v>4</v>
      </c>
      <c r="AN1" t="s">
        <v>4</v>
      </c>
      <c r="AO1" t="s">
        <v>4</v>
      </c>
      <c r="AP1" t="s">
        <v>4</v>
      </c>
      <c r="AQ1" t="s">
        <v>4</v>
      </c>
      <c r="AR1" t="s">
        <v>4</v>
      </c>
      <c r="AS1" t="s">
        <v>5</v>
      </c>
      <c r="AT1" t="s">
        <v>5</v>
      </c>
      <c r="AU1" t="s">
        <v>5</v>
      </c>
      <c r="AV1" t="s">
        <v>5</v>
      </c>
      <c r="AW1" t="s">
        <v>6</v>
      </c>
      <c r="AX1" t="s">
        <v>6</v>
      </c>
      <c r="AY1" t="s">
        <v>6</v>
      </c>
      <c r="AZ1" t="s">
        <v>6</v>
      </c>
      <c r="BA1" t="s">
        <v>6</v>
      </c>
      <c r="BB1" t="s">
        <v>6</v>
      </c>
      <c r="BC1" t="s">
        <v>7</v>
      </c>
      <c r="BD1" t="s">
        <v>7</v>
      </c>
      <c r="BE1" t="s">
        <v>7</v>
      </c>
      <c r="BF1" t="s">
        <v>7</v>
      </c>
      <c r="BG1" t="s">
        <v>7</v>
      </c>
      <c r="BH1" t="s">
        <v>7</v>
      </c>
      <c r="BI1" t="s">
        <v>7</v>
      </c>
      <c r="BJ1" t="s">
        <v>7</v>
      </c>
      <c r="BK1" t="s">
        <v>7</v>
      </c>
      <c r="BL1" t="s">
        <v>7</v>
      </c>
      <c r="BM1" t="s">
        <v>7</v>
      </c>
      <c r="BN1" t="s">
        <v>8</v>
      </c>
      <c r="BO1" t="s">
        <v>8</v>
      </c>
      <c r="BP1" t="s">
        <v>8</v>
      </c>
      <c r="BQ1" t="s">
        <v>8</v>
      </c>
      <c r="BR1" t="s">
        <v>8</v>
      </c>
      <c r="BS1" t="s">
        <v>8</v>
      </c>
      <c r="BT1" t="s">
        <v>8</v>
      </c>
      <c r="BU1" t="s">
        <v>8</v>
      </c>
      <c r="BV1" t="s">
        <v>8</v>
      </c>
      <c r="BW1" t="s">
        <v>8</v>
      </c>
      <c r="BX1" t="s">
        <v>8</v>
      </c>
      <c r="BY1" t="s">
        <v>8</v>
      </c>
      <c r="BZ1" t="s">
        <v>8</v>
      </c>
      <c r="CA1" t="s">
        <v>8</v>
      </c>
      <c r="CB1" t="s">
        <v>8</v>
      </c>
      <c r="CC1" t="s">
        <v>9</v>
      </c>
      <c r="CD1" t="s">
        <v>9</v>
      </c>
      <c r="CE1" t="s">
        <v>9</v>
      </c>
      <c r="CF1" t="s">
        <v>9</v>
      </c>
      <c r="CG1" t="s">
        <v>9</v>
      </c>
      <c r="CH1" t="s">
        <v>9</v>
      </c>
      <c r="CI1" t="s">
        <v>9</v>
      </c>
      <c r="CJ1" t="s">
        <v>9</v>
      </c>
      <c r="CK1" t="s">
        <v>9</v>
      </c>
      <c r="CL1" t="s">
        <v>9</v>
      </c>
      <c r="CM1" t="s">
        <v>10</v>
      </c>
      <c r="CN1" t="s">
        <v>10</v>
      </c>
      <c r="CO1" t="s">
        <v>10</v>
      </c>
      <c r="CP1" t="s">
        <v>10</v>
      </c>
      <c r="CQ1" t="s">
        <v>10</v>
      </c>
      <c r="CR1" t="s">
        <v>10</v>
      </c>
      <c r="CS1" t="s">
        <v>10</v>
      </c>
      <c r="CT1" t="s">
        <v>10</v>
      </c>
      <c r="CU1" t="s">
        <v>10</v>
      </c>
      <c r="CV1" t="s">
        <v>10</v>
      </c>
      <c r="CW1" t="s">
        <v>11</v>
      </c>
      <c r="CX1" t="s">
        <v>11</v>
      </c>
      <c r="CY1" t="s">
        <v>11</v>
      </c>
      <c r="CZ1" t="s">
        <v>11</v>
      </c>
      <c r="DA1" t="s">
        <v>11</v>
      </c>
      <c r="DB1" t="s">
        <v>11</v>
      </c>
      <c r="DC1" t="s">
        <v>11</v>
      </c>
    </row>
    <row r="2" spans="1:107" ht="15.7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  <c r="X2" t="s">
        <v>34</v>
      </c>
      <c r="Y2" t="s">
        <v>35</v>
      </c>
      <c r="Z2" t="s">
        <v>36</v>
      </c>
      <c r="AA2" t="s">
        <v>37</v>
      </c>
      <c r="AB2" t="s">
        <v>38</v>
      </c>
      <c r="AC2" t="s">
        <v>39</v>
      </c>
      <c r="AD2" t="s">
        <v>40</v>
      </c>
      <c r="AE2" t="s">
        <v>41</v>
      </c>
      <c r="AF2" t="s">
        <v>42</v>
      </c>
      <c r="AG2" t="s">
        <v>43</v>
      </c>
      <c r="AH2" t="s">
        <v>44</v>
      </c>
      <c r="AI2" t="s">
        <v>45</v>
      </c>
      <c r="AJ2" t="s">
        <v>46</v>
      </c>
      <c r="AK2" t="s">
        <v>47</v>
      </c>
      <c r="AL2" t="s">
        <v>48</v>
      </c>
      <c r="AM2" t="s">
        <v>49</v>
      </c>
      <c r="AN2" t="s">
        <v>50</v>
      </c>
      <c r="AO2" t="s">
        <v>51</v>
      </c>
      <c r="AP2" t="s">
        <v>52</v>
      </c>
      <c r="AQ2" t="s">
        <v>53</v>
      </c>
      <c r="AR2" t="s">
        <v>54</v>
      </c>
      <c r="AS2" t="s">
        <v>55</v>
      </c>
      <c r="AT2" t="s">
        <v>56</v>
      </c>
      <c r="AU2" t="s">
        <v>57</v>
      </c>
      <c r="AV2" t="s">
        <v>58</v>
      </c>
      <c r="AW2" t="s">
        <v>59</v>
      </c>
      <c r="AX2" t="s">
        <v>60</v>
      </c>
      <c r="AY2" t="s">
        <v>61</v>
      </c>
      <c r="AZ2" t="s">
        <v>62</v>
      </c>
      <c r="BA2" t="s">
        <v>63</v>
      </c>
      <c r="BB2" t="s">
        <v>64</v>
      </c>
      <c r="BC2" t="s">
        <v>65</v>
      </c>
      <c r="BD2" t="s">
        <v>66</v>
      </c>
      <c r="BE2" t="s">
        <v>67</v>
      </c>
      <c r="BF2" t="s">
        <v>68</v>
      </c>
      <c r="BG2" t="s">
        <v>69</v>
      </c>
      <c r="BH2" t="s">
        <v>70</v>
      </c>
      <c r="BI2" t="s">
        <v>71</v>
      </c>
      <c r="BJ2" t="s">
        <v>72</v>
      </c>
      <c r="BK2" t="s">
        <v>73</v>
      </c>
      <c r="BL2" t="s">
        <v>74</v>
      </c>
      <c r="BM2" t="s">
        <v>75</v>
      </c>
      <c r="BN2" t="s">
        <v>76</v>
      </c>
      <c r="BO2" t="s">
        <v>77</v>
      </c>
      <c r="BP2" t="s">
        <v>78</v>
      </c>
      <c r="BQ2" t="s">
        <v>79</v>
      </c>
      <c r="BR2" t="s">
        <v>80</v>
      </c>
      <c r="BS2" t="s">
        <v>81</v>
      </c>
      <c r="BT2" t="s">
        <v>82</v>
      </c>
      <c r="BU2" t="s">
        <v>83</v>
      </c>
      <c r="BV2" t="s">
        <v>84</v>
      </c>
      <c r="BW2" t="s">
        <v>85</v>
      </c>
      <c r="BX2" t="s">
        <v>86</v>
      </c>
      <c r="BY2" t="s">
        <v>87</v>
      </c>
      <c r="BZ2" t="s">
        <v>88</v>
      </c>
      <c r="CA2" t="s">
        <v>89</v>
      </c>
      <c r="CB2" t="s">
        <v>90</v>
      </c>
      <c r="CC2" t="s">
        <v>91</v>
      </c>
      <c r="CD2" t="s">
        <v>92</v>
      </c>
      <c r="CE2" t="s">
        <v>93</v>
      </c>
      <c r="CF2" t="s">
        <v>94</v>
      </c>
      <c r="CG2" t="s">
        <v>95</v>
      </c>
      <c r="CH2" t="s">
        <v>96</v>
      </c>
      <c r="CI2" t="s">
        <v>97</v>
      </c>
      <c r="CJ2" t="s">
        <v>98</v>
      </c>
      <c r="CK2" t="s">
        <v>99</v>
      </c>
      <c r="CL2" t="s">
        <v>100</v>
      </c>
      <c r="CM2" t="s">
        <v>101</v>
      </c>
      <c r="CN2" t="s">
        <v>102</v>
      </c>
      <c r="CO2" t="s">
        <v>103</v>
      </c>
      <c r="CP2" t="s">
        <v>104</v>
      </c>
      <c r="CQ2" t="s">
        <v>105</v>
      </c>
      <c r="CR2" t="s">
        <v>106</v>
      </c>
      <c r="CS2" t="s">
        <v>107</v>
      </c>
      <c r="CT2" t="s">
        <v>108</v>
      </c>
      <c r="CU2" t="s">
        <v>109</v>
      </c>
      <c r="CV2" t="s">
        <v>110</v>
      </c>
      <c r="CW2" t="s">
        <v>111</v>
      </c>
      <c r="CX2" t="s">
        <v>112</v>
      </c>
      <c r="CY2" t="s">
        <v>113</v>
      </c>
      <c r="CZ2" t="s">
        <v>114</v>
      </c>
      <c r="DA2" t="s">
        <v>115</v>
      </c>
      <c r="DB2" t="s">
        <v>116</v>
      </c>
      <c r="DC2" t="s">
        <v>117</v>
      </c>
    </row>
    <row r="3" spans="1:107" ht="15.75" x14ac:dyDescent="0.25">
      <c r="A3" t="s">
        <v>19</v>
      </c>
      <c r="B3" t="s">
        <v>118</v>
      </c>
      <c r="C3" t="s">
        <v>119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120</v>
      </c>
      <c r="K3" t="s">
        <v>120</v>
      </c>
      <c r="L3" t="s">
        <v>120</v>
      </c>
      <c r="M3" t="s">
        <v>121</v>
      </c>
      <c r="N3" t="s">
        <v>122</v>
      </c>
      <c r="O3" t="s">
        <v>122</v>
      </c>
      <c r="P3" t="s">
        <v>122</v>
      </c>
      <c r="Q3" t="s">
        <v>122</v>
      </c>
      <c r="R3" t="s">
        <v>123</v>
      </c>
      <c r="S3" t="s">
        <v>123</v>
      </c>
      <c r="T3" t="s">
        <v>123</v>
      </c>
      <c r="U3" t="s">
        <v>124</v>
      </c>
      <c r="V3" t="s">
        <v>125</v>
      </c>
      <c r="W3" t="s">
        <v>19</v>
      </c>
      <c r="X3" t="s">
        <v>19</v>
      </c>
      <c r="Y3" t="s">
        <v>19</v>
      </c>
      <c r="Z3" t="s">
        <v>19</v>
      </c>
      <c r="AA3" t="s">
        <v>19</v>
      </c>
      <c r="AB3" t="s">
        <v>19</v>
      </c>
      <c r="AC3" t="s">
        <v>19</v>
      </c>
      <c r="AD3" t="s">
        <v>19</v>
      </c>
      <c r="AE3" t="s">
        <v>19</v>
      </c>
      <c r="AF3" t="s">
        <v>126</v>
      </c>
      <c r="AG3" t="s">
        <v>19</v>
      </c>
      <c r="AH3" t="s">
        <v>127</v>
      </c>
      <c r="AI3" t="s">
        <v>127</v>
      </c>
      <c r="AJ3" t="s">
        <v>128</v>
      </c>
      <c r="AK3" t="s">
        <v>128</v>
      </c>
      <c r="AL3" t="s">
        <v>128</v>
      </c>
      <c r="AM3" t="s">
        <v>122</v>
      </c>
      <c r="AN3" t="s">
        <v>129</v>
      </c>
      <c r="AO3" t="s">
        <v>129</v>
      </c>
      <c r="AP3" t="s">
        <v>127</v>
      </c>
      <c r="AQ3" t="s">
        <v>126</v>
      </c>
      <c r="AR3" t="s">
        <v>130</v>
      </c>
      <c r="AS3" t="s">
        <v>118</v>
      </c>
      <c r="AT3" t="s">
        <v>119</v>
      </c>
      <c r="AU3" t="s">
        <v>127</v>
      </c>
      <c r="AV3" t="s">
        <v>19</v>
      </c>
      <c r="AW3" t="s">
        <v>19</v>
      </c>
      <c r="AX3" t="s">
        <v>19</v>
      </c>
      <c r="AY3" t="s">
        <v>19</v>
      </c>
      <c r="AZ3" t="s">
        <v>19</v>
      </c>
      <c r="BA3" t="s">
        <v>19</v>
      </c>
      <c r="BB3" t="s">
        <v>19</v>
      </c>
      <c r="BC3" t="s">
        <v>19</v>
      </c>
      <c r="BD3" t="s">
        <v>129</v>
      </c>
      <c r="BE3" t="s">
        <v>131</v>
      </c>
      <c r="BF3" t="s">
        <v>132</v>
      </c>
      <c r="BG3" t="s">
        <v>19</v>
      </c>
      <c r="BH3" t="s">
        <v>19</v>
      </c>
      <c r="BI3" t="s">
        <v>19</v>
      </c>
      <c r="BJ3" t="s">
        <v>19</v>
      </c>
      <c r="BK3" t="s">
        <v>19</v>
      </c>
      <c r="BL3" t="s">
        <v>19</v>
      </c>
      <c r="BM3" t="s">
        <v>19</v>
      </c>
      <c r="BN3" t="s">
        <v>19</v>
      </c>
      <c r="BO3" t="s">
        <v>19</v>
      </c>
      <c r="BP3" t="s">
        <v>126</v>
      </c>
      <c r="BQ3" t="s">
        <v>133</v>
      </c>
      <c r="BR3" t="s">
        <v>134</v>
      </c>
      <c r="BS3" t="s">
        <v>132</v>
      </c>
      <c r="BT3" t="s">
        <v>135</v>
      </c>
      <c r="BU3" t="s">
        <v>135</v>
      </c>
      <c r="BV3" t="s">
        <v>135</v>
      </c>
      <c r="BW3" t="s">
        <v>19</v>
      </c>
      <c r="BX3" t="s">
        <v>127</v>
      </c>
      <c r="BY3" t="s">
        <v>19</v>
      </c>
      <c r="BZ3" t="s">
        <v>19</v>
      </c>
      <c r="CA3" t="s">
        <v>19</v>
      </c>
      <c r="CB3" t="s">
        <v>19</v>
      </c>
      <c r="CC3" t="s">
        <v>130</v>
      </c>
      <c r="CD3" t="s">
        <v>130</v>
      </c>
      <c r="CE3" t="s">
        <v>130</v>
      </c>
      <c r="CF3" t="s">
        <v>130</v>
      </c>
      <c r="CG3" t="s">
        <v>130</v>
      </c>
      <c r="CH3" t="s">
        <v>130</v>
      </c>
      <c r="CI3" t="s">
        <v>130</v>
      </c>
      <c r="CJ3" t="s">
        <v>130</v>
      </c>
      <c r="CK3" t="s">
        <v>130</v>
      </c>
      <c r="CL3" t="s">
        <v>136</v>
      </c>
      <c r="CM3" t="s">
        <v>19</v>
      </c>
      <c r="CN3" t="s">
        <v>19</v>
      </c>
      <c r="CO3" t="s">
        <v>19</v>
      </c>
      <c r="CP3" t="s">
        <v>19</v>
      </c>
      <c r="CQ3" t="s">
        <v>19</v>
      </c>
      <c r="CR3" t="s">
        <v>19</v>
      </c>
      <c r="CS3" t="s">
        <v>19</v>
      </c>
      <c r="CT3" t="s">
        <v>19</v>
      </c>
      <c r="CU3" t="s">
        <v>19</v>
      </c>
      <c r="CV3" t="s">
        <v>19</v>
      </c>
      <c r="CW3" t="s">
        <v>19</v>
      </c>
      <c r="CX3" t="s">
        <v>19</v>
      </c>
      <c r="CY3" t="s">
        <v>19</v>
      </c>
      <c r="CZ3" t="s">
        <v>19</v>
      </c>
      <c r="DA3" t="s">
        <v>19</v>
      </c>
      <c r="DB3" t="s">
        <v>19</v>
      </c>
      <c r="DC3" t="s">
        <v>19</v>
      </c>
    </row>
    <row r="4" spans="1:107" ht="15.75" x14ac:dyDescent="0.25">
      <c r="A4" t="s">
        <v>137</v>
      </c>
      <c r="B4" t="s">
        <v>138</v>
      </c>
      <c r="C4" t="s">
        <v>139</v>
      </c>
      <c r="D4" t="s">
        <v>140</v>
      </c>
      <c r="E4" t="s">
        <v>141</v>
      </c>
      <c r="F4" t="s">
        <v>19</v>
      </c>
      <c r="G4" t="s">
        <v>142</v>
      </c>
      <c r="H4" t="s">
        <v>19</v>
      </c>
      <c r="I4" t="s">
        <v>19</v>
      </c>
      <c r="J4">
        <f t="shared" ref="J4:J35" si="0">1/((1/L4)-(1/K4))</f>
        <v>6.9263140580891433E-2</v>
      </c>
      <c r="K4">
        <f t="shared" ref="K4:K35" si="1">BH4+(BI4*AN4)+(BJ4*AN4*POWER(V4,2))+(BK4*AN4*V4)+(BL4*POWER(AN4,2))</f>
        <v>2.9106084800000001</v>
      </c>
      <c r="L4">
        <f t="shared" ref="L4:L35" si="2">((M4/1000)*(1000-((T4+S4)/2)))/(T4-S4)</f>
        <v>6.7653211277227954E-2</v>
      </c>
      <c r="M4">
        <f t="shared" ref="M4:M35" si="3">(AN4*(S4-R4))/(100*U4*(1000-S4))*1000</f>
        <v>0.83970442766190734</v>
      </c>
      <c r="N4" t="s">
        <v>143</v>
      </c>
      <c r="O4" t="s">
        <v>144</v>
      </c>
      <c r="P4">
        <f t="shared" ref="P4:P35" si="4">0.61365*EXP((17.502*AL4)/(240.97+AL4))</f>
        <v>2.8713300901736196</v>
      </c>
      <c r="Q4">
        <f t="shared" ref="Q4:Q35" si="5">P4-N4</f>
        <v>1.0899530901736196</v>
      </c>
      <c r="R4" t="s">
        <v>145</v>
      </c>
      <c r="S4" t="s">
        <v>146</v>
      </c>
      <c r="T4">
        <f t="shared" ref="T4:T35" si="6">(P4/AM4)*1000</f>
        <v>31.854116820208784</v>
      </c>
      <c r="U4">
        <f t="shared" ref="U4:U35" si="7">V4*BG4</f>
        <v>0.4417875</v>
      </c>
      <c r="V4" t="s">
        <v>147</v>
      </c>
      <c r="W4" t="s">
        <v>148</v>
      </c>
      <c r="X4" t="s">
        <v>149</v>
      </c>
      <c r="Y4" t="s">
        <v>150</v>
      </c>
      <c r="Z4" t="s">
        <v>151</v>
      </c>
      <c r="AA4" t="s">
        <v>152</v>
      </c>
      <c r="AB4" t="s">
        <v>152</v>
      </c>
      <c r="AC4" t="s">
        <v>152</v>
      </c>
      <c r="AD4" t="s">
        <v>153</v>
      </c>
      <c r="AE4" t="s">
        <v>154</v>
      </c>
      <c r="AF4">
        <f t="shared" ref="AF4:AF35" si="8">AC4*AD4*AE4*AQ4</f>
        <v>0</v>
      </c>
      <c r="AG4" t="s">
        <v>155</v>
      </c>
      <c r="AH4" t="s">
        <v>156</v>
      </c>
      <c r="AI4" t="s">
        <v>157</v>
      </c>
      <c r="AJ4" t="s">
        <v>158</v>
      </c>
      <c r="AK4" t="s">
        <v>159</v>
      </c>
      <c r="AL4">
        <f t="shared" ref="AL4:AL35" si="9">(AK4-AJ4)*(AJ4*0+0)+AK4</f>
        <v>23.3</v>
      </c>
      <c r="AM4" t="s">
        <v>160</v>
      </c>
      <c r="AN4" t="s">
        <v>161</v>
      </c>
      <c r="AO4" t="s">
        <v>162</v>
      </c>
      <c r="AP4" t="s">
        <v>163</v>
      </c>
      <c r="AQ4" t="s">
        <v>164</v>
      </c>
      <c r="AR4" t="s">
        <v>165</v>
      </c>
      <c r="AS4" t="s">
        <v>166</v>
      </c>
      <c r="AT4" t="s">
        <v>139</v>
      </c>
      <c r="AU4" t="s">
        <v>167</v>
      </c>
      <c r="AV4" t="s">
        <v>137</v>
      </c>
      <c r="AW4" t="s">
        <v>168</v>
      </c>
      <c r="AX4" t="s">
        <v>169</v>
      </c>
      <c r="AY4" t="s">
        <v>170</v>
      </c>
      <c r="AZ4" t="s">
        <v>171</v>
      </c>
      <c r="BA4" t="s">
        <v>172</v>
      </c>
      <c r="BB4" t="s">
        <v>173</v>
      </c>
      <c r="BC4" t="s">
        <v>164</v>
      </c>
      <c r="BD4" t="s">
        <v>174</v>
      </c>
      <c r="BE4" t="s">
        <v>175</v>
      </c>
      <c r="BF4" t="s">
        <v>176</v>
      </c>
      <c r="BG4" t="s">
        <v>177</v>
      </c>
      <c r="BH4" t="s">
        <v>152</v>
      </c>
      <c r="BI4" t="s">
        <v>178</v>
      </c>
      <c r="BJ4" t="s">
        <v>152</v>
      </c>
      <c r="BK4" t="s">
        <v>152</v>
      </c>
      <c r="BL4" t="s">
        <v>179</v>
      </c>
      <c r="BM4" t="s">
        <v>180</v>
      </c>
      <c r="BN4" t="s">
        <v>137</v>
      </c>
      <c r="BO4" t="s">
        <v>181</v>
      </c>
      <c r="BP4" t="s">
        <v>182</v>
      </c>
      <c r="BQ4" t="s">
        <v>183</v>
      </c>
      <c r="BR4" t="s">
        <v>184</v>
      </c>
      <c r="BS4" t="s">
        <v>185</v>
      </c>
      <c r="BT4" t="s">
        <v>186</v>
      </c>
      <c r="BU4" t="s">
        <v>186</v>
      </c>
      <c r="BV4" t="s">
        <v>186</v>
      </c>
      <c r="BW4" t="s">
        <v>152</v>
      </c>
      <c r="BX4" t="s">
        <v>187</v>
      </c>
      <c r="BY4" t="s">
        <v>152</v>
      </c>
      <c r="BZ4" t="s">
        <v>152</v>
      </c>
      <c r="CA4" t="s">
        <v>152</v>
      </c>
      <c r="CB4" t="s">
        <v>152</v>
      </c>
      <c r="CC4" t="s">
        <v>188</v>
      </c>
      <c r="CD4" t="s">
        <v>189</v>
      </c>
      <c r="CE4" t="s">
        <v>190</v>
      </c>
      <c r="CF4" t="s">
        <v>191</v>
      </c>
      <c r="CG4" t="s">
        <v>192</v>
      </c>
      <c r="CH4" t="s">
        <v>193</v>
      </c>
      <c r="CI4" t="s">
        <v>194</v>
      </c>
      <c r="CJ4" t="s">
        <v>195</v>
      </c>
      <c r="CK4" t="s">
        <v>149</v>
      </c>
      <c r="CL4" t="s">
        <v>196</v>
      </c>
      <c r="CM4" t="s">
        <v>197</v>
      </c>
      <c r="CN4" t="s">
        <v>198</v>
      </c>
      <c r="CO4" t="s">
        <v>155</v>
      </c>
      <c r="CP4" t="s">
        <v>199</v>
      </c>
      <c r="CQ4" t="s">
        <v>200</v>
      </c>
      <c r="CR4" t="s">
        <v>155</v>
      </c>
      <c r="CS4" t="s">
        <v>201</v>
      </c>
      <c r="CT4" t="s">
        <v>202</v>
      </c>
      <c r="CU4" t="s">
        <v>203</v>
      </c>
      <c r="CV4" t="s">
        <v>152</v>
      </c>
      <c r="CW4" t="s">
        <v>148</v>
      </c>
      <c r="CX4" t="s">
        <v>204</v>
      </c>
      <c r="CY4" t="s">
        <v>205</v>
      </c>
      <c r="CZ4" t="s">
        <v>206</v>
      </c>
      <c r="DA4" t="s">
        <v>207</v>
      </c>
      <c r="DB4" t="s">
        <v>208</v>
      </c>
      <c r="DC4" t="s">
        <v>209</v>
      </c>
    </row>
    <row r="5" spans="1:107" ht="15.75" x14ac:dyDescent="0.25">
      <c r="A5" t="s">
        <v>210</v>
      </c>
      <c r="B5" t="s">
        <v>211</v>
      </c>
      <c r="C5" t="s">
        <v>139</v>
      </c>
      <c r="D5" t="s">
        <v>140</v>
      </c>
      <c r="E5" t="s">
        <v>141</v>
      </c>
      <c r="F5" t="s">
        <v>19</v>
      </c>
      <c r="G5" t="s">
        <v>212</v>
      </c>
      <c r="H5" t="s">
        <v>19</v>
      </c>
      <c r="I5" t="s">
        <v>19</v>
      </c>
      <c r="J5">
        <f t="shared" si="0"/>
        <v>-1.5489255234902072E-2</v>
      </c>
      <c r="K5">
        <f t="shared" si="1"/>
        <v>2.9106084800000001</v>
      </c>
      <c r="L5">
        <f t="shared" si="2"/>
        <v>-1.5572124715951303E-2</v>
      </c>
      <c r="M5">
        <f t="shared" si="3"/>
        <v>-0.18415824960870328</v>
      </c>
      <c r="N5" t="s">
        <v>213</v>
      </c>
      <c r="O5" t="s">
        <v>214</v>
      </c>
      <c r="P5">
        <f t="shared" si="4"/>
        <v>2.8782732452613602</v>
      </c>
      <c r="Q5">
        <f t="shared" si="5"/>
        <v>1.0378922452613601</v>
      </c>
      <c r="R5" t="s">
        <v>215</v>
      </c>
      <c r="S5" t="s">
        <v>216</v>
      </c>
      <c r="T5">
        <f t="shared" si="6"/>
        <v>31.934685956522358</v>
      </c>
      <c r="U5">
        <f t="shared" si="7"/>
        <v>0.4417875</v>
      </c>
      <c r="V5" t="s">
        <v>147</v>
      </c>
      <c r="W5" t="s">
        <v>217</v>
      </c>
      <c r="X5" t="s">
        <v>218</v>
      </c>
      <c r="Y5" t="s">
        <v>219</v>
      </c>
      <c r="Z5" t="s">
        <v>220</v>
      </c>
      <c r="AA5" t="s">
        <v>152</v>
      </c>
      <c r="AB5" t="s">
        <v>152</v>
      </c>
      <c r="AC5" t="s">
        <v>152</v>
      </c>
      <c r="AD5" t="s">
        <v>153</v>
      </c>
      <c r="AE5" t="s">
        <v>154</v>
      </c>
      <c r="AF5">
        <f t="shared" si="8"/>
        <v>0</v>
      </c>
      <c r="AG5" t="s">
        <v>155</v>
      </c>
      <c r="AH5" t="s">
        <v>221</v>
      </c>
      <c r="AI5" t="s">
        <v>222</v>
      </c>
      <c r="AJ5" t="s">
        <v>223</v>
      </c>
      <c r="AK5" t="s">
        <v>224</v>
      </c>
      <c r="AL5">
        <f t="shared" si="9"/>
        <v>23.34</v>
      </c>
      <c r="AM5" t="s">
        <v>225</v>
      </c>
      <c r="AN5" t="s">
        <v>161</v>
      </c>
      <c r="AO5" t="s">
        <v>226</v>
      </c>
      <c r="AP5" t="s">
        <v>227</v>
      </c>
      <c r="AQ5" t="s">
        <v>164</v>
      </c>
      <c r="AR5" t="s">
        <v>228</v>
      </c>
      <c r="AS5" t="s">
        <v>166</v>
      </c>
      <c r="AT5" t="s">
        <v>139</v>
      </c>
      <c r="AU5" t="s">
        <v>167</v>
      </c>
      <c r="AV5" t="s">
        <v>137</v>
      </c>
      <c r="AW5" t="s">
        <v>229</v>
      </c>
      <c r="AX5" t="s">
        <v>230</v>
      </c>
      <c r="AY5" t="s">
        <v>231</v>
      </c>
      <c r="AZ5" t="s">
        <v>232</v>
      </c>
      <c r="BA5" t="s">
        <v>233</v>
      </c>
      <c r="BB5" t="s">
        <v>234</v>
      </c>
      <c r="BC5" t="s">
        <v>164</v>
      </c>
      <c r="BD5" t="s">
        <v>174</v>
      </c>
      <c r="BE5" t="s">
        <v>175</v>
      </c>
      <c r="BF5" t="s">
        <v>176</v>
      </c>
      <c r="BG5" t="s">
        <v>177</v>
      </c>
      <c r="BH5" t="s">
        <v>152</v>
      </c>
      <c r="BI5" t="s">
        <v>178</v>
      </c>
      <c r="BJ5" t="s">
        <v>152</v>
      </c>
      <c r="BK5" t="s">
        <v>152</v>
      </c>
      <c r="BL5" t="s">
        <v>179</v>
      </c>
      <c r="BM5" t="s">
        <v>180</v>
      </c>
      <c r="BN5" t="s">
        <v>137</v>
      </c>
      <c r="BO5" t="s">
        <v>181</v>
      </c>
      <c r="BP5" t="s">
        <v>182</v>
      </c>
      <c r="BQ5" t="s">
        <v>183</v>
      </c>
      <c r="BR5" t="s">
        <v>184</v>
      </c>
      <c r="BS5" t="s">
        <v>185</v>
      </c>
      <c r="BT5" t="s">
        <v>186</v>
      </c>
      <c r="BU5" t="s">
        <v>186</v>
      </c>
      <c r="BV5" t="s">
        <v>186</v>
      </c>
      <c r="BW5" t="s">
        <v>152</v>
      </c>
      <c r="BX5" t="s">
        <v>187</v>
      </c>
      <c r="BY5" t="s">
        <v>152</v>
      </c>
      <c r="BZ5" t="s">
        <v>152</v>
      </c>
      <c r="CA5" t="s">
        <v>152</v>
      </c>
      <c r="CB5" t="s">
        <v>152</v>
      </c>
      <c r="CC5" t="s">
        <v>235</v>
      </c>
      <c r="CD5" t="s">
        <v>236</v>
      </c>
      <c r="CE5" t="s">
        <v>237</v>
      </c>
      <c r="CF5" t="s">
        <v>238</v>
      </c>
      <c r="CG5" t="s">
        <v>239</v>
      </c>
      <c r="CH5" t="s">
        <v>240</v>
      </c>
      <c r="CI5" t="s">
        <v>241</v>
      </c>
      <c r="CJ5" t="s">
        <v>242</v>
      </c>
      <c r="CK5" t="s">
        <v>218</v>
      </c>
      <c r="CL5" t="s">
        <v>243</v>
      </c>
      <c r="CM5" t="s">
        <v>197</v>
      </c>
      <c r="CN5" t="s">
        <v>198</v>
      </c>
      <c r="CO5" t="s">
        <v>155</v>
      </c>
      <c r="CP5" t="s">
        <v>199</v>
      </c>
      <c r="CQ5" t="s">
        <v>200</v>
      </c>
      <c r="CR5" t="s">
        <v>155</v>
      </c>
      <c r="CS5" t="s">
        <v>201</v>
      </c>
      <c r="CT5" t="s">
        <v>202</v>
      </c>
      <c r="CU5" t="s">
        <v>203</v>
      </c>
      <c r="CV5" t="s">
        <v>152</v>
      </c>
      <c r="CW5" t="s">
        <v>217</v>
      </c>
      <c r="CX5" t="s">
        <v>204</v>
      </c>
      <c r="CY5" t="s">
        <v>205</v>
      </c>
      <c r="CZ5" t="s">
        <v>206</v>
      </c>
      <c r="DA5" t="s">
        <v>207</v>
      </c>
      <c r="DB5" t="s">
        <v>208</v>
      </c>
      <c r="DC5" t="s">
        <v>209</v>
      </c>
    </row>
    <row r="6" spans="1:107" ht="15.75" x14ac:dyDescent="0.25">
      <c r="A6" t="s">
        <v>244</v>
      </c>
      <c r="B6" t="s">
        <v>245</v>
      </c>
      <c r="C6" t="s">
        <v>139</v>
      </c>
      <c r="D6" t="s">
        <v>140</v>
      </c>
      <c r="E6" t="s">
        <v>141</v>
      </c>
      <c r="F6" t="s">
        <v>19</v>
      </c>
      <c r="G6" t="s">
        <v>246</v>
      </c>
      <c r="H6" t="s">
        <v>19</v>
      </c>
      <c r="I6" t="s">
        <v>19</v>
      </c>
      <c r="J6">
        <f t="shared" si="0"/>
        <v>1.8062218312311273E-3</v>
      </c>
      <c r="K6">
        <f t="shared" si="1"/>
        <v>2.9090219999999998</v>
      </c>
      <c r="L6">
        <f t="shared" si="2"/>
        <v>1.8051010377472837E-3</v>
      </c>
      <c r="M6">
        <f t="shared" si="3"/>
        <v>2.1271681165432762E-2</v>
      </c>
      <c r="N6" t="s">
        <v>247</v>
      </c>
      <c r="O6" t="s">
        <v>248</v>
      </c>
      <c r="P6">
        <f t="shared" si="4"/>
        <v>2.8782732452613602</v>
      </c>
      <c r="Q6">
        <f t="shared" si="5"/>
        <v>1.0343482452613602</v>
      </c>
      <c r="R6" t="s">
        <v>249</v>
      </c>
      <c r="S6" t="s">
        <v>250</v>
      </c>
      <c r="T6">
        <f t="shared" si="6"/>
        <v>31.93114316908542</v>
      </c>
      <c r="U6">
        <f t="shared" si="7"/>
        <v>0.4417875</v>
      </c>
      <c r="V6" t="s">
        <v>147</v>
      </c>
      <c r="W6" t="s">
        <v>251</v>
      </c>
      <c r="X6" t="s">
        <v>252</v>
      </c>
      <c r="Y6" t="s">
        <v>253</v>
      </c>
      <c r="Z6" t="s">
        <v>254</v>
      </c>
      <c r="AA6" t="s">
        <v>152</v>
      </c>
      <c r="AB6" t="s">
        <v>152</v>
      </c>
      <c r="AC6" t="s">
        <v>152</v>
      </c>
      <c r="AD6" t="s">
        <v>153</v>
      </c>
      <c r="AE6" t="s">
        <v>154</v>
      </c>
      <c r="AF6">
        <f t="shared" si="8"/>
        <v>0</v>
      </c>
      <c r="AG6" t="s">
        <v>155</v>
      </c>
      <c r="AH6" t="s">
        <v>255</v>
      </c>
      <c r="AI6" t="s">
        <v>256</v>
      </c>
      <c r="AJ6" t="s">
        <v>257</v>
      </c>
      <c r="AK6" t="s">
        <v>224</v>
      </c>
      <c r="AL6">
        <f t="shared" si="9"/>
        <v>23.34</v>
      </c>
      <c r="AM6" t="s">
        <v>160</v>
      </c>
      <c r="AN6" t="s">
        <v>258</v>
      </c>
      <c r="AO6" t="s">
        <v>226</v>
      </c>
      <c r="AP6" t="s">
        <v>259</v>
      </c>
      <c r="AQ6" t="s">
        <v>164</v>
      </c>
      <c r="AR6" t="s">
        <v>260</v>
      </c>
      <c r="AS6" t="s">
        <v>166</v>
      </c>
      <c r="AT6" t="s">
        <v>139</v>
      </c>
      <c r="AU6" t="s">
        <v>167</v>
      </c>
      <c r="AV6" t="s">
        <v>137</v>
      </c>
      <c r="AW6" t="s">
        <v>261</v>
      </c>
      <c r="AX6" t="s">
        <v>261</v>
      </c>
      <c r="AY6" t="s">
        <v>231</v>
      </c>
      <c r="AZ6" t="s">
        <v>262</v>
      </c>
      <c r="BA6" t="s">
        <v>263</v>
      </c>
      <c r="BB6" t="s">
        <v>264</v>
      </c>
      <c r="BC6" t="s">
        <v>164</v>
      </c>
      <c r="BD6" t="s">
        <v>174</v>
      </c>
      <c r="BE6" t="s">
        <v>175</v>
      </c>
      <c r="BF6" t="s">
        <v>176</v>
      </c>
      <c r="BG6" t="s">
        <v>177</v>
      </c>
      <c r="BH6" t="s">
        <v>152</v>
      </c>
      <c r="BI6" t="s">
        <v>178</v>
      </c>
      <c r="BJ6" t="s">
        <v>152</v>
      </c>
      <c r="BK6" t="s">
        <v>152</v>
      </c>
      <c r="BL6" t="s">
        <v>179</v>
      </c>
      <c r="BM6" t="s">
        <v>180</v>
      </c>
      <c r="BN6" t="s">
        <v>137</v>
      </c>
      <c r="BO6" t="s">
        <v>181</v>
      </c>
      <c r="BP6" t="s">
        <v>182</v>
      </c>
      <c r="BQ6" t="s">
        <v>183</v>
      </c>
      <c r="BR6" t="s">
        <v>184</v>
      </c>
      <c r="BS6" t="s">
        <v>185</v>
      </c>
      <c r="BT6" t="s">
        <v>186</v>
      </c>
      <c r="BU6" t="s">
        <v>186</v>
      </c>
      <c r="BV6" t="s">
        <v>186</v>
      </c>
      <c r="BW6" t="s">
        <v>152</v>
      </c>
      <c r="BX6" t="s">
        <v>187</v>
      </c>
      <c r="BY6" t="s">
        <v>152</v>
      </c>
      <c r="BZ6" t="s">
        <v>152</v>
      </c>
      <c r="CA6" t="s">
        <v>152</v>
      </c>
      <c r="CB6" t="s">
        <v>152</v>
      </c>
      <c r="CC6" t="s">
        <v>265</v>
      </c>
      <c r="CD6" t="s">
        <v>266</v>
      </c>
      <c r="CE6" t="s">
        <v>267</v>
      </c>
      <c r="CF6" t="s">
        <v>268</v>
      </c>
      <c r="CG6" t="s">
        <v>269</v>
      </c>
      <c r="CH6" t="s">
        <v>270</v>
      </c>
      <c r="CI6" t="s">
        <v>271</v>
      </c>
      <c r="CJ6" t="s">
        <v>272</v>
      </c>
      <c r="CK6" t="s">
        <v>252</v>
      </c>
      <c r="CL6" t="s">
        <v>243</v>
      </c>
      <c r="CM6" t="s">
        <v>197</v>
      </c>
      <c r="CN6" t="s">
        <v>198</v>
      </c>
      <c r="CO6" t="s">
        <v>155</v>
      </c>
      <c r="CP6" t="s">
        <v>199</v>
      </c>
      <c r="CQ6" t="s">
        <v>200</v>
      </c>
      <c r="CR6" t="s">
        <v>155</v>
      </c>
      <c r="CS6" t="s">
        <v>201</v>
      </c>
      <c r="CT6" t="s">
        <v>202</v>
      </c>
      <c r="CU6" t="s">
        <v>203</v>
      </c>
      <c r="CV6" t="s">
        <v>152</v>
      </c>
      <c r="CW6" t="s">
        <v>251</v>
      </c>
      <c r="CX6" t="s">
        <v>204</v>
      </c>
      <c r="CY6" t="s">
        <v>205</v>
      </c>
      <c r="CZ6" t="s">
        <v>206</v>
      </c>
      <c r="DA6" t="s">
        <v>207</v>
      </c>
      <c r="DB6" t="s">
        <v>208</v>
      </c>
      <c r="DC6" t="s">
        <v>209</v>
      </c>
    </row>
    <row r="7" spans="1:107" ht="15.75" x14ac:dyDescent="0.25">
      <c r="A7" t="s">
        <v>273</v>
      </c>
      <c r="B7" t="s">
        <v>274</v>
      </c>
      <c r="C7" t="s">
        <v>139</v>
      </c>
      <c r="D7" t="s">
        <v>140</v>
      </c>
      <c r="E7" t="s">
        <v>141</v>
      </c>
      <c r="F7" t="s">
        <v>19</v>
      </c>
      <c r="G7" t="s">
        <v>275</v>
      </c>
      <c r="H7" t="s">
        <v>19</v>
      </c>
      <c r="I7" t="s">
        <v>19</v>
      </c>
      <c r="J7">
        <f t="shared" si="0"/>
        <v>-7.5071205209966902E-3</v>
      </c>
      <c r="K7">
        <f t="shared" si="1"/>
        <v>2.9106084800000001</v>
      </c>
      <c r="L7">
        <f t="shared" si="2"/>
        <v>-7.526533159943229E-3</v>
      </c>
      <c r="M7">
        <f t="shared" si="3"/>
        <v>-9.5118807124381435E-2</v>
      </c>
      <c r="N7" t="s">
        <v>276</v>
      </c>
      <c r="O7" t="s">
        <v>277</v>
      </c>
      <c r="P7">
        <f t="shared" si="4"/>
        <v>2.960962045368754</v>
      </c>
      <c r="Q7">
        <f t="shared" si="5"/>
        <v>1.108844045368754</v>
      </c>
      <c r="R7" t="s">
        <v>278</v>
      </c>
      <c r="S7" t="s">
        <v>279</v>
      </c>
      <c r="T7">
        <f t="shared" si="6"/>
        <v>32.848480645315661</v>
      </c>
      <c r="U7">
        <f t="shared" si="7"/>
        <v>0.4417875</v>
      </c>
      <c r="V7" t="s">
        <v>147</v>
      </c>
      <c r="W7" t="s">
        <v>280</v>
      </c>
      <c r="X7" t="s">
        <v>281</v>
      </c>
      <c r="Y7" t="s">
        <v>282</v>
      </c>
      <c r="Z7" t="s">
        <v>283</v>
      </c>
      <c r="AA7" t="s">
        <v>152</v>
      </c>
      <c r="AB7" t="s">
        <v>152</v>
      </c>
      <c r="AC7" t="s">
        <v>152</v>
      </c>
      <c r="AD7" t="s">
        <v>153</v>
      </c>
      <c r="AE7" t="s">
        <v>154</v>
      </c>
      <c r="AF7">
        <f t="shared" si="8"/>
        <v>0</v>
      </c>
      <c r="AG7" t="s">
        <v>155</v>
      </c>
      <c r="AH7" t="s">
        <v>284</v>
      </c>
      <c r="AI7" t="s">
        <v>285</v>
      </c>
      <c r="AJ7" t="s">
        <v>286</v>
      </c>
      <c r="AK7" t="s">
        <v>287</v>
      </c>
      <c r="AL7">
        <f t="shared" si="9"/>
        <v>23.81</v>
      </c>
      <c r="AM7" t="s">
        <v>160</v>
      </c>
      <c r="AN7" t="s">
        <v>161</v>
      </c>
      <c r="AO7" t="s">
        <v>288</v>
      </c>
      <c r="AP7" t="s">
        <v>289</v>
      </c>
      <c r="AQ7" t="s">
        <v>210</v>
      </c>
      <c r="AR7" t="s">
        <v>290</v>
      </c>
      <c r="AS7" t="s">
        <v>166</v>
      </c>
      <c r="AT7" t="s">
        <v>139</v>
      </c>
      <c r="AU7" t="s">
        <v>167</v>
      </c>
      <c r="AV7" t="s">
        <v>137</v>
      </c>
      <c r="AW7" t="s">
        <v>230</v>
      </c>
      <c r="AX7" t="s">
        <v>230</v>
      </c>
      <c r="AY7" t="s">
        <v>230</v>
      </c>
      <c r="AZ7" t="s">
        <v>291</v>
      </c>
      <c r="BA7" t="s">
        <v>292</v>
      </c>
      <c r="BB7" t="s">
        <v>293</v>
      </c>
      <c r="BC7" t="s">
        <v>164</v>
      </c>
      <c r="BD7" t="s">
        <v>174</v>
      </c>
      <c r="BE7" t="s">
        <v>175</v>
      </c>
      <c r="BF7" t="s">
        <v>176</v>
      </c>
      <c r="BG7" t="s">
        <v>177</v>
      </c>
      <c r="BH7" t="s">
        <v>152</v>
      </c>
      <c r="BI7" t="s">
        <v>178</v>
      </c>
      <c r="BJ7" t="s">
        <v>152</v>
      </c>
      <c r="BK7" t="s">
        <v>152</v>
      </c>
      <c r="BL7" t="s">
        <v>179</v>
      </c>
      <c r="BM7" t="s">
        <v>180</v>
      </c>
      <c r="BN7" t="s">
        <v>137</v>
      </c>
      <c r="BO7" t="s">
        <v>181</v>
      </c>
      <c r="BP7" t="s">
        <v>182</v>
      </c>
      <c r="BQ7" t="s">
        <v>183</v>
      </c>
      <c r="BR7" t="s">
        <v>184</v>
      </c>
      <c r="BS7" t="s">
        <v>185</v>
      </c>
      <c r="BT7" t="s">
        <v>186</v>
      </c>
      <c r="BU7" t="s">
        <v>186</v>
      </c>
      <c r="BV7" t="s">
        <v>186</v>
      </c>
      <c r="BW7" t="s">
        <v>152</v>
      </c>
      <c r="BX7" t="s">
        <v>187</v>
      </c>
      <c r="BY7" t="s">
        <v>152</v>
      </c>
      <c r="BZ7" t="s">
        <v>152</v>
      </c>
      <c r="CA7" t="s">
        <v>152</v>
      </c>
      <c r="CB7" t="s">
        <v>152</v>
      </c>
      <c r="CC7" t="s">
        <v>294</v>
      </c>
      <c r="CD7" t="s">
        <v>295</v>
      </c>
      <c r="CE7" t="s">
        <v>296</v>
      </c>
      <c r="CF7" t="s">
        <v>297</v>
      </c>
      <c r="CG7" t="s">
        <v>298</v>
      </c>
      <c r="CH7" t="s">
        <v>299</v>
      </c>
      <c r="CI7" t="s">
        <v>300</v>
      </c>
      <c r="CJ7" t="s">
        <v>301</v>
      </c>
      <c r="CK7" t="s">
        <v>281</v>
      </c>
      <c r="CL7" t="s">
        <v>302</v>
      </c>
      <c r="CM7" t="s">
        <v>197</v>
      </c>
      <c r="CN7" t="s">
        <v>198</v>
      </c>
      <c r="CO7" t="s">
        <v>155</v>
      </c>
      <c r="CP7" t="s">
        <v>199</v>
      </c>
      <c r="CQ7" t="s">
        <v>200</v>
      </c>
      <c r="CR7" t="s">
        <v>155</v>
      </c>
      <c r="CS7" t="s">
        <v>201</v>
      </c>
      <c r="CT7" t="s">
        <v>202</v>
      </c>
      <c r="CU7" t="s">
        <v>203</v>
      </c>
      <c r="CV7" t="s">
        <v>152</v>
      </c>
      <c r="CW7" t="s">
        <v>280</v>
      </c>
      <c r="CX7" t="s">
        <v>204</v>
      </c>
      <c r="CY7" t="s">
        <v>205</v>
      </c>
      <c r="CZ7" t="s">
        <v>206</v>
      </c>
      <c r="DA7" t="s">
        <v>207</v>
      </c>
      <c r="DB7" t="s">
        <v>208</v>
      </c>
      <c r="DC7" t="s">
        <v>209</v>
      </c>
    </row>
    <row r="8" spans="1:107" ht="15.75" x14ac:dyDescent="0.25">
      <c r="A8" t="s">
        <v>183</v>
      </c>
      <c r="B8" t="s">
        <v>303</v>
      </c>
      <c r="C8" t="s">
        <v>139</v>
      </c>
      <c r="D8" t="s">
        <v>140</v>
      </c>
      <c r="E8" t="s">
        <v>141</v>
      </c>
      <c r="F8" t="s">
        <v>19</v>
      </c>
      <c r="G8" t="s">
        <v>304</v>
      </c>
      <c r="H8" t="s">
        <v>19</v>
      </c>
      <c r="I8" t="s">
        <v>19</v>
      </c>
      <c r="J8">
        <f t="shared" si="0"/>
        <v>-1.2142612172051169E-2</v>
      </c>
      <c r="K8">
        <f t="shared" si="1"/>
        <v>2.9113996799999997</v>
      </c>
      <c r="L8">
        <f t="shared" si="2"/>
        <v>-1.2193467624641754E-2</v>
      </c>
      <c r="M8">
        <f t="shared" si="3"/>
        <v>-0.13819707247892624</v>
      </c>
      <c r="N8" t="s">
        <v>305</v>
      </c>
      <c r="O8" t="s">
        <v>306</v>
      </c>
      <c r="P8">
        <f t="shared" si="4"/>
        <v>2.9026900686535786</v>
      </c>
      <c r="Q8">
        <f t="shared" si="5"/>
        <v>0.9942980686535785</v>
      </c>
      <c r="R8" t="s">
        <v>307</v>
      </c>
      <c r="S8" t="s">
        <v>308</v>
      </c>
      <c r="T8">
        <f t="shared" si="6"/>
        <v>32.20201984306167</v>
      </c>
      <c r="U8">
        <f t="shared" si="7"/>
        <v>0.4417875</v>
      </c>
      <c r="V8" t="s">
        <v>147</v>
      </c>
      <c r="W8" t="s">
        <v>309</v>
      </c>
      <c r="X8" t="s">
        <v>310</v>
      </c>
      <c r="Y8" t="s">
        <v>311</v>
      </c>
      <c r="Z8" t="s">
        <v>312</v>
      </c>
      <c r="AA8" t="s">
        <v>152</v>
      </c>
      <c r="AB8" t="s">
        <v>152</v>
      </c>
      <c r="AC8" t="s">
        <v>152</v>
      </c>
      <c r="AD8" t="s">
        <v>153</v>
      </c>
      <c r="AE8" t="s">
        <v>154</v>
      </c>
      <c r="AF8">
        <f t="shared" si="8"/>
        <v>0</v>
      </c>
      <c r="AG8" t="s">
        <v>155</v>
      </c>
      <c r="AH8" t="s">
        <v>313</v>
      </c>
      <c r="AI8" t="s">
        <v>314</v>
      </c>
      <c r="AJ8" t="s">
        <v>315</v>
      </c>
      <c r="AK8" t="s">
        <v>316</v>
      </c>
      <c r="AL8">
        <f t="shared" si="9"/>
        <v>23.48</v>
      </c>
      <c r="AM8" t="s">
        <v>160</v>
      </c>
      <c r="AN8" t="s">
        <v>226</v>
      </c>
      <c r="AO8" t="s">
        <v>317</v>
      </c>
      <c r="AP8" t="s">
        <v>227</v>
      </c>
      <c r="AQ8" t="s">
        <v>164</v>
      </c>
      <c r="AR8" t="s">
        <v>318</v>
      </c>
      <c r="AS8" t="s">
        <v>166</v>
      </c>
      <c r="AT8" t="s">
        <v>139</v>
      </c>
      <c r="AU8" t="s">
        <v>167</v>
      </c>
      <c r="AV8" t="s">
        <v>137</v>
      </c>
      <c r="AW8" t="s">
        <v>229</v>
      </c>
      <c r="AX8" t="s">
        <v>168</v>
      </c>
      <c r="AY8" t="s">
        <v>319</v>
      </c>
      <c r="AZ8" t="s">
        <v>320</v>
      </c>
      <c r="BA8" t="s">
        <v>321</v>
      </c>
      <c r="BB8" t="s">
        <v>322</v>
      </c>
      <c r="BC8" t="s">
        <v>164</v>
      </c>
      <c r="BD8" t="s">
        <v>174</v>
      </c>
      <c r="BE8" t="s">
        <v>175</v>
      </c>
      <c r="BF8" t="s">
        <v>176</v>
      </c>
      <c r="BG8" t="s">
        <v>177</v>
      </c>
      <c r="BH8" t="s">
        <v>152</v>
      </c>
      <c r="BI8" t="s">
        <v>178</v>
      </c>
      <c r="BJ8" t="s">
        <v>152</v>
      </c>
      <c r="BK8" t="s">
        <v>152</v>
      </c>
      <c r="BL8" t="s">
        <v>179</v>
      </c>
      <c r="BM8" t="s">
        <v>180</v>
      </c>
      <c r="BN8" t="s">
        <v>137</v>
      </c>
      <c r="BO8" t="s">
        <v>181</v>
      </c>
      <c r="BP8" t="s">
        <v>182</v>
      </c>
      <c r="BQ8" t="s">
        <v>183</v>
      </c>
      <c r="BR8" t="s">
        <v>184</v>
      </c>
      <c r="BS8" t="s">
        <v>185</v>
      </c>
      <c r="BT8" t="s">
        <v>186</v>
      </c>
      <c r="BU8" t="s">
        <v>186</v>
      </c>
      <c r="BV8" t="s">
        <v>186</v>
      </c>
      <c r="BW8" t="s">
        <v>152</v>
      </c>
      <c r="BX8" t="s">
        <v>187</v>
      </c>
      <c r="BY8" t="s">
        <v>152</v>
      </c>
      <c r="BZ8" t="s">
        <v>152</v>
      </c>
      <c r="CA8" t="s">
        <v>152</v>
      </c>
      <c r="CB8" t="s">
        <v>152</v>
      </c>
      <c r="CC8" t="s">
        <v>323</v>
      </c>
      <c r="CD8" t="s">
        <v>324</v>
      </c>
      <c r="CE8" t="s">
        <v>325</v>
      </c>
      <c r="CF8" t="s">
        <v>326</v>
      </c>
      <c r="CG8" t="s">
        <v>327</v>
      </c>
      <c r="CH8" t="s">
        <v>328</v>
      </c>
      <c r="CI8" t="s">
        <v>329</v>
      </c>
      <c r="CJ8" t="s">
        <v>330</v>
      </c>
      <c r="CK8" t="s">
        <v>331</v>
      </c>
      <c r="CL8" t="s">
        <v>243</v>
      </c>
      <c r="CM8" t="s">
        <v>197</v>
      </c>
      <c r="CN8" t="s">
        <v>198</v>
      </c>
      <c r="CO8" t="s">
        <v>155</v>
      </c>
      <c r="CP8" t="s">
        <v>199</v>
      </c>
      <c r="CQ8" t="s">
        <v>200</v>
      </c>
      <c r="CR8" t="s">
        <v>155</v>
      </c>
      <c r="CS8" t="s">
        <v>201</v>
      </c>
      <c r="CT8" t="s">
        <v>202</v>
      </c>
      <c r="CU8" t="s">
        <v>203</v>
      </c>
      <c r="CV8" t="s">
        <v>152</v>
      </c>
      <c r="CW8" t="s">
        <v>309</v>
      </c>
      <c r="CX8" t="s">
        <v>204</v>
      </c>
      <c r="CY8" t="s">
        <v>205</v>
      </c>
      <c r="CZ8" t="s">
        <v>206</v>
      </c>
      <c r="DA8" t="s">
        <v>207</v>
      </c>
      <c r="DB8" t="s">
        <v>208</v>
      </c>
      <c r="DC8" t="s">
        <v>209</v>
      </c>
    </row>
    <row r="9" spans="1:107" ht="15.75" x14ac:dyDescent="0.25">
      <c r="A9" t="s">
        <v>332</v>
      </c>
      <c r="B9" t="s">
        <v>333</v>
      </c>
      <c r="C9" t="s">
        <v>139</v>
      </c>
      <c r="D9" t="s">
        <v>140</v>
      </c>
      <c r="E9" t="s">
        <v>141</v>
      </c>
      <c r="F9" t="s">
        <v>19</v>
      </c>
      <c r="G9" t="s">
        <v>334</v>
      </c>
      <c r="H9" t="s">
        <v>19</v>
      </c>
      <c r="I9" t="s">
        <v>19</v>
      </c>
      <c r="J9">
        <f t="shared" si="0"/>
        <v>-1.0895301385601344E-2</v>
      </c>
      <c r="K9">
        <f t="shared" si="1"/>
        <v>2.9121895200000001</v>
      </c>
      <c r="L9">
        <f t="shared" si="2"/>
        <v>-1.0936216778297978E-2</v>
      </c>
      <c r="M9">
        <f t="shared" si="3"/>
        <v>-0.1277803131930898</v>
      </c>
      <c r="N9" t="s">
        <v>335</v>
      </c>
      <c r="O9" t="s">
        <v>336</v>
      </c>
      <c r="P9">
        <f t="shared" si="4"/>
        <v>2.9449691248522551</v>
      </c>
      <c r="Q9">
        <f t="shared" si="5"/>
        <v>1.0248391248522553</v>
      </c>
      <c r="R9" t="s">
        <v>337</v>
      </c>
      <c r="S9" t="s">
        <v>338</v>
      </c>
      <c r="T9">
        <f t="shared" si="6"/>
        <v>32.671057519993951</v>
      </c>
      <c r="U9">
        <f t="shared" si="7"/>
        <v>0.4417875</v>
      </c>
      <c r="V9" t="s">
        <v>147</v>
      </c>
      <c r="W9" t="s">
        <v>339</v>
      </c>
      <c r="X9" t="s">
        <v>340</v>
      </c>
      <c r="Y9" t="s">
        <v>341</v>
      </c>
      <c r="Z9" t="s">
        <v>342</v>
      </c>
      <c r="AA9" t="s">
        <v>152</v>
      </c>
      <c r="AB9" t="s">
        <v>152</v>
      </c>
      <c r="AC9" t="s">
        <v>152</v>
      </c>
      <c r="AD9" t="s">
        <v>153</v>
      </c>
      <c r="AE9" t="s">
        <v>154</v>
      </c>
      <c r="AF9">
        <f t="shared" si="8"/>
        <v>0</v>
      </c>
      <c r="AG9" t="s">
        <v>155</v>
      </c>
      <c r="AH9" t="s">
        <v>343</v>
      </c>
      <c r="AI9" t="s">
        <v>344</v>
      </c>
      <c r="AJ9" t="s">
        <v>345</v>
      </c>
      <c r="AK9" t="s">
        <v>346</v>
      </c>
      <c r="AL9">
        <f t="shared" si="9"/>
        <v>23.72</v>
      </c>
      <c r="AM9" t="s">
        <v>160</v>
      </c>
      <c r="AN9" t="s">
        <v>317</v>
      </c>
      <c r="AO9" t="s">
        <v>161</v>
      </c>
      <c r="AP9" t="s">
        <v>347</v>
      </c>
      <c r="AQ9" t="s">
        <v>164</v>
      </c>
      <c r="AR9" t="s">
        <v>348</v>
      </c>
      <c r="AS9" t="s">
        <v>166</v>
      </c>
      <c r="AT9" t="s">
        <v>139</v>
      </c>
      <c r="AU9" t="s">
        <v>167</v>
      </c>
      <c r="AV9" t="s">
        <v>137</v>
      </c>
      <c r="AW9" t="s">
        <v>349</v>
      </c>
      <c r="AX9" t="s">
        <v>350</v>
      </c>
      <c r="AY9" t="s">
        <v>351</v>
      </c>
      <c r="AZ9" t="s">
        <v>352</v>
      </c>
      <c r="BA9" t="s">
        <v>353</v>
      </c>
      <c r="BB9" t="s">
        <v>354</v>
      </c>
      <c r="BC9" t="s">
        <v>164</v>
      </c>
      <c r="BD9" t="s">
        <v>174</v>
      </c>
      <c r="BE9" t="s">
        <v>175</v>
      </c>
      <c r="BF9" t="s">
        <v>176</v>
      </c>
      <c r="BG9" t="s">
        <v>177</v>
      </c>
      <c r="BH9" t="s">
        <v>152</v>
      </c>
      <c r="BI9" t="s">
        <v>178</v>
      </c>
      <c r="BJ9" t="s">
        <v>152</v>
      </c>
      <c r="BK9" t="s">
        <v>152</v>
      </c>
      <c r="BL9" t="s">
        <v>179</v>
      </c>
      <c r="BM9" t="s">
        <v>180</v>
      </c>
      <c r="BN9" t="s">
        <v>137</v>
      </c>
      <c r="BO9" t="s">
        <v>181</v>
      </c>
      <c r="BP9" t="s">
        <v>182</v>
      </c>
      <c r="BQ9" t="s">
        <v>183</v>
      </c>
      <c r="BR9" t="s">
        <v>184</v>
      </c>
      <c r="BS9" t="s">
        <v>185</v>
      </c>
      <c r="BT9" t="s">
        <v>186</v>
      </c>
      <c r="BU9" t="s">
        <v>186</v>
      </c>
      <c r="BV9" t="s">
        <v>186</v>
      </c>
      <c r="BW9" t="s">
        <v>152</v>
      </c>
      <c r="BX9" t="s">
        <v>187</v>
      </c>
      <c r="BY9" t="s">
        <v>152</v>
      </c>
      <c r="BZ9" t="s">
        <v>152</v>
      </c>
      <c r="CA9" t="s">
        <v>152</v>
      </c>
      <c r="CB9" t="s">
        <v>152</v>
      </c>
      <c r="CC9" t="s">
        <v>355</v>
      </c>
      <c r="CD9" t="s">
        <v>356</v>
      </c>
      <c r="CE9" t="s">
        <v>357</v>
      </c>
      <c r="CF9" t="s">
        <v>358</v>
      </c>
      <c r="CG9" t="s">
        <v>359</v>
      </c>
      <c r="CH9" t="s">
        <v>360</v>
      </c>
      <c r="CI9" t="s">
        <v>361</v>
      </c>
      <c r="CJ9" t="s">
        <v>362</v>
      </c>
      <c r="CK9" t="s">
        <v>340</v>
      </c>
      <c r="CL9" t="s">
        <v>363</v>
      </c>
      <c r="CM9" t="s">
        <v>197</v>
      </c>
      <c r="CN9" t="s">
        <v>198</v>
      </c>
      <c r="CO9" t="s">
        <v>155</v>
      </c>
      <c r="CP9" t="s">
        <v>199</v>
      </c>
      <c r="CQ9" t="s">
        <v>200</v>
      </c>
      <c r="CR9" t="s">
        <v>155</v>
      </c>
      <c r="CS9" t="s">
        <v>201</v>
      </c>
      <c r="CT9" t="s">
        <v>202</v>
      </c>
      <c r="CU9" t="s">
        <v>203</v>
      </c>
      <c r="CV9" t="s">
        <v>152</v>
      </c>
      <c r="CW9" t="s">
        <v>339</v>
      </c>
      <c r="CX9" t="s">
        <v>204</v>
      </c>
      <c r="CY9" t="s">
        <v>205</v>
      </c>
      <c r="CZ9" t="s">
        <v>206</v>
      </c>
      <c r="DA9" t="s">
        <v>207</v>
      </c>
      <c r="DB9" t="s">
        <v>208</v>
      </c>
      <c r="DC9" t="s">
        <v>209</v>
      </c>
    </row>
    <row r="10" spans="1:107" ht="15.75" x14ac:dyDescent="0.25">
      <c r="A10" t="s">
        <v>364</v>
      </c>
      <c r="B10" t="s">
        <v>365</v>
      </c>
      <c r="C10" t="s">
        <v>139</v>
      </c>
      <c r="D10" t="s">
        <v>140</v>
      </c>
      <c r="E10" t="s">
        <v>141</v>
      </c>
      <c r="F10" t="s">
        <v>19</v>
      </c>
      <c r="G10" t="s">
        <v>366</v>
      </c>
      <c r="H10" t="s">
        <v>19</v>
      </c>
      <c r="I10" t="s">
        <v>19</v>
      </c>
      <c r="J10">
        <f t="shared" si="0"/>
        <v>-1.1098780878919256E-2</v>
      </c>
      <c r="K10">
        <f t="shared" si="1"/>
        <v>2.9113996799999997</v>
      </c>
      <c r="L10">
        <f t="shared" si="2"/>
        <v>-1.1141253346874422E-2</v>
      </c>
      <c r="M10">
        <f t="shared" si="3"/>
        <v>-0.12283605275515629</v>
      </c>
      <c r="N10" t="s">
        <v>367</v>
      </c>
      <c r="O10" t="s">
        <v>368</v>
      </c>
      <c r="P10">
        <f t="shared" si="4"/>
        <v>2.9237627635989378</v>
      </c>
      <c r="Q10">
        <f t="shared" si="5"/>
        <v>0.96685376359893782</v>
      </c>
      <c r="R10" t="s">
        <v>369</v>
      </c>
      <c r="S10" t="s">
        <v>370</v>
      </c>
      <c r="T10">
        <f t="shared" si="6"/>
        <v>32.43579724427488</v>
      </c>
      <c r="U10">
        <f t="shared" si="7"/>
        <v>0.4417875</v>
      </c>
      <c r="V10" t="s">
        <v>147</v>
      </c>
      <c r="W10" t="s">
        <v>371</v>
      </c>
      <c r="X10" t="s">
        <v>372</v>
      </c>
      <c r="Y10" t="s">
        <v>373</v>
      </c>
      <c r="Z10" t="s">
        <v>374</v>
      </c>
      <c r="AA10" t="s">
        <v>152</v>
      </c>
      <c r="AB10" t="s">
        <v>152</v>
      </c>
      <c r="AC10" t="s">
        <v>152</v>
      </c>
      <c r="AD10" t="s">
        <v>153</v>
      </c>
      <c r="AE10" t="s">
        <v>154</v>
      </c>
      <c r="AF10">
        <f t="shared" si="8"/>
        <v>0</v>
      </c>
      <c r="AG10" t="s">
        <v>155</v>
      </c>
      <c r="AH10" t="s">
        <v>375</v>
      </c>
      <c r="AI10" t="s">
        <v>376</v>
      </c>
      <c r="AJ10" t="s">
        <v>377</v>
      </c>
      <c r="AK10" t="s">
        <v>378</v>
      </c>
      <c r="AL10">
        <f t="shared" si="9"/>
        <v>23.6</v>
      </c>
      <c r="AM10" t="s">
        <v>160</v>
      </c>
      <c r="AN10" t="s">
        <v>226</v>
      </c>
      <c r="AO10" t="s">
        <v>379</v>
      </c>
      <c r="AP10" t="s">
        <v>347</v>
      </c>
      <c r="AQ10" t="s">
        <v>164</v>
      </c>
      <c r="AR10" t="s">
        <v>380</v>
      </c>
      <c r="AS10" t="s">
        <v>381</v>
      </c>
      <c r="AT10" t="s">
        <v>139</v>
      </c>
      <c r="AU10" t="s">
        <v>382</v>
      </c>
      <c r="AV10" t="s">
        <v>137</v>
      </c>
      <c r="AW10" t="s">
        <v>261</v>
      </c>
      <c r="AX10" t="s">
        <v>383</v>
      </c>
      <c r="AY10" t="s">
        <v>384</v>
      </c>
      <c r="AZ10" t="s">
        <v>385</v>
      </c>
      <c r="BA10" t="s">
        <v>386</v>
      </c>
      <c r="BB10" t="s">
        <v>387</v>
      </c>
      <c r="BC10" t="s">
        <v>164</v>
      </c>
      <c r="BD10" t="s">
        <v>174</v>
      </c>
      <c r="BE10" t="s">
        <v>175</v>
      </c>
      <c r="BF10" t="s">
        <v>176</v>
      </c>
      <c r="BG10" t="s">
        <v>177</v>
      </c>
      <c r="BH10" t="s">
        <v>152</v>
      </c>
      <c r="BI10" t="s">
        <v>178</v>
      </c>
      <c r="BJ10" t="s">
        <v>152</v>
      </c>
      <c r="BK10" t="s">
        <v>152</v>
      </c>
      <c r="BL10" t="s">
        <v>179</v>
      </c>
      <c r="BM10" t="s">
        <v>180</v>
      </c>
      <c r="BN10" t="s">
        <v>137</v>
      </c>
      <c r="BO10" t="s">
        <v>181</v>
      </c>
      <c r="BP10" t="s">
        <v>182</v>
      </c>
      <c r="BQ10" t="s">
        <v>183</v>
      </c>
      <c r="BR10" t="s">
        <v>184</v>
      </c>
      <c r="BS10" t="s">
        <v>185</v>
      </c>
      <c r="BT10" t="s">
        <v>186</v>
      </c>
      <c r="BU10" t="s">
        <v>186</v>
      </c>
      <c r="BV10" t="s">
        <v>186</v>
      </c>
      <c r="BW10" t="s">
        <v>152</v>
      </c>
      <c r="BX10" t="s">
        <v>187</v>
      </c>
      <c r="BY10" t="s">
        <v>152</v>
      </c>
      <c r="BZ10" t="s">
        <v>152</v>
      </c>
      <c r="CA10" t="s">
        <v>152</v>
      </c>
      <c r="CB10" t="s">
        <v>152</v>
      </c>
      <c r="CC10" t="s">
        <v>388</v>
      </c>
      <c r="CD10" t="s">
        <v>389</v>
      </c>
      <c r="CE10" t="s">
        <v>390</v>
      </c>
      <c r="CF10" t="s">
        <v>391</v>
      </c>
      <c r="CG10" t="s">
        <v>392</v>
      </c>
      <c r="CH10" t="s">
        <v>393</v>
      </c>
      <c r="CI10" t="s">
        <v>394</v>
      </c>
      <c r="CJ10" t="s">
        <v>395</v>
      </c>
      <c r="CK10" t="s">
        <v>372</v>
      </c>
      <c r="CL10" t="s">
        <v>396</v>
      </c>
      <c r="CM10" t="s">
        <v>197</v>
      </c>
      <c r="CN10" t="s">
        <v>198</v>
      </c>
      <c r="CO10" t="s">
        <v>155</v>
      </c>
      <c r="CP10" t="s">
        <v>199</v>
      </c>
      <c r="CQ10" t="s">
        <v>200</v>
      </c>
      <c r="CR10" t="s">
        <v>155</v>
      </c>
      <c r="CS10" t="s">
        <v>201</v>
      </c>
      <c r="CT10" t="s">
        <v>202</v>
      </c>
      <c r="CU10" t="s">
        <v>203</v>
      </c>
      <c r="CV10" t="s">
        <v>152</v>
      </c>
      <c r="CW10" t="s">
        <v>371</v>
      </c>
      <c r="CX10" t="s">
        <v>204</v>
      </c>
      <c r="CY10" t="s">
        <v>205</v>
      </c>
      <c r="CZ10" t="s">
        <v>206</v>
      </c>
      <c r="DA10" t="s">
        <v>207</v>
      </c>
      <c r="DB10" t="s">
        <v>208</v>
      </c>
      <c r="DC10" t="s">
        <v>209</v>
      </c>
    </row>
    <row r="11" spans="1:107" ht="15.75" x14ac:dyDescent="0.25">
      <c r="A11" t="s">
        <v>397</v>
      </c>
      <c r="B11" t="s">
        <v>398</v>
      </c>
      <c r="C11" t="s">
        <v>139</v>
      </c>
      <c r="D11" t="s">
        <v>140</v>
      </c>
      <c r="E11" t="s">
        <v>141</v>
      </c>
      <c r="F11" t="s">
        <v>19</v>
      </c>
      <c r="G11" t="s">
        <v>399</v>
      </c>
      <c r="H11" t="s">
        <v>19</v>
      </c>
      <c r="I11" t="s">
        <v>19</v>
      </c>
      <c r="J11">
        <f t="shared" si="0"/>
        <v>0.67383450117497679</v>
      </c>
      <c r="K11">
        <f t="shared" si="1"/>
        <v>2.9106084800000001</v>
      </c>
      <c r="L11">
        <f t="shared" si="2"/>
        <v>0.54716128099589845</v>
      </c>
      <c r="M11">
        <f t="shared" si="3"/>
        <v>5.2369966817674918</v>
      </c>
      <c r="N11" t="s">
        <v>400</v>
      </c>
      <c r="O11" t="s">
        <v>401</v>
      </c>
      <c r="P11">
        <f t="shared" si="4"/>
        <v>2.9538447291378551</v>
      </c>
      <c r="Q11">
        <f t="shared" si="5"/>
        <v>0.83840172913785516</v>
      </c>
      <c r="R11" t="s">
        <v>402</v>
      </c>
      <c r="S11" t="s">
        <v>403</v>
      </c>
      <c r="T11">
        <f t="shared" si="6"/>
        <v>32.769522178143504</v>
      </c>
      <c r="U11">
        <f t="shared" si="7"/>
        <v>0.4417875</v>
      </c>
      <c r="V11" t="s">
        <v>147</v>
      </c>
      <c r="W11" t="s">
        <v>404</v>
      </c>
      <c r="X11" t="s">
        <v>405</v>
      </c>
      <c r="Y11" t="s">
        <v>406</v>
      </c>
      <c r="Z11" t="s">
        <v>407</v>
      </c>
      <c r="AA11" t="s">
        <v>152</v>
      </c>
      <c r="AB11" t="s">
        <v>152</v>
      </c>
      <c r="AC11" t="s">
        <v>152</v>
      </c>
      <c r="AD11" t="s">
        <v>153</v>
      </c>
      <c r="AE11" t="s">
        <v>154</v>
      </c>
      <c r="AF11">
        <f t="shared" si="8"/>
        <v>0</v>
      </c>
      <c r="AG11" t="s">
        <v>155</v>
      </c>
      <c r="AH11" t="s">
        <v>408</v>
      </c>
      <c r="AI11" t="s">
        <v>409</v>
      </c>
      <c r="AJ11" t="s">
        <v>410</v>
      </c>
      <c r="AK11" t="s">
        <v>411</v>
      </c>
      <c r="AL11">
        <f t="shared" si="9"/>
        <v>23.77</v>
      </c>
      <c r="AM11" t="s">
        <v>160</v>
      </c>
      <c r="AN11" t="s">
        <v>161</v>
      </c>
      <c r="AO11" t="s">
        <v>412</v>
      </c>
      <c r="AP11" t="s">
        <v>413</v>
      </c>
      <c r="AQ11" t="s">
        <v>164</v>
      </c>
      <c r="AR11" t="s">
        <v>414</v>
      </c>
      <c r="AS11" t="s">
        <v>381</v>
      </c>
      <c r="AT11" t="s">
        <v>139</v>
      </c>
      <c r="AU11" t="s">
        <v>382</v>
      </c>
      <c r="AV11" t="s">
        <v>137</v>
      </c>
      <c r="AW11" t="s">
        <v>415</v>
      </c>
      <c r="AX11" t="s">
        <v>416</v>
      </c>
      <c r="AY11" t="s">
        <v>417</v>
      </c>
      <c r="AZ11" t="s">
        <v>418</v>
      </c>
      <c r="BA11" t="s">
        <v>419</v>
      </c>
      <c r="BB11" t="s">
        <v>420</v>
      </c>
      <c r="BC11" t="s">
        <v>164</v>
      </c>
      <c r="BD11" t="s">
        <v>174</v>
      </c>
      <c r="BE11" t="s">
        <v>175</v>
      </c>
      <c r="BF11" t="s">
        <v>176</v>
      </c>
      <c r="BG11" t="s">
        <v>177</v>
      </c>
      <c r="BH11" t="s">
        <v>152</v>
      </c>
      <c r="BI11" t="s">
        <v>178</v>
      </c>
      <c r="BJ11" t="s">
        <v>152</v>
      </c>
      <c r="BK11" t="s">
        <v>152</v>
      </c>
      <c r="BL11" t="s">
        <v>179</v>
      </c>
      <c r="BM11" t="s">
        <v>180</v>
      </c>
      <c r="BN11" t="s">
        <v>137</v>
      </c>
      <c r="BO11" t="s">
        <v>181</v>
      </c>
      <c r="BP11" t="s">
        <v>182</v>
      </c>
      <c r="BQ11" t="s">
        <v>183</v>
      </c>
      <c r="BR11" t="s">
        <v>184</v>
      </c>
      <c r="BS11" t="s">
        <v>185</v>
      </c>
      <c r="BT11" t="s">
        <v>186</v>
      </c>
      <c r="BU11" t="s">
        <v>186</v>
      </c>
      <c r="BV11" t="s">
        <v>186</v>
      </c>
      <c r="BW11" t="s">
        <v>152</v>
      </c>
      <c r="BX11" t="s">
        <v>187</v>
      </c>
      <c r="BY11" t="s">
        <v>152</v>
      </c>
      <c r="BZ11" t="s">
        <v>152</v>
      </c>
      <c r="CA11" t="s">
        <v>152</v>
      </c>
      <c r="CB11" t="s">
        <v>152</v>
      </c>
      <c r="CC11" t="s">
        <v>421</v>
      </c>
      <c r="CD11" t="s">
        <v>422</v>
      </c>
      <c r="CE11" t="s">
        <v>423</v>
      </c>
      <c r="CF11" t="s">
        <v>424</v>
      </c>
      <c r="CG11" t="s">
        <v>425</v>
      </c>
      <c r="CH11" t="s">
        <v>426</v>
      </c>
      <c r="CI11" t="s">
        <v>427</v>
      </c>
      <c r="CJ11" t="s">
        <v>428</v>
      </c>
      <c r="CK11" t="s">
        <v>405</v>
      </c>
      <c r="CL11" t="s">
        <v>196</v>
      </c>
      <c r="CM11" t="s">
        <v>197</v>
      </c>
      <c r="CN11" t="s">
        <v>198</v>
      </c>
      <c r="CO11" t="s">
        <v>155</v>
      </c>
      <c r="CP11" t="s">
        <v>199</v>
      </c>
      <c r="CQ11" t="s">
        <v>200</v>
      </c>
      <c r="CR11" t="s">
        <v>155</v>
      </c>
      <c r="CS11" t="s">
        <v>201</v>
      </c>
      <c r="CT11" t="s">
        <v>202</v>
      </c>
      <c r="CU11" t="s">
        <v>203</v>
      </c>
      <c r="CV11" t="s">
        <v>152</v>
      </c>
      <c r="CW11" t="s">
        <v>404</v>
      </c>
      <c r="CX11" t="s">
        <v>204</v>
      </c>
      <c r="CY11" t="s">
        <v>205</v>
      </c>
      <c r="CZ11" t="s">
        <v>206</v>
      </c>
      <c r="DA11" t="s">
        <v>207</v>
      </c>
      <c r="DB11" t="s">
        <v>208</v>
      </c>
      <c r="DC11" t="s">
        <v>209</v>
      </c>
    </row>
    <row r="12" spans="1:107" ht="15.75" x14ac:dyDescent="0.25">
      <c r="A12" t="s">
        <v>429</v>
      </c>
      <c r="B12" t="s">
        <v>430</v>
      </c>
      <c r="C12" t="s">
        <v>139</v>
      </c>
      <c r="D12" t="s">
        <v>140</v>
      </c>
      <c r="E12" t="s">
        <v>141</v>
      </c>
      <c r="F12" t="s">
        <v>19</v>
      </c>
      <c r="G12" t="s">
        <v>431</v>
      </c>
      <c r="H12" t="s">
        <v>19</v>
      </c>
      <c r="I12" t="s">
        <v>19</v>
      </c>
      <c r="J12">
        <f t="shared" si="0"/>
        <v>-9.3333952731509042E-3</v>
      </c>
      <c r="K12">
        <f t="shared" si="1"/>
        <v>2.9098159199999998</v>
      </c>
      <c r="L12">
        <f t="shared" si="2"/>
        <v>-9.3634289887765763E-3</v>
      </c>
      <c r="M12">
        <f t="shared" si="3"/>
        <v>-0.10167468444189426</v>
      </c>
      <c r="N12" t="s">
        <v>432</v>
      </c>
      <c r="O12" t="s">
        <v>433</v>
      </c>
      <c r="P12">
        <f t="shared" si="4"/>
        <v>2.9591813119115171</v>
      </c>
      <c r="Q12">
        <f t="shared" si="5"/>
        <v>0.95198631191151728</v>
      </c>
      <c r="R12" t="s">
        <v>434</v>
      </c>
      <c r="S12" t="s">
        <v>435</v>
      </c>
      <c r="T12">
        <f t="shared" si="6"/>
        <v>32.825083881436683</v>
      </c>
      <c r="U12">
        <f t="shared" si="7"/>
        <v>0.4417875</v>
      </c>
      <c r="V12" t="s">
        <v>147</v>
      </c>
      <c r="W12" t="s">
        <v>436</v>
      </c>
      <c r="X12" t="s">
        <v>437</v>
      </c>
      <c r="Y12" t="s">
        <v>438</v>
      </c>
      <c r="Z12" t="s">
        <v>439</v>
      </c>
      <c r="AA12" t="s">
        <v>152</v>
      </c>
      <c r="AB12" t="s">
        <v>152</v>
      </c>
      <c r="AC12" t="s">
        <v>152</v>
      </c>
      <c r="AD12" t="s">
        <v>153</v>
      </c>
      <c r="AE12" t="s">
        <v>154</v>
      </c>
      <c r="AF12">
        <f t="shared" si="8"/>
        <v>0</v>
      </c>
      <c r="AG12" t="s">
        <v>155</v>
      </c>
      <c r="AH12" t="s">
        <v>440</v>
      </c>
      <c r="AI12" t="s">
        <v>441</v>
      </c>
      <c r="AJ12" t="s">
        <v>442</v>
      </c>
      <c r="AK12" t="s">
        <v>443</v>
      </c>
      <c r="AL12">
        <f t="shared" si="9"/>
        <v>23.8</v>
      </c>
      <c r="AM12" t="s">
        <v>444</v>
      </c>
      <c r="AN12" t="s">
        <v>379</v>
      </c>
      <c r="AO12" t="s">
        <v>161</v>
      </c>
      <c r="AP12" t="s">
        <v>445</v>
      </c>
      <c r="AQ12" t="s">
        <v>210</v>
      </c>
      <c r="AR12" t="s">
        <v>446</v>
      </c>
      <c r="AS12" t="s">
        <v>381</v>
      </c>
      <c r="AT12" t="s">
        <v>139</v>
      </c>
      <c r="AU12" t="s">
        <v>382</v>
      </c>
      <c r="AV12" t="s">
        <v>137</v>
      </c>
      <c r="AW12" t="s">
        <v>319</v>
      </c>
      <c r="AX12" t="s">
        <v>447</v>
      </c>
      <c r="AY12" t="s">
        <v>448</v>
      </c>
      <c r="AZ12" t="s">
        <v>449</v>
      </c>
      <c r="BA12" t="s">
        <v>450</v>
      </c>
      <c r="BB12" t="s">
        <v>451</v>
      </c>
      <c r="BC12" t="s">
        <v>164</v>
      </c>
      <c r="BD12" t="s">
        <v>174</v>
      </c>
      <c r="BE12" t="s">
        <v>175</v>
      </c>
      <c r="BF12" t="s">
        <v>176</v>
      </c>
      <c r="BG12" t="s">
        <v>177</v>
      </c>
      <c r="BH12" t="s">
        <v>152</v>
      </c>
      <c r="BI12" t="s">
        <v>178</v>
      </c>
      <c r="BJ12" t="s">
        <v>152</v>
      </c>
      <c r="BK12" t="s">
        <v>152</v>
      </c>
      <c r="BL12" t="s">
        <v>179</v>
      </c>
      <c r="BM12" t="s">
        <v>180</v>
      </c>
      <c r="BN12" t="s">
        <v>137</v>
      </c>
      <c r="BO12" t="s">
        <v>181</v>
      </c>
      <c r="BP12" t="s">
        <v>182</v>
      </c>
      <c r="BQ12" t="s">
        <v>183</v>
      </c>
      <c r="BR12" t="s">
        <v>184</v>
      </c>
      <c r="BS12" t="s">
        <v>185</v>
      </c>
      <c r="BT12" t="s">
        <v>186</v>
      </c>
      <c r="BU12" t="s">
        <v>186</v>
      </c>
      <c r="BV12" t="s">
        <v>186</v>
      </c>
      <c r="BW12" t="s">
        <v>152</v>
      </c>
      <c r="BX12" t="s">
        <v>187</v>
      </c>
      <c r="BY12" t="s">
        <v>152</v>
      </c>
      <c r="BZ12" t="s">
        <v>152</v>
      </c>
      <c r="CA12" t="s">
        <v>152</v>
      </c>
      <c r="CB12" t="s">
        <v>152</v>
      </c>
      <c r="CC12" t="s">
        <v>452</v>
      </c>
      <c r="CD12" t="s">
        <v>453</v>
      </c>
      <c r="CE12" t="s">
        <v>454</v>
      </c>
      <c r="CF12" t="s">
        <v>455</v>
      </c>
      <c r="CG12" t="s">
        <v>456</v>
      </c>
      <c r="CH12" t="s">
        <v>457</v>
      </c>
      <c r="CI12" t="s">
        <v>458</v>
      </c>
      <c r="CJ12" t="s">
        <v>459</v>
      </c>
      <c r="CK12" t="s">
        <v>437</v>
      </c>
      <c r="CL12" t="s">
        <v>396</v>
      </c>
      <c r="CM12" t="s">
        <v>197</v>
      </c>
      <c r="CN12" t="s">
        <v>198</v>
      </c>
      <c r="CO12" t="s">
        <v>155</v>
      </c>
      <c r="CP12" t="s">
        <v>199</v>
      </c>
      <c r="CQ12" t="s">
        <v>200</v>
      </c>
      <c r="CR12" t="s">
        <v>155</v>
      </c>
      <c r="CS12" t="s">
        <v>201</v>
      </c>
      <c r="CT12" t="s">
        <v>202</v>
      </c>
      <c r="CU12" t="s">
        <v>203</v>
      </c>
      <c r="CV12" t="s">
        <v>152</v>
      </c>
      <c r="CW12" t="s">
        <v>436</v>
      </c>
      <c r="CX12" t="s">
        <v>204</v>
      </c>
      <c r="CY12" t="s">
        <v>205</v>
      </c>
      <c r="CZ12" t="s">
        <v>206</v>
      </c>
      <c r="DA12" t="s">
        <v>207</v>
      </c>
      <c r="DB12" t="s">
        <v>208</v>
      </c>
      <c r="DC12" t="s">
        <v>209</v>
      </c>
    </row>
    <row r="13" spans="1:107" ht="15.75" x14ac:dyDescent="0.25">
      <c r="A13" t="s">
        <v>460</v>
      </c>
      <c r="B13" t="s">
        <v>461</v>
      </c>
      <c r="C13" t="s">
        <v>139</v>
      </c>
      <c r="D13" t="s">
        <v>140</v>
      </c>
      <c r="E13" t="s">
        <v>141</v>
      </c>
      <c r="F13" t="s">
        <v>19</v>
      </c>
      <c r="G13" t="s">
        <v>462</v>
      </c>
      <c r="H13" t="s">
        <v>19</v>
      </c>
      <c r="I13" t="s">
        <v>19</v>
      </c>
      <c r="J13">
        <f t="shared" si="0"/>
        <v>0.28290832054324105</v>
      </c>
      <c r="K13">
        <f t="shared" si="1"/>
        <v>2.9098159199999998</v>
      </c>
      <c r="L13">
        <f t="shared" si="2"/>
        <v>0.25783972338215994</v>
      </c>
      <c r="M13">
        <f t="shared" si="3"/>
        <v>3.0251932274484772</v>
      </c>
      <c r="N13" t="s">
        <v>463</v>
      </c>
      <c r="O13" t="s">
        <v>464</v>
      </c>
      <c r="P13">
        <f t="shared" si="4"/>
        <v>3.0990700478247217</v>
      </c>
      <c r="Q13">
        <f t="shared" si="5"/>
        <v>1.0272670478247217</v>
      </c>
      <c r="R13" t="s">
        <v>465</v>
      </c>
      <c r="S13" t="s">
        <v>466</v>
      </c>
      <c r="T13">
        <f t="shared" si="6"/>
        <v>34.376816947584267</v>
      </c>
      <c r="U13">
        <f t="shared" si="7"/>
        <v>0.4417875</v>
      </c>
      <c r="V13" t="s">
        <v>147</v>
      </c>
      <c r="W13" t="s">
        <v>467</v>
      </c>
      <c r="X13" t="s">
        <v>468</v>
      </c>
      <c r="Y13" t="s">
        <v>469</v>
      </c>
      <c r="Z13" t="s">
        <v>470</v>
      </c>
      <c r="AA13" t="s">
        <v>152</v>
      </c>
      <c r="AB13" t="s">
        <v>152</v>
      </c>
      <c r="AC13" t="s">
        <v>152</v>
      </c>
      <c r="AD13" t="s">
        <v>153</v>
      </c>
      <c r="AE13" t="s">
        <v>154</v>
      </c>
      <c r="AF13">
        <f t="shared" si="8"/>
        <v>0</v>
      </c>
      <c r="AG13" t="s">
        <v>155</v>
      </c>
      <c r="AH13" t="s">
        <v>471</v>
      </c>
      <c r="AI13" t="s">
        <v>472</v>
      </c>
      <c r="AJ13" t="s">
        <v>473</v>
      </c>
      <c r="AK13" t="s">
        <v>474</v>
      </c>
      <c r="AL13">
        <f t="shared" si="9"/>
        <v>24.57</v>
      </c>
      <c r="AM13" t="s">
        <v>444</v>
      </c>
      <c r="AN13" t="s">
        <v>379</v>
      </c>
      <c r="AO13" t="s">
        <v>475</v>
      </c>
      <c r="AP13" t="s">
        <v>476</v>
      </c>
      <c r="AQ13" t="s">
        <v>164</v>
      </c>
      <c r="AR13" t="s">
        <v>477</v>
      </c>
      <c r="AS13" t="s">
        <v>478</v>
      </c>
      <c r="AT13" t="s">
        <v>139</v>
      </c>
      <c r="AU13" t="s">
        <v>479</v>
      </c>
      <c r="AV13" t="s">
        <v>137</v>
      </c>
      <c r="AW13" t="s">
        <v>480</v>
      </c>
      <c r="AX13" t="s">
        <v>481</v>
      </c>
      <c r="AY13" t="s">
        <v>482</v>
      </c>
      <c r="AZ13" t="s">
        <v>483</v>
      </c>
      <c r="BA13" t="s">
        <v>484</v>
      </c>
      <c r="BB13" t="s">
        <v>485</v>
      </c>
      <c r="BC13" t="s">
        <v>164</v>
      </c>
      <c r="BD13" t="s">
        <v>174</v>
      </c>
      <c r="BE13" t="s">
        <v>175</v>
      </c>
      <c r="BF13" t="s">
        <v>176</v>
      </c>
      <c r="BG13" t="s">
        <v>177</v>
      </c>
      <c r="BH13" t="s">
        <v>152</v>
      </c>
      <c r="BI13" t="s">
        <v>178</v>
      </c>
      <c r="BJ13" t="s">
        <v>152</v>
      </c>
      <c r="BK13" t="s">
        <v>152</v>
      </c>
      <c r="BL13" t="s">
        <v>179</v>
      </c>
      <c r="BM13" t="s">
        <v>180</v>
      </c>
      <c r="BN13" t="s">
        <v>137</v>
      </c>
      <c r="BO13" t="s">
        <v>181</v>
      </c>
      <c r="BP13" t="s">
        <v>182</v>
      </c>
      <c r="BQ13" t="s">
        <v>183</v>
      </c>
      <c r="BR13" t="s">
        <v>184</v>
      </c>
      <c r="BS13" t="s">
        <v>185</v>
      </c>
      <c r="BT13" t="s">
        <v>186</v>
      </c>
      <c r="BU13" t="s">
        <v>186</v>
      </c>
      <c r="BV13" t="s">
        <v>186</v>
      </c>
      <c r="BW13" t="s">
        <v>152</v>
      </c>
      <c r="BX13" t="s">
        <v>187</v>
      </c>
      <c r="BY13" t="s">
        <v>152</v>
      </c>
      <c r="BZ13" t="s">
        <v>152</v>
      </c>
      <c r="CA13" t="s">
        <v>152</v>
      </c>
      <c r="CB13" t="s">
        <v>152</v>
      </c>
      <c r="CC13" t="s">
        <v>486</v>
      </c>
      <c r="CD13" t="s">
        <v>487</v>
      </c>
      <c r="CE13" t="s">
        <v>488</v>
      </c>
      <c r="CF13" t="s">
        <v>489</v>
      </c>
      <c r="CG13" t="s">
        <v>490</v>
      </c>
      <c r="CH13" t="s">
        <v>491</v>
      </c>
      <c r="CI13" t="s">
        <v>492</v>
      </c>
      <c r="CJ13" t="s">
        <v>493</v>
      </c>
      <c r="CK13" t="s">
        <v>468</v>
      </c>
      <c r="CL13" t="s">
        <v>243</v>
      </c>
      <c r="CM13" t="s">
        <v>197</v>
      </c>
      <c r="CN13" t="s">
        <v>198</v>
      </c>
      <c r="CO13" t="s">
        <v>155</v>
      </c>
      <c r="CP13" t="s">
        <v>199</v>
      </c>
      <c r="CQ13" t="s">
        <v>200</v>
      </c>
      <c r="CR13" t="s">
        <v>155</v>
      </c>
      <c r="CS13" t="s">
        <v>201</v>
      </c>
      <c r="CT13" t="s">
        <v>202</v>
      </c>
      <c r="CU13" t="s">
        <v>203</v>
      </c>
      <c r="CV13" t="s">
        <v>152</v>
      </c>
      <c r="CW13" t="s">
        <v>467</v>
      </c>
      <c r="CX13" t="s">
        <v>204</v>
      </c>
      <c r="CY13" t="s">
        <v>205</v>
      </c>
      <c r="CZ13" t="s">
        <v>206</v>
      </c>
      <c r="DA13" t="s">
        <v>207</v>
      </c>
      <c r="DB13" t="s">
        <v>208</v>
      </c>
      <c r="DC13" t="s">
        <v>209</v>
      </c>
    </row>
    <row r="14" spans="1:107" ht="15.75" x14ac:dyDescent="0.25">
      <c r="A14" t="s">
        <v>494</v>
      </c>
      <c r="B14" t="s">
        <v>495</v>
      </c>
      <c r="C14" t="s">
        <v>139</v>
      </c>
      <c r="D14" t="s">
        <v>140</v>
      </c>
      <c r="E14" t="s">
        <v>141</v>
      </c>
      <c r="F14" t="s">
        <v>19</v>
      </c>
      <c r="G14" t="s">
        <v>496</v>
      </c>
      <c r="H14" t="s">
        <v>19</v>
      </c>
      <c r="I14" t="s">
        <v>19</v>
      </c>
      <c r="J14">
        <f t="shared" si="0"/>
        <v>3.2844561258865705E-3</v>
      </c>
      <c r="K14">
        <f t="shared" si="1"/>
        <v>2.9106084800000001</v>
      </c>
      <c r="L14">
        <f t="shared" si="2"/>
        <v>3.2807539816145106E-3</v>
      </c>
      <c r="M14">
        <f t="shared" si="3"/>
        <v>3.4473393389059311E-2</v>
      </c>
      <c r="N14" t="s">
        <v>497</v>
      </c>
      <c r="O14" t="s">
        <v>498</v>
      </c>
      <c r="P14">
        <f t="shared" si="4"/>
        <v>2.9079457502563457</v>
      </c>
      <c r="Q14">
        <f t="shared" si="5"/>
        <v>0.92147875025634574</v>
      </c>
      <c r="R14" t="s">
        <v>499</v>
      </c>
      <c r="S14" t="s">
        <v>500</v>
      </c>
      <c r="T14">
        <f t="shared" si="6"/>
        <v>32.256747091029901</v>
      </c>
      <c r="U14">
        <f t="shared" si="7"/>
        <v>0.4417875</v>
      </c>
      <c r="V14" t="s">
        <v>147</v>
      </c>
      <c r="W14" t="s">
        <v>501</v>
      </c>
      <c r="X14" t="s">
        <v>502</v>
      </c>
      <c r="Y14" t="s">
        <v>503</v>
      </c>
      <c r="Z14" t="s">
        <v>504</v>
      </c>
      <c r="AA14" t="s">
        <v>152</v>
      </c>
      <c r="AB14" t="s">
        <v>152</v>
      </c>
      <c r="AC14" t="s">
        <v>152</v>
      </c>
      <c r="AD14" t="s">
        <v>153</v>
      </c>
      <c r="AE14" t="s">
        <v>154</v>
      </c>
      <c r="AF14">
        <f t="shared" si="8"/>
        <v>0</v>
      </c>
      <c r="AG14" t="s">
        <v>155</v>
      </c>
      <c r="AH14" t="s">
        <v>505</v>
      </c>
      <c r="AI14" t="s">
        <v>506</v>
      </c>
      <c r="AJ14" t="s">
        <v>507</v>
      </c>
      <c r="AK14" t="s">
        <v>508</v>
      </c>
      <c r="AL14">
        <f t="shared" si="9"/>
        <v>23.51</v>
      </c>
      <c r="AM14" t="s">
        <v>444</v>
      </c>
      <c r="AN14" t="s">
        <v>161</v>
      </c>
      <c r="AO14" t="s">
        <v>161</v>
      </c>
      <c r="AP14" t="s">
        <v>445</v>
      </c>
      <c r="AQ14" t="s">
        <v>164</v>
      </c>
      <c r="AR14" t="s">
        <v>509</v>
      </c>
      <c r="AS14" t="s">
        <v>478</v>
      </c>
      <c r="AT14" t="s">
        <v>139</v>
      </c>
      <c r="AU14" t="s">
        <v>479</v>
      </c>
      <c r="AV14" t="s">
        <v>137</v>
      </c>
      <c r="AW14" t="s">
        <v>510</v>
      </c>
      <c r="AX14" t="s">
        <v>230</v>
      </c>
      <c r="AY14" t="s">
        <v>511</v>
      </c>
      <c r="AZ14" t="s">
        <v>512</v>
      </c>
      <c r="BA14" t="s">
        <v>513</v>
      </c>
      <c r="BB14" t="s">
        <v>514</v>
      </c>
      <c r="BC14" t="s">
        <v>164</v>
      </c>
      <c r="BD14" t="s">
        <v>174</v>
      </c>
      <c r="BE14" t="s">
        <v>175</v>
      </c>
      <c r="BF14" t="s">
        <v>176</v>
      </c>
      <c r="BG14" t="s">
        <v>177</v>
      </c>
      <c r="BH14" t="s">
        <v>152</v>
      </c>
      <c r="BI14" t="s">
        <v>178</v>
      </c>
      <c r="BJ14" t="s">
        <v>152</v>
      </c>
      <c r="BK14" t="s">
        <v>152</v>
      </c>
      <c r="BL14" t="s">
        <v>179</v>
      </c>
      <c r="BM14" t="s">
        <v>180</v>
      </c>
      <c r="BN14" t="s">
        <v>137</v>
      </c>
      <c r="BO14" t="s">
        <v>181</v>
      </c>
      <c r="BP14" t="s">
        <v>182</v>
      </c>
      <c r="BQ14" t="s">
        <v>183</v>
      </c>
      <c r="BR14" t="s">
        <v>184</v>
      </c>
      <c r="BS14" t="s">
        <v>185</v>
      </c>
      <c r="BT14" t="s">
        <v>186</v>
      </c>
      <c r="BU14" t="s">
        <v>186</v>
      </c>
      <c r="BV14" t="s">
        <v>186</v>
      </c>
      <c r="BW14" t="s">
        <v>152</v>
      </c>
      <c r="BX14" t="s">
        <v>187</v>
      </c>
      <c r="BY14" t="s">
        <v>152</v>
      </c>
      <c r="BZ14" t="s">
        <v>152</v>
      </c>
      <c r="CA14" t="s">
        <v>152</v>
      </c>
      <c r="CB14" t="s">
        <v>152</v>
      </c>
      <c r="CC14" t="s">
        <v>515</v>
      </c>
      <c r="CD14" t="s">
        <v>516</v>
      </c>
      <c r="CE14" t="s">
        <v>517</v>
      </c>
      <c r="CF14" t="s">
        <v>518</v>
      </c>
      <c r="CG14" t="s">
        <v>519</v>
      </c>
      <c r="CH14" t="s">
        <v>520</v>
      </c>
      <c r="CI14" t="s">
        <v>521</v>
      </c>
      <c r="CJ14" t="s">
        <v>362</v>
      </c>
      <c r="CK14" t="s">
        <v>502</v>
      </c>
      <c r="CL14" t="s">
        <v>363</v>
      </c>
      <c r="CM14" t="s">
        <v>197</v>
      </c>
      <c r="CN14" t="s">
        <v>198</v>
      </c>
      <c r="CO14" t="s">
        <v>155</v>
      </c>
      <c r="CP14" t="s">
        <v>199</v>
      </c>
      <c r="CQ14" t="s">
        <v>200</v>
      </c>
      <c r="CR14" t="s">
        <v>155</v>
      </c>
      <c r="CS14" t="s">
        <v>201</v>
      </c>
      <c r="CT14" t="s">
        <v>202</v>
      </c>
      <c r="CU14" t="s">
        <v>203</v>
      </c>
      <c r="CV14" t="s">
        <v>152</v>
      </c>
      <c r="CW14" t="s">
        <v>501</v>
      </c>
      <c r="CX14" t="s">
        <v>204</v>
      </c>
      <c r="CY14" t="s">
        <v>205</v>
      </c>
      <c r="CZ14" t="s">
        <v>206</v>
      </c>
      <c r="DA14" t="s">
        <v>207</v>
      </c>
      <c r="DB14" t="s">
        <v>208</v>
      </c>
      <c r="DC14" t="s">
        <v>209</v>
      </c>
    </row>
    <row r="15" spans="1:107" ht="15.75" x14ac:dyDescent="0.25">
      <c r="A15" t="s">
        <v>522</v>
      </c>
      <c r="B15" t="s">
        <v>523</v>
      </c>
      <c r="C15" t="s">
        <v>139</v>
      </c>
      <c r="D15" t="s">
        <v>140</v>
      </c>
      <c r="E15" t="s">
        <v>141</v>
      </c>
      <c r="F15" t="s">
        <v>19</v>
      </c>
      <c r="G15" t="s">
        <v>524</v>
      </c>
      <c r="H15" t="s">
        <v>19</v>
      </c>
      <c r="I15" t="s">
        <v>19</v>
      </c>
      <c r="J15">
        <f t="shared" si="0"/>
        <v>-1.5080073330978867E-2</v>
      </c>
      <c r="K15">
        <f t="shared" si="1"/>
        <v>2.9113996799999997</v>
      </c>
      <c r="L15">
        <f t="shared" si="2"/>
        <v>-1.515858973888636E-2</v>
      </c>
      <c r="M15">
        <f t="shared" si="3"/>
        <v>-0.1523118203049291</v>
      </c>
      <c r="N15" t="s">
        <v>525</v>
      </c>
      <c r="O15" t="s">
        <v>526</v>
      </c>
      <c r="P15">
        <f t="shared" si="4"/>
        <v>2.9026900686535786</v>
      </c>
      <c r="Q15">
        <f t="shared" si="5"/>
        <v>0.88113906865357849</v>
      </c>
      <c r="R15" t="s">
        <v>527</v>
      </c>
      <c r="S15" t="s">
        <v>528</v>
      </c>
      <c r="T15">
        <f t="shared" si="6"/>
        <v>32.19487653786134</v>
      </c>
      <c r="U15">
        <f t="shared" si="7"/>
        <v>0.4417875</v>
      </c>
      <c r="V15" t="s">
        <v>147</v>
      </c>
      <c r="W15" t="s">
        <v>529</v>
      </c>
      <c r="X15" t="s">
        <v>530</v>
      </c>
      <c r="Y15" t="s">
        <v>531</v>
      </c>
      <c r="Z15" t="s">
        <v>532</v>
      </c>
      <c r="AA15" t="s">
        <v>152</v>
      </c>
      <c r="AB15" t="s">
        <v>152</v>
      </c>
      <c r="AC15" t="s">
        <v>152</v>
      </c>
      <c r="AD15" t="s">
        <v>153</v>
      </c>
      <c r="AE15" t="s">
        <v>154</v>
      </c>
      <c r="AF15">
        <f t="shared" si="8"/>
        <v>0</v>
      </c>
      <c r="AG15" t="s">
        <v>155</v>
      </c>
      <c r="AH15" t="s">
        <v>533</v>
      </c>
      <c r="AI15" t="s">
        <v>534</v>
      </c>
      <c r="AJ15" t="s">
        <v>535</v>
      </c>
      <c r="AK15" t="s">
        <v>316</v>
      </c>
      <c r="AL15">
        <f t="shared" si="9"/>
        <v>23.48</v>
      </c>
      <c r="AM15" t="s">
        <v>536</v>
      </c>
      <c r="AN15" t="s">
        <v>226</v>
      </c>
      <c r="AO15" t="s">
        <v>537</v>
      </c>
      <c r="AP15" t="s">
        <v>538</v>
      </c>
      <c r="AQ15" t="s">
        <v>164</v>
      </c>
      <c r="AR15" t="s">
        <v>539</v>
      </c>
      <c r="AS15" t="s">
        <v>478</v>
      </c>
      <c r="AT15" t="s">
        <v>139</v>
      </c>
      <c r="AU15" t="s">
        <v>479</v>
      </c>
      <c r="AV15" t="s">
        <v>137</v>
      </c>
      <c r="AW15" t="s">
        <v>231</v>
      </c>
      <c r="AX15" t="s">
        <v>540</v>
      </c>
      <c r="AY15" t="s">
        <v>541</v>
      </c>
      <c r="AZ15" t="s">
        <v>542</v>
      </c>
      <c r="BA15" t="s">
        <v>350</v>
      </c>
      <c r="BB15" t="s">
        <v>543</v>
      </c>
      <c r="BC15" t="s">
        <v>164</v>
      </c>
      <c r="BD15" t="s">
        <v>174</v>
      </c>
      <c r="BE15" t="s">
        <v>175</v>
      </c>
      <c r="BF15" t="s">
        <v>176</v>
      </c>
      <c r="BG15" t="s">
        <v>177</v>
      </c>
      <c r="BH15" t="s">
        <v>152</v>
      </c>
      <c r="BI15" t="s">
        <v>178</v>
      </c>
      <c r="BJ15" t="s">
        <v>152</v>
      </c>
      <c r="BK15" t="s">
        <v>152</v>
      </c>
      <c r="BL15" t="s">
        <v>179</v>
      </c>
      <c r="BM15" t="s">
        <v>180</v>
      </c>
      <c r="BN15" t="s">
        <v>137</v>
      </c>
      <c r="BO15" t="s">
        <v>181</v>
      </c>
      <c r="BP15" t="s">
        <v>182</v>
      </c>
      <c r="BQ15" t="s">
        <v>183</v>
      </c>
      <c r="BR15" t="s">
        <v>184</v>
      </c>
      <c r="BS15" t="s">
        <v>185</v>
      </c>
      <c r="BT15" t="s">
        <v>186</v>
      </c>
      <c r="BU15" t="s">
        <v>186</v>
      </c>
      <c r="BV15" t="s">
        <v>186</v>
      </c>
      <c r="BW15" t="s">
        <v>152</v>
      </c>
      <c r="BX15" t="s">
        <v>187</v>
      </c>
      <c r="BY15" t="s">
        <v>152</v>
      </c>
      <c r="BZ15" t="s">
        <v>152</v>
      </c>
      <c r="CA15" t="s">
        <v>152</v>
      </c>
      <c r="CB15" t="s">
        <v>152</v>
      </c>
      <c r="CC15" t="s">
        <v>544</v>
      </c>
      <c r="CD15" t="s">
        <v>545</v>
      </c>
      <c r="CE15" t="s">
        <v>546</v>
      </c>
      <c r="CF15" t="s">
        <v>547</v>
      </c>
      <c r="CG15" t="s">
        <v>548</v>
      </c>
      <c r="CH15" t="s">
        <v>549</v>
      </c>
      <c r="CI15" t="s">
        <v>550</v>
      </c>
      <c r="CJ15" t="s">
        <v>362</v>
      </c>
      <c r="CK15" t="s">
        <v>530</v>
      </c>
      <c r="CL15" t="s">
        <v>302</v>
      </c>
      <c r="CM15" t="s">
        <v>197</v>
      </c>
      <c r="CN15" t="s">
        <v>198</v>
      </c>
      <c r="CO15" t="s">
        <v>155</v>
      </c>
      <c r="CP15" t="s">
        <v>199</v>
      </c>
      <c r="CQ15" t="s">
        <v>200</v>
      </c>
      <c r="CR15" t="s">
        <v>155</v>
      </c>
      <c r="CS15" t="s">
        <v>201</v>
      </c>
      <c r="CT15" t="s">
        <v>202</v>
      </c>
      <c r="CU15" t="s">
        <v>203</v>
      </c>
      <c r="CV15" t="s">
        <v>152</v>
      </c>
      <c r="CW15" t="s">
        <v>529</v>
      </c>
      <c r="CX15" t="s">
        <v>204</v>
      </c>
      <c r="CY15" t="s">
        <v>205</v>
      </c>
      <c r="CZ15" t="s">
        <v>206</v>
      </c>
      <c r="DA15" t="s">
        <v>207</v>
      </c>
      <c r="DB15" t="s">
        <v>208</v>
      </c>
      <c r="DC15" t="s">
        <v>209</v>
      </c>
    </row>
    <row r="16" spans="1:107" ht="15.75" x14ac:dyDescent="0.25">
      <c r="A16" t="s">
        <v>551</v>
      </c>
      <c r="B16" t="s">
        <v>552</v>
      </c>
      <c r="C16" t="s">
        <v>139</v>
      </c>
      <c r="D16" t="s">
        <v>140</v>
      </c>
      <c r="E16" t="s">
        <v>141</v>
      </c>
      <c r="F16" t="s">
        <v>19</v>
      </c>
      <c r="G16" t="s">
        <v>553</v>
      </c>
      <c r="H16" t="s">
        <v>19</v>
      </c>
      <c r="I16" t="s">
        <v>19</v>
      </c>
      <c r="J16">
        <f t="shared" si="0"/>
        <v>-2.5898842456600211E-2</v>
      </c>
      <c r="K16">
        <f t="shared" si="1"/>
        <v>2.9113996799999997</v>
      </c>
      <c r="L16">
        <f t="shared" si="2"/>
        <v>-2.613129778354541E-2</v>
      </c>
      <c r="M16">
        <f t="shared" si="3"/>
        <v>-0.32161640114123397</v>
      </c>
      <c r="N16" t="s">
        <v>554</v>
      </c>
      <c r="O16" t="s">
        <v>555</v>
      </c>
      <c r="P16">
        <f t="shared" si="4"/>
        <v>3.0990700478247217</v>
      </c>
      <c r="Q16">
        <f t="shared" si="5"/>
        <v>1.0780600478247218</v>
      </c>
      <c r="R16" t="s">
        <v>556</v>
      </c>
      <c r="S16" t="s">
        <v>557</v>
      </c>
      <c r="T16">
        <f t="shared" si="6"/>
        <v>34.37300407968857</v>
      </c>
      <c r="U16">
        <f t="shared" si="7"/>
        <v>0.4417875</v>
      </c>
      <c r="V16" t="s">
        <v>147</v>
      </c>
      <c r="W16" t="s">
        <v>558</v>
      </c>
      <c r="X16" t="s">
        <v>559</v>
      </c>
      <c r="Y16" t="s">
        <v>560</v>
      </c>
      <c r="Z16" t="s">
        <v>561</v>
      </c>
      <c r="AA16" t="s">
        <v>152</v>
      </c>
      <c r="AB16" t="s">
        <v>152</v>
      </c>
      <c r="AC16" t="s">
        <v>152</v>
      </c>
      <c r="AD16" t="s">
        <v>153</v>
      </c>
      <c r="AE16" t="s">
        <v>154</v>
      </c>
      <c r="AF16">
        <f t="shared" si="8"/>
        <v>0</v>
      </c>
      <c r="AG16" t="s">
        <v>155</v>
      </c>
      <c r="AH16" t="s">
        <v>562</v>
      </c>
      <c r="AI16" t="s">
        <v>563</v>
      </c>
      <c r="AJ16" t="s">
        <v>564</v>
      </c>
      <c r="AK16" t="s">
        <v>474</v>
      </c>
      <c r="AL16">
        <f t="shared" si="9"/>
        <v>24.57</v>
      </c>
      <c r="AM16" t="s">
        <v>536</v>
      </c>
      <c r="AN16" t="s">
        <v>226</v>
      </c>
      <c r="AO16" t="s">
        <v>565</v>
      </c>
      <c r="AP16" t="s">
        <v>566</v>
      </c>
      <c r="AQ16" t="s">
        <v>164</v>
      </c>
      <c r="AR16" t="s">
        <v>567</v>
      </c>
      <c r="AS16" t="s">
        <v>478</v>
      </c>
      <c r="AT16" t="s">
        <v>139</v>
      </c>
      <c r="AU16" t="s">
        <v>479</v>
      </c>
      <c r="AV16" t="s">
        <v>137</v>
      </c>
      <c r="AW16" t="s">
        <v>480</v>
      </c>
      <c r="AX16" t="s">
        <v>568</v>
      </c>
      <c r="AY16" t="s">
        <v>569</v>
      </c>
      <c r="AZ16" t="s">
        <v>570</v>
      </c>
      <c r="BA16" t="s">
        <v>571</v>
      </c>
      <c r="BB16" t="s">
        <v>572</v>
      </c>
      <c r="BC16" t="s">
        <v>164</v>
      </c>
      <c r="BD16" t="s">
        <v>174</v>
      </c>
      <c r="BE16" t="s">
        <v>175</v>
      </c>
      <c r="BF16" t="s">
        <v>176</v>
      </c>
      <c r="BG16" t="s">
        <v>177</v>
      </c>
      <c r="BH16" t="s">
        <v>152</v>
      </c>
      <c r="BI16" t="s">
        <v>178</v>
      </c>
      <c r="BJ16" t="s">
        <v>152</v>
      </c>
      <c r="BK16" t="s">
        <v>152</v>
      </c>
      <c r="BL16" t="s">
        <v>179</v>
      </c>
      <c r="BM16" t="s">
        <v>180</v>
      </c>
      <c r="BN16" t="s">
        <v>137</v>
      </c>
      <c r="BO16" t="s">
        <v>181</v>
      </c>
      <c r="BP16" t="s">
        <v>182</v>
      </c>
      <c r="BQ16" t="s">
        <v>183</v>
      </c>
      <c r="BR16" t="s">
        <v>184</v>
      </c>
      <c r="BS16" t="s">
        <v>185</v>
      </c>
      <c r="BT16" t="s">
        <v>186</v>
      </c>
      <c r="BU16" t="s">
        <v>186</v>
      </c>
      <c r="BV16" t="s">
        <v>186</v>
      </c>
      <c r="BW16" t="s">
        <v>152</v>
      </c>
      <c r="BX16" t="s">
        <v>187</v>
      </c>
      <c r="BY16" t="s">
        <v>152</v>
      </c>
      <c r="BZ16" t="s">
        <v>152</v>
      </c>
      <c r="CA16" t="s">
        <v>152</v>
      </c>
      <c r="CB16" t="s">
        <v>152</v>
      </c>
      <c r="CC16" t="s">
        <v>573</v>
      </c>
      <c r="CD16" t="s">
        <v>574</v>
      </c>
      <c r="CE16" t="s">
        <v>575</v>
      </c>
      <c r="CF16" t="s">
        <v>576</v>
      </c>
      <c r="CG16" t="s">
        <v>577</v>
      </c>
      <c r="CH16" t="s">
        <v>578</v>
      </c>
      <c r="CI16" t="s">
        <v>579</v>
      </c>
      <c r="CJ16" t="s">
        <v>362</v>
      </c>
      <c r="CK16" t="s">
        <v>559</v>
      </c>
      <c r="CL16" t="s">
        <v>363</v>
      </c>
      <c r="CM16" t="s">
        <v>197</v>
      </c>
      <c r="CN16" t="s">
        <v>198</v>
      </c>
      <c r="CO16" t="s">
        <v>155</v>
      </c>
      <c r="CP16" t="s">
        <v>199</v>
      </c>
      <c r="CQ16" t="s">
        <v>200</v>
      </c>
      <c r="CR16" t="s">
        <v>155</v>
      </c>
      <c r="CS16" t="s">
        <v>201</v>
      </c>
      <c r="CT16" t="s">
        <v>202</v>
      </c>
      <c r="CU16" t="s">
        <v>203</v>
      </c>
      <c r="CV16" t="s">
        <v>152</v>
      </c>
      <c r="CW16" t="s">
        <v>558</v>
      </c>
      <c r="CX16" t="s">
        <v>204</v>
      </c>
      <c r="CY16" t="s">
        <v>205</v>
      </c>
      <c r="CZ16" t="s">
        <v>206</v>
      </c>
      <c r="DA16" t="s">
        <v>207</v>
      </c>
      <c r="DB16" t="s">
        <v>208</v>
      </c>
      <c r="DC16" t="s">
        <v>209</v>
      </c>
    </row>
    <row r="17" spans="1:107" ht="15.75" x14ac:dyDescent="0.25">
      <c r="A17" t="s">
        <v>580</v>
      </c>
      <c r="B17" t="s">
        <v>581</v>
      </c>
      <c r="C17" t="s">
        <v>139</v>
      </c>
      <c r="D17" t="s">
        <v>140</v>
      </c>
      <c r="E17" t="s">
        <v>141</v>
      </c>
      <c r="F17" t="s">
        <v>19</v>
      </c>
      <c r="G17" t="s">
        <v>582</v>
      </c>
      <c r="H17" t="s">
        <v>19</v>
      </c>
      <c r="I17" t="s">
        <v>19</v>
      </c>
      <c r="J17">
        <f t="shared" si="0"/>
        <v>-1.1077203769281768E-2</v>
      </c>
      <c r="K17">
        <f t="shared" si="1"/>
        <v>2.9113996799999997</v>
      </c>
      <c r="L17">
        <f t="shared" si="2"/>
        <v>-1.1119510941795101E-2</v>
      </c>
      <c r="M17">
        <f t="shared" si="3"/>
        <v>-0.10418144973840711</v>
      </c>
      <c r="N17" t="s">
        <v>583</v>
      </c>
      <c r="O17" t="s">
        <v>584</v>
      </c>
      <c r="P17">
        <f t="shared" si="4"/>
        <v>2.847144277194559</v>
      </c>
      <c r="Q17">
        <f t="shared" si="5"/>
        <v>0.8218722771945588</v>
      </c>
      <c r="R17" t="s">
        <v>585</v>
      </c>
      <c r="S17" t="s">
        <v>586</v>
      </c>
      <c r="T17">
        <f t="shared" si="6"/>
        <v>31.578796330906822</v>
      </c>
      <c r="U17">
        <f t="shared" si="7"/>
        <v>0.4417875</v>
      </c>
      <c r="V17" t="s">
        <v>147</v>
      </c>
      <c r="W17" t="s">
        <v>587</v>
      </c>
      <c r="X17" t="s">
        <v>588</v>
      </c>
      <c r="Y17" t="s">
        <v>589</v>
      </c>
      <c r="Z17" t="s">
        <v>590</v>
      </c>
      <c r="AA17" t="s">
        <v>152</v>
      </c>
      <c r="AB17" t="s">
        <v>152</v>
      </c>
      <c r="AC17" t="s">
        <v>152</v>
      </c>
      <c r="AD17" t="s">
        <v>153</v>
      </c>
      <c r="AE17" t="s">
        <v>154</v>
      </c>
      <c r="AF17">
        <f t="shared" si="8"/>
        <v>0</v>
      </c>
      <c r="AG17" t="s">
        <v>155</v>
      </c>
      <c r="AH17" t="s">
        <v>591</v>
      </c>
      <c r="AI17" t="s">
        <v>592</v>
      </c>
      <c r="AJ17" t="s">
        <v>593</v>
      </c>
      <c r="AK17" t="s">
        <v>594</v>
      </c>
      <c r="AL17">
        <f t="shared" si="9"/>
        <v>23.16</v>
      </c>
      <c r="AM17" t="s">
        <v>536</v>
      </c>
      <c r="AN17" t="s">
        <v>226</v>
      </c>
      <c r="AO17" t="s">
        <v>379</v>
      </c>
      <c r="AP17" t="s">
        <v>347</v>
      </c>
      <c r="AQ17" t="s">
        <v>164</v>
      </c>
      <c r="AR17" t="s">
        <v>595</v>
      </c>
      <c r="AS17" t="s">
        <v>478</v>
      </c>
      <c r="AT17" t="s">
        <v>139</v>
      </c>
      <c r="AU17" t="s">
        <v>479</v>
      </c>
      <c r="AV17" t="s">
        <v>137</v>
      </c>
      <c r="AW17" t="s">
        <v>349</v>
      </c>
      <c r="AX17" t="s">
        <v>596</v>
      </c>
      <c r="AY17" t="s">
        <v>597</v>
      </c>
      <c r="AZ17" t="s">
        <v>598</v>
      </c>
      <c r="BA17" t="s">
        <v>599</v>
      </c>
      <c r="BB17" t="s">
        <v>600</v>
      </c>
      <c r="BC17" t="s">
        <v>164</v>
      </c>
      <c r="BD17" t="s">
        <v>174</v>
      </c>
      <c r="BE17" t="s">
        <v>175</v>
      </c>
      <c r="BF17" t="s">
        <v>176</v>
      </c>
      <c r="BG17" t="s">
        <v>177</v>
      </c>
      <c r="BH17" t="s">
        <v>152</v>
      </c>
      <c r="BI17" t="s">
        <v>178</v>
      </c>
      <c r="BJ17" t="s">
        <v>152</v>
      </c>
      <c r="BK17" t="s">
        <v>152</v>
      </c>
      <c r="BL17" t="s">
        <v>179</v>
      </c>
      <c r="BM17" t="s">
        <v>180</v>
      </c>
      <c r="BN17" t="s">
        <v>137</v>
      </c>
      <c r="BO17" t="s">
        <v>181</v>
      </c>
      <c r="BP17" t="s">
        <v>182</v>
      </c>
      <c r="BQ17" t="s">
        <v>183</v>
      </c>
      <c r="BR17" t="s">
        <v>184</v>
      </c>
      <c r="BS17" t="s">
        <v>185</v>
      </c>
      <c r="BT17" t="s">
        <v>186</v>
      </c>
      <c r="BU17" t="s">
        <v>186</v>
      </c>
      <c r="BV17" t="s">
        <v>186</v>
      </c>
      <c r="BW17" t="s">
        <v>152</v>
      </c>
      <c r="BX17" t="s">
        <v>187</v>
      </c>
      <c r="BY17" t="s">
        <v>152</v>
      </c>
      <c r="BZ17" t="s">
        <v>152</v>
      </c>
      <c r="CA17" t="s">
        <v>152</v>
      </c>
      <c r="CB17" t="s">
        <v>152</v>
      </c>
      <c r="CC17" t="s">
        <v>601</v>
      </c>
      <c r="CD17" t="s">
        <v>602</v>
      </c>
      <c r="CE17" t="s">
        <v>603</v>
      </c>
      <c r="CF17" t="s">
        <v>604</v>
      </c>
      <c r="CG17" t="s">
        <v>605</v>
      </c>
      <c r="CH17" t="s">
        <v>606</v>
      </c>
      <c r="CI17" t="s">
        <v>607</v>
      </c>
      <c r="CJ17" t="s">
        <v>608</v>
      </c>
      <c r="CK17" t="s">
        <v>609</v>
      </c>
      <c r="CL17" t="s">
        <v>610</v>
      </c>
      <c r="CM17" t="s">
        <v>197</v>
      </c>
      <c r="CN17" t="s">
        <v>198</v>
      </c>
      <c r="CO17" t="s">
        <v>155</v>
      </c>
      <c r="CP17" t="s">
        <v>199</v>
      </c>
      <c r="CQ17" t="s">
        <v>200</v>
      </c>
      <c r="CR17" t="s">
        <v>155</v>
      </c>
      <c r="CS17" t="s">
        <v>201</v>
      </c>
      <c r="CT17" t="s">
        <v>202</v>
      </c>
      <c r="CU17" t="s">
        <v>203</v>
      </c>
      <c r="CV17" t="s">
        <v>152</v>
      </c>
      <c r="CW17" t="s">
        <v>587</v>
      </c>
      <c r="CX17" t="s">
        <v>204</v>
      </c>
      <c r="CY17" t="s">
        <v>205</v>
      </c>
      <c r="CZ17" t="s">
        <v>206</v>
      </c>
      <c r="DA17" t="s">
        <v>207</v>
      </c>
      <c r="DB17" t="s">
        <v>208</v>
      </c>
      <c r="DC17" t="s">
        <v>209</v>
      </c>
    </row>
    <row r="18" spans="1:107" ht="15.75" x14ac:dyDescent="0.25">
      <c r="A18" t="s">
        <v>611</v>
      </c>
      <c r="B18" t="s">
        <v>612</v>
      </c>
      <c r="C18" t="s">
        <v>139</v>
      </c>
      <c r="D18" t="s">
        <v>140</v>
      </c>
      <c r="E18" t="s">
        <v>141</v>
      </c>
      <c r="F18" t="s">
        <v>19</v>
      </c>
      <c r="G18" t="s">
        <v>613</v>
      </c>
      <c r="H18" t="s">
        <v>19</v>
      </c>
      <c r="I18" t="s">
        <v>19</v>
      </c>
      <c r="J18">
        <f t="shared" si="0"/>
        <v>1.6802031186344209E-2</v>
      </c>
      <c r="K18">
        <f t="shared" si="1"/>
        <v>2.9129779999999998</v>
      </c>
      <c r="L18">
        <f t="shared" si="2"/>
        <v>1.6705673013040472E-2</v>
      </c>
      <c r="M18">
        <f t="shared" si="3"/>
        <v>0.18214374186959573</v>
      </c>
      <c r="N18" t="s">
        <v>614</v>
      </c>
      <c r="O18" t="s">
        <v>615</v>
      </c>
      <c r="P18">
        <f t="shared" si="4"/>
        <v>2.9877857164003885</v>
      </c>
      <c r="Q18">
        <f t="shared" si="5"/>
        <v>0.95576171640038865</v>
      </c>
      <c r="R18" t="s">
        <v>616</v>
      </c>
      <c r="S18" t="s">
        <v>617</v>
      </c>
      <c r="T18">
        <f t="shared" si="6"/>
        <v>33.135030679831296</v>
      </c>
      <c r="U18">
        <f t="shared" si="7"/>
        <v>0.4417875</v>
      </c>
      <c r="V18" t="s">
        <v>147</v>
      </c>
      <c r="W18" t="s">
        <v>618</v>
      </c>
      <c r="X18" t="s">
        <v>619</v>
      </c>
      <c r="Y18" t="s">
        <v>620</v>
      </c>
      <c r="Z18" t="s">
        <v>621</v>
      </c>
      <c r="AA18" t="s">
        <v>152</v>
      </c>
      <c r="AB18" t="s">
        <v>152</v>
      </c>
      <c r="AC18" t="s">
        <v>152</v>
      </c>
      <c r="AD18" t="s">
        <v>153</v>
      </c>
      <c r="AE18" t="s">
        <v>154</v>
      </c>
      <c r="AF18">
        <f t="shared" si="8"/>
        <v>0</v>
      </c>
      <c r="AG18" t="s">
        <v>155</v>
      </c>
      <c r="AH18" t="s">
        <v>622</v>
      </c>
      <c r="AI18" t="s">
        <v>623</v>
      </c>
      <c r="AJ18" t="s">
        <v>624</v>
      </c>
      <c r="AK18" t="s">
        <v>625</v>
      </c>
      <c r="AL18">
        <f t="shared" si="9"/>
        <v>23.96</v>
      </c>
      <c r="AM18" t="s">
        <v>626</v>
      </c>
      <c r="AN18" t="s">
        <v>627</v>
      </c>
      <c r="AO18" t="s">
        <v>628</v>
      </c>
      <c r="AP18" t="s">
        <v>629</v>
      </c>
      <c r="AQ18" t="s">
        <v>164</v>
      </c>
      <c r="AR18" t="s">
        <v>630</v>
      </c>
      <c r="AS18" t="s">
        <v>631</v>
      </c>
      <c r="AT18" t="s">
        <v>139</v>
      </c>
      <c r="AU18" t="s">
        <v>632</v>
      </c>
      <c r="AV18" t="s">
        <v>137</v>
      </c>
      <c r="AW18" t="s">
        <v>633</v>
      </c>
      <c r="AX18" t="s">
        <v>634</v>
      </c>
      <c r="AY18" t="s">
        <v>635</v>
      </c>
      <c r="AZ18" t="s">
        <v>636</v>
      </c>
      <c r="BA18" t="s">
        <v>637</v>
      </c>
      <c r="BB18" t="s">
        <v>638</v>
      </c>
      <c r="BC18" t="s">
        <v>164</v>
      </c>
      <c r="BD18" t="s">
        <v>174</v>
      </c>
      <c r="BE18" t="s">
        <v>175</v>
      </c>
      <c r="BF18" t="s">
        <v>176</v>
      </c>
      <c r="BG18" t="s">
        <v>177</v>
      </c>
      <c r="BH18" t="s">
        <v>152</v>
      </c>
      <c r="BI18" t="s">
        <v>178</v>
      </c>
      <c r="BJ18" t="s">
        <v>152</v>
      </c>
      <c r="BK18" t="s">
        <v>152</v>
      </c>
      <c r="BL18" t="s">
        <v>179</v>
      </c>
      <c r="BM18" t="s">
        <v>180</v>
      </c>
      <c r="BN18" t="s">
        <v>137</v>
      </c>
      <c r="BO18" t="s">
        <v>181</v>
      </c>
      <c r="BP18" t="s">
        <v>182</v>
      </c>
      <c r="BQ18" t="s">
        <v>183</v>
      </c>
      <c r="BR18" t="s">
        <v>184</v>
      </c>
      <c r="BS18" t="s">
        <v>185</v>
      </c>
      <c r="BT18" t="s">
        <v>186</v>
      </c>
      <c r="BU18" t="s">
        <v>186</v>
      </c>
      <c r="BV18" t="s">
        <v>186</v>
      </c>
      <c r="BW18" t="s">
        <v>152</v>
      </c>
      <c r="BX18" t="s">
        <v>187</v>
      </c>
      <c r="BY18" t="s">
        <v>152</v>
      </c>
      <c r="BZ18" t="s">
        <v>152</v>
      </c>
      <c r="CA18" t="s">
        <v>152</v>
      </c>
      <c r="CB18" t="s">
        <v>152</v>
      </c>
      <c r="CC18" t="s">
        <v>639</v>
      </c>
      <c r="CD18" t="s">
        <v>640</v>
      </c>
      <c r="CE18" t="s">
        <v>641</v>
      </c>
      <c r="CF18" t="s">
        <v>642</v>
      </c>
      <c r="CG18" t="s">
        <v>643</v>
      </c>
      <c r="CH18" t="s">
        <v>644</v>
      </c>
      <c r="CI18" t="s">
        <v>645</v>
      </c>
      <c r="CJ18" t="s">
        <v>646</v>
      </c>
      <c r="CK18" t="s">
        <v>619</v>
      </c>
      <c r="CL18" t="s">
        <v>363</v>
      </c>
      <c r="CM18" t="s">
        <v>197</v>
      </c>
      <c r="CN18" t="s">
        <v>198</v>
      </c>
      <c r="CO18" t="s">
        <v>155</v>
      </c>
      <c r="CP18" t="s">
        <v>199</v>
      </c>
      <c r="CQ18" t="s">
        <v>200</v>
      </c>
      <c r="CR18" t="s">
        <v>155</v>
      </c>
      <c r="CS18" t="s">
        <v>201</v>
      </c>
      <c r="CT18" t="s">
        <v>202</v>
      </c>
      <c r="CU18" t="s">
        <v>203</v>
      </c>
      <c r="CV18" t="s">
        <v>152</v>
      </c>
      <c r="CW18" t="s">
        <v>618</v>
      </c>
      <c r="CX18" t="s">
        <v>204</v>
      </c>
      <c r="CY18" t="s">
        <v>205</v>
      </c>
      <c r="CZ18" t="s">
        <v>206</v>
      </c>
      <c r="DA18" t="s">
        <v>207</v>
      </c>
      <c r="DB18" t="s">
        <v>208</v>
      </c>
      <c r="DC18" t="s">
        <v>209</v>
      </c>
    </row>
    <row r="19" spans="1:107" ht="15.75" x14ac:dyDescent="0.25">
      <c r="A19" t="s">
        <v>647</v>
      </c>
      <c r="B19" t="s">
        <v>648</v>
      </c>
      <c r="C19" t="s">
        <v>139</v>
      </c>
      <c r="D19" t="s">
        <v>140</v>
      </c>
      <c r="E19" t="s">
        <v>141</v>
      </c>
      <c r="F19" t="s">
        <v>19</v>
      </c>
      <c r="G19" t="s">
        <v>649</v>
      </c>
      <c r="H19" t="s">
        <v>19</v>
      </c>
      <c r="I19" t="s">
        <v>19</v>
      </c>
      <c r="J19">
        <f t="shared" si="0"/>
        <v>-1.0247462770270615E-2</v>
      </c>
      <c r="K19">
        <f t="shared" si="1"/>
        <v>2.9106084800000001</v>
      </c>
      <c r="L19">
        <f t="shared" si="2"/>
        <v>-1.0283668777938026E-2</v>
      </c>
      <c r="M19">
        <f t="shared" si="3"/>
        <v>-0.10794839032388466</v>
      </c>
      <c r="N19" t="s">
        <v>650</v>
      </c>
      <c r="O19" t="s">
        <v>651</v>
      </c>
      <c r="P19">
        <f t="shared" si="4"/>
        <v>2.9414254185473312</v>
      </c>
      <c r="Q19">
        <f t="shared" si="5"/>
        <v>0.92043641854733105</v>
      </c>
      <c r="R19" t="s">
        <v>652</v>
      </c>
      <c r="S19" t="s">
        <v>653</v>
      </c>
      <c r="T19">
        <f t="shared" si="6"/>
        <v>32.620887418734959</v>
      </c>
      <c r="U19">
        <f t="shared" si="7"/>
        <v>0.4417875</v>
      </c>
      <c r="V19" t="s">
        <v>147</v>
      </c>
      <c r="W19" t="s">
        <v>654</v>
      </c>
      <c r="X19" t="s">
        <v>655</v>
      </c>
      <c r="Y19" t="s">
        <v>656</v>
      </c>
      <c r="Z19" t="s">
        <v>657</v>
      </c>
      <c r="AA19" t="s">
        <v>152</v>
      </c>
      <c r="AB19" t="s">
        <v>152</v>
      </c>
      <c r="AC19" t="s">
        <v>152</v>
      </c>
      <c r="AD19" t="s">
        <v>153</v>
      </c>
      <c r="AE19" t="s">
        <v>154</v>
      </c>
      <c r="AF19">
        <f t="shared" si="8"/>
        <v>0</v>
      </c>
      <c r="AG19" t="s">
        <v>155</v>
      </c>
      <c r="AH19" t="s">
        <v>658</v>
      </c>
      <c r="AI19" t="s">
        <v>659</v>
      </c>
      <c r="AJ19" t="s">
        <v>660</v>
      </c>
      <c r="AK19" t="s">
        <v>661</v>
      </c>
      <c r="AL19">
        <f t="shared" si="9"/>
        <v>23.7</v>
      </c>
      <c r="AM19" t="s">
        <v>626</v>
      </c>
      <c r="AN19" t="s">
        <v>161</v>
      </c>
      <c r="AO19" t="s">
        <v>379</v>
      </c>
      <c r="AP19" t="s">
        <v>347</v>
      </c>
      <c r="AQ19" t="s">
        <v>164</v>
      </c>
      <c r="AR19" t="s">
        <v>662</v>
      </c>
      <c r="AS19" t="s">
        <v>631</v>
      </c>
      <c r="AT19" t="s">
        <v>139</v>
      </c>
      <c r="AU19" t="s">
        <v>632</v>
      </c>
      <c r="AV19" t="s">
        <v>137</v>
      </c>
      <c r="AW19" t="s">
        <v>229</v>
      </c>
      <c r="AX19" t="s">
        <v>663</v>
      </c>
      <c r="AY19" t="s">
        <v>664</v>
      </c>
      <c r="AZ19" t="s">
        <v>665</v>
      </c>
      <c r="BA19" t="s">
        <v>666</v>
      </c>
      <c r="BB19" t="s">
        <v>667</v>
      </c>
      <c r="BC19" t="s">
        <v>164</v>
      </c>
      <c r="BD19" t="s">
        <v>174</v>
      </c>
      <c r="BE19" t="s">
        <v>175</v>
      </c>
      <c r="BF19" t="s">
        <v>176</v>
      </c>
      <c r="BG19" t="s">
        <v>177</v>
      </c>
      <c r="BH19" t="s">
        <v>152</v>
      </c>
      <c r="BI19" t="s">
        <v>178</v>
      </c>
      <c r="BJ19" t="s">
        <v>152</v>
      </c>
      <c r="BK19" t="s">
        <v>152</v>
      </c>
      <c r="BL19" t="s">
        <v>179</v>
      </c>
      <c r="BM19" t="s">
        <v>180</v>
      </c>
      <c r="BN19" t="s">
        <v>137</v>
      </c>
      <c r="BO19" t="s">
        <v>181</v>
      </c>
      <c r="BP19" t="s">
        <v>182</v>
      </c>
      <c r="BQ19" t="s">
        <v>183</v>
      </c>
      <c r="BR19" t="s">
        <v>184</v>
      </c>
      <c r="BS19" t="s">
        <v>185</v>
      </c>
      <c r="BT19" t="s">
        <v>186</v>
      </c>
      <c r="BU19" t="s">
        <v>186</v>
      </c>
      <c r="BV19" t="s">
        <v>186</v>
      </c>
      <c r="BW19" t="s">
        <v>152</v>
      </c>
      <c r="BX19" t="s">
        <v>187</v>
      </c>
      <c r="BY19" t="s">
        <v>152</v>
      </c>
      <c r="BZ19" t="s">
        <v>152</v>
      </c>
      <c r="CA19" t="s">
        <v>152</v>
      </c>
      <c r="CB19" t="s">
        <v>152</v>
      </c>
      <c r="CC19" t="s">
        <v>668</v>
      </c>
      <c r="CD19" t="s">
        <v>669</v>
      </c>
      <c r="CE19" t="s">
        <v>670</v>
      </c>
      <c r="CF19" t="s">
        <v>671</v>
      </c>
      <c r="CG19" t="s">
        <v>672</v>
      </c>
      <c r="CH19" t="s">
        <v>673</v>
      </c>
      <c r="CI19" t="s">
        <v>674</v>
      </c>
      <c r="CJ19" t="s">
        <v>646</v>
      </c>
      <c r="CK19" t="s">
        <v>675</v>
      </c>
      <c r="CL19" t="s">
        <v>610</v>
      </c>
      <c r="CM19" t="s">
        <v>197</v>
      </c>
      <c r="CN19" t="s">
        <v>198</v>
      </c>
      <c r="CO19" t="s">
        <v>155</v>
      </c>
      <c r="CP19" t="s">
        <v>199</v>
      </c>
      <c r="CQ19" t="s">
        <v>200</v>
      </c>
      <c r="CR19" t="s">
        <v>155</v>
      </c>
      <c r="CS19" t="s">
        <v>201</v>
      </c>
      <c r="CT19" t="s">
        <v>202</v>
      </c>
      <c r="CU19" t="s">
        <v>203</v>
      </c>
      <c r="CV19" t="s">
        <v>152</v>
      </c>
      <c r="CW19" t="s">
        <v>654</v>
      </c>
      <c r="CX19" t="s">
        <v>204</v>
      </c>
      <c r="CY19" t="s">
        <v>205</v>
      </c>
      <c r="CZ19" t="s">
        <v>206</v>
      </c>
      <c r="DA19" t="s">
        <v>207</v>
      </c>
      <c r="DB19" t="s">
        <v>208</v>
      </c>
      <c r="DC19" t="s">
        <v>209</v>
      </c>
    </row>
    <row r="20" spans="1:107" ht="15.75" x14ac:dyDescent="0.25">
      <c r="A20" t="s">
        <v>676</v>
      </c>
      <c r="B20" t="s">
        <v>677</v>
      </c>
      <c r="C20" t="s">
        <v>139</v>
      </c>
      <c r="D20" t="s">
        <v>140</v>
      </c>
      <c r="E20" t="s">
        <v>141</v>
      </c>
      <c r="F20" t="s">
        <v>19</v>
      </c>
      <c r="G20" t="s">
        <v>678</v>
      </c>
      <c r="H20" t="s">
        <v>19</v>
      </c>
      <c r="I20" t="s">
        <v>19</v>
      </c>
      <c r="J20">
        <f t="shared" si="0"/>
        <v>-3.3525364401729802E-4</v>
      </c>
      <c r="K20">
        <f t="shared" si="1"/>
        <v>2.9098159199999998</v>
      </c>
      <c r="L20">
        <f t="shared" si="2"/>
        <v>-3.352922746248585E-4</v>
      </c>
      <c r="M20">
        <f t="shared" si="3"/>
        <v>-3.575039479868349E-3</v>
      </c>
      <c r="N20" t="s">
        <v>679</v>
      </c>
      <c r="O20" t="s">
        <v>680</v>
      </c>
      <c r="P20">
        <f t="shared" si="4"/>
        <v>2.9520677393571746</v>
      </c>
      <c r="Q20">
        <f t="shared" si="5"/>
        <v>0.93484173935717463</v>
      </c>
      <c r="R20" t="s">
        <v>681</v>
      </c>
      <c r="S20" t="s">
        <v>682</v>
      </c>
      <c r="T20">
        <f t="shared" si="6"/>
        <v>32.73891249148469</v>
      </c>
      <c r="U20">
        <f t="shared" si="7"/>
        <v>0.4417875</v>
      </c>
      <c r="V20" t="s">
        <v>147</v>
      </c>
      <c r="W20" t="s">
        <v>683</v>
      </c>
      <c r="X20" t="s">
        <v>684</v>
      </c>
      <c r="Y20" t="s">
        <v>685</v>
      </c>
      <c r="Z20" t="s">
        <v>686</v>
      </c>
      <c r="AA20" t="s">
        <v>152</v>
      </c>
      <c r="AB20" t="s">
        <v>152</v>
      </c>
      <c r="AC20" t="s">
        <v>152</v>
      </c>
      <c r="AD20" t="s">
        <v>153</v>
      </c>
      <c r="AE20" t="s">
        <v>154</v>
      </c>
      <c r="AF20">
        <f t="shared" si="8"/>
        <v>0</v>
      </c>
      <c r="AG20" t="s">
        <v>155</v>
      </c>
      <c r="AH20" t="s">
        <v>687</v>
      </c>
      <c r="AI20" t="s">
        <v>687</v>
      </c>
      <c r="AJ20" t="s">
        <v>688</v>
      </c>
      <c r="AK20" t="s">
        <v>689</v>
      </c>
      <c r="AL20">
        <f t="shared" si="9"/>
        <v>23.76</v>
      </c>
      <c r="AM20" t="s">
        <v>626</v>
      </c>
      <c r="AN20" t="s">
        <v>379</v>
      </c>
      <c r="AO20" t="s">
        <v>690</v>
      </c>
      <c r="AP20" t="s">
        <v>691</v>
      </c>
      <c r="AQ20" t="s">
        <v>244</v>
      </c>
      <c r="AR20" t="s">
        <v>692</v>
      </c>
      <c r="AS20" t="s">
        <v>631</v>
      </c>
      <c r="AT20" t="s">
        <v>139</v>
      </c>
      <c r="AU20" t="s">
        <v>632</v>
      </c>
      <c r="AV20" t="s">
        <v>137</v>
      </c>
      <c r="AW20" t="s">
        <v>319</v>
      </c>
      <c r="AX20" t="s">
        <v>229</v>
      </c>
      <c r="AY20" t="s">
        <v>175</v>
      </c>
      <c r="AZ20" t="s">
        <v>693</v>
      </c>
      <c r="BA20" t="s">
        <v>694</v>
      </c>
      <c r="BB20" t="s">
        <v>175</v>
      </c>
      <c r="BC20" t="s">
        <v>164</v>
      </c>
      <c r="BD20" t="s">
        <v>174</v>
      </c>
      <c r="BE20" t="s">
        <v>175</v>
      </c>
      <c r="BF20" t="s">
        <v>176</v>
      </c>
      <c r="BG20" t="s">
        <v>177</v>
      </c>
      <c r="BH20" t="s">
        <v>152</v>
      </c>
      <c r="BI20" t="s">
        <v>178</v>
      </c>
      <c r="BJ20" t="s">
        <v>152</v>
      </c>
      <c r="BK20" t="s">
        <v>152</v>
      </c>
      <c r="BL20" t="s">
        <v>179</v>
      </c>
      <c r="BM20" t="s">
        <v>180</v>
      </c>
      <c r="BN20" t="s">
        <v>137</v>
      </c>
      <c r="BO20" t="s">
        <v>181</v>
      </c>
      <c r="BP20" t="s">
        <v>182</v>
      </c>
      <c r="BQ20" t="s">
        <v>183</v>
      </c>
      <c r="BR20" t="s">
        <v>184</v>
      </c>
      <c r="BS20" t="s">
        <v>185</v>
      </c>
      <c r="BT20" t="s">
        <v>186</v>
      </c>
      <c r="BU20" t="s">
        <v>186</v>
      </c>
      <c r="BV20" t="s">
        <v>186</v>
      </c>
      <c r="BW20" t="s">
        <v>152</v>
      </c>
      <c r="BX20" t="s">
        <v>187</v>
      </c>
      <c r="BY20" t="s">
        <v>152</v>
      </c>
      <c r="BZ20" t="s">
        <v>152</v>
      </c>
      <c r="CA20" t="s">
        <v>152</v>
      </c>
      <c r="CB20" t="s">
        <v>152</v>
      </c>
      <c r="CC20" t="s">
        <v>695</v>
      </c>
      <c r="CD20" t="s">
        <v>696</v>
      </c>
      <c r="CE20" t="s">
        <v>697</v>
      </c>
      <c r="CF20" t="s">
        <v>698</v>
      </c>
      <c r="CG20" t="s">
        <v>699</v>
      </c>
      <c r="CH20" t="s">
        <v>700</v>
      </c>
      <c r="CI20" t="s">
        <v>701</v>
      </c>
      <c r="CJ20" t="s">
        <v>702</v>
      </c>
      <c r="CK20" t="s">
        <v>684</v>
      </c>
      <c r="CL20" t="s">
        <v>363</v>
      </c>
      <c r="CM20" t="s">
        <v>197</v>
      </c>
      <c r="CN20" t="s">
        <v>198</v>
      </c>
      <c r="CO20" t="s">
        <v>155</v>
      </c>
      <c r="CP20" t="s">
        <v>199</v>
      </c>
      <c r="CQ20" t="s">
        <v>200</v>
      </c>
      <c r="CR20" t="s">
        <v>155</v>
      </c>
      <c r="CS20" t="s">
        <v>201</v>
      </c>
      <c r="CT20" t="s">
        <v>202</v>
      </c>
      <c r="CU20" t="s">
        <v>203</v>
      </c>
      <c r="CV20" t="s">
        <v>152</v>
      </c>
      <c r="CW20" t="s">
        <v>683</v>
      </c>
      <c r="CX20" t="s">
        <v>204</v>
      </c>
      <c r="CY20" t="s">
        <v>205</v>
      </c>
      <c r="CZ20" t="s">
        <v>206</v>
      </c>
      <c r="DA20" t="s">
        <v>207</v>
      </c>
      <c r="DB20" t="s">
        <v>208</v>
      </c>
      <c r="DC20" t="s">
        <v>209</v>
      </c>
    </row>
    <row r="21" spans="1:107" ht="15.75" x14ac:dyDescent="0.25">
      <c r="A21" t="s">
        <v>703</v>
      </c>
      <c r="B21" t="s">
        <v>704</v>
      </c>
      <c r="C21" t="s">
        <v>139</v>
      </c>
      <c r="D21" t="s">
        <v>140</v>
      </c>
      <c r="E21" t="s">
        <v>141</v>
      </c>
      <c r="F21" t="s">
        <v>19</v>
      </c>
      <c r="G21" t="s">
        <v>705</v>
      </c>
      <c r="H21" t="s">
        <v>19</v>
      </c>
      <c r="I21" t="s">
        <v>19</v>
      </c>
      <c r="J21">
        <f t="shared" si="0"/>
        <v>2.3918814070241764E-2</v>
      </c>
      <c r="K21">
        <f t="shared" si="1"/>
        <v>2.9113996799999997</v>
      </c>
      <c r="L21">
        <f t="shared" si="2"/>
        <v>2.3723908588031729E-2</v>
      </c>
      <c r="M21">
        <f t="shared" si="3"/>
        <v>0.26110856324032333</v>
      </c>
      <c r="N21" t="s">
        <v>706</v>
      </c>
      <c r="O21" t="s">
        <v>707</v>
      </c>
      <c r="P21">
        <f t="shared" si="4"/>
        <v>2.9931758726831013</v>
      </c>
      <c r="Q21">
        <f t="shared" si="5"/>
        <v>0.96476687268310135</v>
      </c>
      <c r="R21" t="s">
        <v>708</v>
      </c>
      <c r="S21" t="s">
        <v>709</v>
      </c>
      <c r="T21">
        <f t="shared" si="6"/>
        <v>33.194808391738952</v>
      </c>
      <c r="U21">
        <f t="shared" si="7"/>
        <v>0.4417875</v>
      </c>
      <c r="V21" t="s">
        <v>147</v>
      </c>
      <c r="W21" t="s">
        <v>710</v>
      </c>
      <c r="X21" t="s">
        <v>711</v>
      </c>
      <c r="Y21" t="s">
        <v>712</v>
      </c>
      <c r="Z21" t="s">
        <v>713</v>
      </c>
      <c r="AA21" t="s">
        <v>152</v>
      </c>
      <c r="AB21" t="s">
        <v>152</v>
      </c>
      <c r="AC21" t="s">
        <v>152</v>
      </c>
      <c r="AD21" t="s">
        <v>153</v>
      </c>
      <c r="AE21" t="s">
        <v>154</v>
      </c>
      <c r="AF21">
        <f t="shared" si="8"/>
        <v>0</v>
      </c>
      <c r="AG21" t="s">
        <v>155</v>
      </c>
      <c r="AH21" t="s">
        <v>714</v>
      </c>
      <c r="AI21" t="s">
        <v>715</v>
      </c>
      <c r="AJ21" t="s">
        <v>716</v>
      </c>
      <c r="AK21" t="s">
        <v>257</v>
      </c>
      <c r="AL21">
        <f t="shared" si="9"/>
        <v>23.99</v>
      </c>
      <c r="AM21" t="s">
        <v>626</v>
      </c>
      <c r="AN21" t="s">
        <v>226</v>
      </c>
      <c r="AO21" t="s">
        <v>717</v>
      </c>
      <c r="AP21" t="s">
        <v>718</v>
      </c>
      <c r="AQ21" t="s">
        <v>164</v>
      </c>
      <c r="AR21" t="s">
        <v>719</v>
      </c>
      <c r="AS21" t="s">
        <v>631</v>
      </c>
      <c r="AT21" t="s">
        <v>139</v>
      </c>
      <c r="AU21" t="s">
        <v>632</v>
      </c>
      <c r="AV21" t="s">
        <v>137</v>
      </c>
      <c r="AW21" t="s">
        <v>720</v>
      </c>
      <c r="AX21" t="s">
        <v>721</v>
      </c>
      <c r="AY21" t="s">
        <v>722</v>
      </c>
      <c r="AZ21" t="s">
        <v>723</v>
      </c>
      <c r="BA21" t="s">
        <v>724</v>
      </c>
      <c r="BB21" t="s">
        <v>725</v>
      </c>
      <c r="BC21" t="s">
        <v>164</v>
      </c>
      <c r="BD21" t="s">
        <v>174</v>
      </c>
      <c r="BE21" t="s">
        <v>175</v>
      </c>
      <c r="BF21" t="s">
        <v>176</v>
      </c>
      <c r="BG21" t="s">
        <v>177</v>
      </c>
      <c r="BH21" t="s">
        <v>152</v>
      </c>
      <c r="BI21" t="s">
        <v>178</v>
      </c>
      <c r="BJ21" t="s">
        <v>152</v>
      </c>
      <c r="BK21" t="s">
        <v>152</v>
      </c>
      <c r="BL21" t="s">
        <v>179</v>
      </c>
      <c r="BM21" t="s">
        <v>180</v>
      </c>
      <c r="BN21" t="s">
        <v>137</v>
      </c>
      <c r="BO21" t="s">
        <v>181</v>
      </c>
      <c r="BP21" t="s">
        <v>182</v>
      </c>
      <c r="BQ21" t="s">
        <v>183</v>
      </c>
      <c r="BR21" t="s">
        <v>184</v>
      </c>
      <c r="BS21" t="s">
        <v>185</v>
      </c>
      <c r="BT21" t="s">
        <v>186</v>
      </c>
      <c r="BU21" t="s">
        <v>186</v>
      </c>
      <c r="BV21" t="s">
        <v>186</v>
      </c>
      <c r="BW21" t="s">
        <v>152</v>
      </c>
      <c r="BX21" t="s">
        <v>187</v>
      </c>
      <c r="BY21" t="s">
        <v>152</v>
      </c>
      <c r="BZ21" t="s">
        <v>152</v>
      </c>
      <c r="CA21" t="s">
        <v>152</v>
      </c>
      <c r="CB21" t="s">
        <v>152</v>
      </c>
      <c r="CC21" t="s">
        <v>726</v>
      </c>
      <c r="CD21" t="s">
        <v>727</v>
      </c>
      <c r="CE21" t="s">
        <v>728</v>
      </c>
      <c r="CF21" t="s">
        <v>729</v>
      </c>
      <c r="CG21" t="s">
        <v>730</v>
      </c>
      <c r="CH21" t="s">
        <v>731</v>
      </c>
      <c r="CI21" t="s">
        <v>732</v>
      </c>
      <c r="CJ21" t="s">
        <v>733</v>
      </c>
      <c r="CK21" t="s">
        <v>734</v>
      </c>
      <c r="CL21" t="s">
        <v>610</v>
      </c>
      <c r="CM21" t="s">
        <v>197</v>
      </c>
      <c r="CN21" t="s">
        <v>198</v>
      </c>
      <c r="CO21" t="s">
        <v>155</v>
      </c>
      <c r="CP21" t="s">
        <v>199</v>
      </c>
      <c r="CQ21" t="s">
        <v>200</v>
      </c>
      <c r="CR21" t="s">
        <v>155</v>
      </c>
      <c r="CS21" t="s">
        <v>201</v>
      </c>
      <c r="CT21" t="s">
        <v>202</v>
      </c>
      <c r="CU21" t="s">
        <v>203</v>
      </c>
      <c r="CV21" t="s">
        <v>152</v>
      </c>
      <c r="CW21" t="s">
        <v>710</v>
      </c>
      <c r="CX21" t="s">
        <v>204</v>
      </c>
      <c r="CY21" t="s">
        <v>205</v>
      </c>
      <c r="CZ21" t="s">
        <v>206</v>
      </c>
      <c r="DA21" t="s">
        <v>207</v>
      </c>
      <c r="DB21" t="s">
        <v>208</v>
      </c>
      <c r="DC21" t="s">
        <v>209</v>
      </c>
    </row>
    <row r="22" spans="1:107" ht="15.75" x14ac:dyDescent="0.25">
      <c r="A22" t="s">
        <v>735</v>
      </c>
      <c r="B22" t="s">
        <v>736</v>
      </c>
      <c r="C22" t="s">
        <v>139</v>
      </c>
      <c r="D22" t="s">
        <v>140</v>
      </c>
      <c r="E22" t="s">
        <v>141</v>
      </c>
      <c r="F22" t="s">
        <v>19</v>
      </c>
      <c r="G22" t="s">
        <v>678</v>
      </c>
      <c r="H22" t="s">
        <v>19</v>
      </c>
      <c r="I22" t="s">
        <v>19</v>
      </c>
      <c r="J22">
        <f t="shared" si="0"/>
        <v>-2.1738814724477089E-3</v>
      </c>
      <c r="K22">
        <f t="shared" si="1"/>
        <v>2.9090219999999998</v>
      </c>
      <c r="L22">
        <f t="shared" si="2"/>
        <v>-2.1755072060476621E-3</v>
      </c>
      <c r="M22">
        <f t="shared" si="3"/>
        <v>-2.2563174796408073E-2</v>
      </c>
      <c r="N22" t="s">
        <v>737</v>
      </c>
      <c r="O22" t="s">
        <v>738</v>
      </c>
      <c r="P22">
        <f t="shared" si="4"/>
        <v>2.9396549641770053</v>
      </c>
      <c r="Q22">
        <f t="shared" si="5"/>
        <v>0.90933696417700549</v>
      </c>
      <c r="R22" t="s">
        <v>739</v>
      </c>
      <c r="S22" t="s">
        <v>740</v>
      </c>
      <c r="T22">
        <f t="shared" si="6"/>
        <v>32.601252791139018</v>
      </c>
      <c r="U22">
        <f t="shared" si="7"/>
        <v>0.4417875</v>
      </c>
      <c r="V22" t="s">
        <v>147</v>
      </c>
      <c r="W22" t="s">
        <v>741</v>
      </c>
      <c r="X22" t="s">
        <v>742</v>
      </c>
      <c r="Y22" t="s">
        <v>743</v>
      </c>
      <c r="Z22" t="s">
        <v>744</v>
      </c>
      <c r="AA22" t="s">
        <v>152</v>
      </c>
      <c r="AB22" t="s">
        <v>152</v>
      </c>
      <c r="AC22" t="s">
        <v>152</v>
      </c>
      <c r="AD22" t="s">
        <v>153</v>
      </c>
      <c r="AE22" t="s">
        <v>154</v>
      </c>
      <c r="AF22">
        <f t="shared" si="8"/>
        <v>0</v>
      </c>
      <c r="AG22" t="s">
        <v>155</v>
      </c>
      <c r="AH22" t="s">
        <v>745</v>
      </c>
      <c r="AI22" t="s">
        <v>746</v>
      </c>
      <c r="AJ22" t="s">
        <v>747</v>
      </c>
      <c r="AK22" t="s">
        <v>748</v>
      </c>
      <c r="AL22">
        <f t="shared" si="9"/>
        <v>23.69</v>
      </c>
      <c r="AM22" t="s">
        <v>626</v>
      </c>
      <c r="AN22" t="s">
        <v>258</v>
      </c>
      <c r="AO22" t="s">
        <v>749</v>
      </c>
      <c r="AP22" t="s">
        <v>347</v>
      </c>
      <c r="AQ22" t="s">
        <v>164</v>
      </c>
      <c r="AR22" t="s">
        <v>750</v>
      </c>
      <c r="AS22" t="s">
        <v>631</v>
      </c>
      <c r="AT22" t="s">
        <v>139</v>
      </c>
      <c r="AU22" t="s">
        <v>632</v>
      </c>
      <c r="AV22" t="s">
        <v>137</v>
      </c>
      <c r="AW22" t="s">
        <v>349</v>
      </c>
      <c r="AX22" t="s">
        <v>568</v>
      </c>
      <c r="AY22" t="s">
        <v>751</v>
      </c>
      <c r="AZ22" t="s">
        <v>752</v>
      </c>
      <c r="BA22" t="s">
        <v>753</v>
      </c>
      <c r="BB22" t="s">
        <v>754</v>
      </c>
      <c r="BC22" t="s">
        <v>164</v>
      </c>
      <c r="BD22" t="s">
        <v>174</v>
      </c>
      <c r="BE22" t="s">
        <v>175</v>
      </c>
      <c r="BF22" t="s">
        <v>176</v>
      </c>
      <c r="BG22" t="s">
        <v>177</v>
      </c>
      <c r="BH22" t="s">
        <v>152</v>
      </c>
      <c r="BI22" t="s">
        <v>178</v>
      </c>
      <c r="BJ22" t="s">
        <v>152</v>
      </c>
      <c r="BK22" t="s">
        <v>152</v>
      </c>
      <c r="BL22" t="s">
        <v>179</v>
      </c>
      <c r="BM22" t="s">
        <v>180</v>
      </c>
      <c r="BN22" t="s">
        <v>137</v>
      </c>
      <c r="BO22" t="s">
        <v>181</v>
      </c>
      <c r="BP22" t="s">
        <v>182</v>
      </c>
      <c r="BQ22" t="s">
        <v>183</v>
      </c>
      <c r="BR22" t="s">
        <v>184</v>
      </c>
      <c r="BS22" t="s">
        <v>185</v>
      </c>
      <c r="BT22" t="s">
        <v>186</v>
      </c>
      <c r="BU22" t="s">
        <v>186</v>
      </c>
      <c r="BV22" t="s">
        <v>186</v>
      </c>
      <c r="BW22" t="s">
        <v>152</v>
      </c>
      <c r="BX22" t="s">
        <v>187</v>
      </c>
      <c r="BY22" t="s">
        <v>152</v>
      </c>
      <c r="BZ22" t="s">
        <v>152</v>
      </c>
      <c r="CA22" t="s">
        <v>152</v>
      </c>
      <c r="CB22" t="s">
        <v>152</v>
      </c>
      <c r="CC22" t="s">
        <v>755</v>
      </c>
      <c r="CD22" t="s">
        <v>756</v>
      </c>
      <c r="CE22" t="s">
        <v>757</v>
      </c>
      <c r="CF22" t="s">
        <v>758</v>
      </c>
      <c r="CG22" t="s">
        <v>759</v>
      </c>
      <c r="CH22" t="s">
        <v>760</v>
      </c>
      <c r="CI22" t="s">
        <v>761</v>
      </c>
      <c r="CJ22" t="s">
        <v>762</v>
      </c>
      <c r="CK22" t="s">
        <v>742</v>
      </c>
      <c r="CL22" t="s">
        <v>243</v>
      </c>
      <c r="CM22" t="s">
        <v>197</v>
      </c>
      <c r="CN22" t="s">
        <v>198</v>
      </c>
      <c r="CO22" t="s">
        <v>155</v>
      </c>
      <c r="CP22" t="s">
        <v>199</v>
      </c>
      <c r="CQ22" t="s">
        <v>200</v>
      </c>
      <c r="CR22" t="s">
        <v>155</v>
      </c>
      <c r="CS22" t="s">
        <v>201</v>
      </c>
      <c r="CT22" t="s">
        <v>202</v>
      </c>
      <c r="CU22" t="s">
        <v>203</v>
      </c>
      <c r="CV22" t="s">
        <v>152</v>
      </c>
      <c r="CW22" t="s">
        <v>741</v>
      </c>
      <c r="CX22" t="s">
        <v>204</v>
      </c>
      <c r="CY22" t="s">
        <v>205</v>
      </c>
      <c r="CZ22" t="s">
        <v>206</v>
      </c>
      <c r="DA22" t="s">
        <v>207</v>
      </c>
      <c r="DB22" t="s">
        <v>208</v>
      </c>
      <c r="DC22" t="s">
        <v>209</v>
      </c>
    </row>
    <row r="23" spans="1:107" ht="15.75" x14ac:dyDescent="0.25">
      <c r="A23" t="s">
        <v>763</v>
      </c>
      <c r="B23" t="s">
        <v>764</v>
      </c>
      <c r="C23" t="s">
        <v>139</v>
      </c>
      <c r="D23" t="s">
        <v>140</v>
      </c>
      <c r="E23" t="s">
        <v>141</v>
      </c>
      <c r="F23" t="s">
        <v>19</v>
      </c>
      <c r="G23" t="s">
        <v>765</v>
      </c>
      <c r="H23" t="s">
        <v>19</v>
      </c>
      <c r="I23" t="s">
        <v>19</v>
      </c>
      <c r="J23">
        <f t="shared" si="0"/>
        <v>6.8971450126844606E-3</v>
      </c>
      <c r="K23">
        <f t="shared" si="1"/>
        <v>2.9106084800000001</v>
      </c>
      <c r="L23">
        <f t="shared" si="2"/>
        <v>6.8808397795708858E-3</v>
      </c>
      <c r="M23">
        <f t="shared" si="3"/>
        <v>5.5258777186727906E-2</v>
      </c>
      <c r="N23" t="s">
        <v>766</v>
      </c>
      <c r="O23" t="s">
        <v>767</v>
      </c>
      <c r="P23">
        <f t="shared" si="4"/>
        <v>2.7438307247353855</v>
      </c>
      <c r="Q23">
        <f t="shared" si="5"/>
        <v>0.70509372473538567</v>
      </c>
      <c r="R23" t="s">
        <v>768</v>
      </c>
      <c r="S23" t="s">
        <v>769</v>
      </c>
      <c r="T23">
        <f t="shared" si="6"/>
        <v>30.426155741133126</v>
      </c>
      <c r="U23">
        <f t="shared" si="7"/>
        <v>0.4417875</v>
      </c>
      <c r="V23" t="s">
        <v>147</v>
      </c>
      <c r="W23" t="s">
        <v>770</v>
      </c>
      <c r="X23" t="s">
        <v>771</v>
      </c>
      <c r="Y23" t="s">
        <v>772</v>
      </c>
      <c r="Z23" t="s">
        <v>773</v>
      </c>
      <c r="AA23" t="s">
        <v>152</v>
      </c>
      <c r="AB23" t="s">
        <v>152</v>
      </c>
      <c r="AC23" t="s">
        <v>152</v>
      </c>
      <c r="AD23" t="s">
        <v>153</v>
      </c>
      <c r="AE23" t="s">
        <v>154</v>
      </c>
      <c r="AF23">
        <f t="shared" si="8"/>
        <v>0</v>
      </c>
      <c r="AG23" t="s">
        <v>155</v>
      </c>
      <c r="AH23" t="s">
        <v>774</v>
      </c>
      <c r="AI23" t="s">
        <v>775</v>
      </c>
      <c r="AJ23" t="s">
        <v>776</v>
      </c>
      <c r="AK23" t="s">
        <v>777</v>
      </c>
      <c r="AL23">
        <f t="shared" si="9"/>
        <v>22.55</v>
      </c>
      <c r="AM23" t="s">
        <v>778</v>
      </c>
      <c r="AN23" t="s">
        <v>161</v>
      </c>
      <c r="AO23" t="s">
        <v>226</v>
      </c>
      <c r="AP23" t="s">
        <v>227</v>
      </c>
      <c r="AQ23" t="s">
        <v>164</v>
      </c>
      <c r="AR23" t="s">
        <v>779</v>
      </c>
      <c r="AS23" t="s">
        <v>780</v>
      </c>
      <c r="AT23" t="s">
        <v>139</v>
      </c>
      <c r="AU23" t="s">
        <v>781</v>
      </c>
      <c r="AV23" t="s">
        <v>137</v>
      </c>
      <c r="AW23" t="s">
        <v>782</v>
      </c>
      <c r="AX23" t="s">
        <v>783</v>
      </c>
      <c r="AY23" t="s">
        <v>784</v>
      </c>
      <c r="AZ23" t="s">
        <v>785</v>
      </c>
      <c r="BA23" t="s">
        <v>786</v>
      </c>
      <c r="BB23" t="s">
        <v>787</v>
      </c>
      <c r="BC23" t="s">
        <v>164</v>
      </c>
      <c r="BD23" t="s">
        <v>174</v>
      </c>
      <c r="BE23" t="s">
        <v>175</v>
      </c>
      <c r="BF23" t="s">
        <v>176</v>
      </c>
      <c r="BG23" t="s">
        <v>177</v>
      </c>
      <c r="BH23" t="s">
        <v>152</v>
      </c>
      <c r="BI23" t="s">
        <v>178</v>
      </c>
      <c r="BJ23" t="s">
        <v>152</v>
      </c>
      <c r="BK23" t="s">
        <v>152</v>
      </c>
      <c r="BL23" t="s">
        <v>179</v>
      </c>
      <c r="BM23" t="s">
        <v>180</v>
      </c>
      <c r="BN23" t="s">
        <v>137</v>
      </c>
      <c r="BO23" t="s">
        <v>181</v>
      </c>
      <c r="BP23" t="s">
        <v>182</v>
      </c>
      <c r="BQ23" t="s">
        <v>183</v>
      </c>
      <c r="BR23" t="s">
        <v>184</v>
      </c>
      <c r="BS23" t="s">
        <v>185</v>
      </c>
      <c r="BT23" t="s">
        <v>186</v>
      </c>
      <c r="BU23" t="s">
        <v>186</v>
      </c>
      <c r="BV23" t="s">
        <v>186</v>
      </c>
      <c r="BW23" t="s">
        <v>152</v>
      </c>
      <c r="BX23" t="s">
        <v>187</v>
      </c>
      <c r="BY23" t="s">
        <v>152</v>
      </c>
      <c r="BZ23" t="s">
        <v>152</v>
      </c>
      <c r="CA23" t="s">
        <v>152</v>
      </c>
      <c r="CB23" t="s">
        <v>152</v>
      </c>
      <c r="CC23" t="s">
        <v>788</v>
      </c>
      <c r="CD23" t="s">
        <v>789</v>
      </c>
      <c r="CE23" t="s">
        <v>790</v>
      </c>
      <c r="CF23" t="s">
        <v>791</v>
      </c>
      <c r="CG23" t="s">
        <v>792</v>
      </c>
      <c r="CH23" t="s">
        <v>793</v>
      </c>
      <c r="CI23" t="s">
        <v>794</v>
      </c>
      <c r="CJ23" t="s">
        <v>608</v>
      </c>
      <c r="CK23" t="s">
        <v>771</v>
      </c>
      <c r="CL23" t="s">
        <v>610</v>
      </c>
      <c r="CM23" t="s">
        <v>197</v>
      </c>
      <c r="CN23" t="s">
        <v>198</v>
      </c>
      <c r="CO23" t="s">
        <v>155</v>
      </c>
      <c r="CP23" t="s">
        <v>199</v>
      </c>
      <c r="CQ23" t="s">
        <v>200</v>
      </c>
      <c r="CR23" t="s">
        <v>155</v>
      </c>
      <c r="CS23" t="s">
        <v>201</v>
      </c>
      <c r="CT23" t="s">
        <v>202</v>
      </c>
      <c r="CU23" t="s">
        <v>203</v>
      </c>
      <c r="CV23" t="s">
        <v>152</v>
      </c>
      <c r="CW23" t="s">
        <v>770</v>
      </c>
      <c r="CX23" t="s">
        <v>204</v>
      </c>
      <c r="CY23" t="s">
        <v>205</v>
      </c>
      <c r="CZ23" t="s">
        <v>206</v>
      </c>
      <c r="DA23" t="s">
        <v>207</v>
      </c>
      <c r="DB23" t="s">
        <v>208</v>
      </c>
      <c r="DC23" t="s">
        <v>209</v>
      </c>
    </row>
    <row r="24" spans="1:107" ht="15.75" x14ac:dyDescent="0.25">
      <c r="A24" t="s">
        <v>795</v>
      </c>
      <c r="B24" t="s">
        <v>796</v>
      </c>
      <c r="C24" t="s">
        <v>139</v>
      </c>
      <c r="D24" t="s">
        <v>140</v>
      </c>
      <c r="E24" t="s">
        <v>141</v>
      </c>
      <c r="F24" t="s">
        <v>19</v>
      </c>
      <c r="G24" t="s">
        <v>797</v>
      </c>
      <c r="H24" t="s">
        <v>19</v>
      </c>
      <c r="I24" t="s">
        <v>19</v>
      </c>
      <c r="J24">
        <f t="shared" si="0"/>
        <v>-8.6274679651984227E-3</v>
      </c>
      <c r="K24">
        <f t="shared" si="1"/>
        <v>2.9098159199999998</v>
      </c>
      <c r="L24">
        <f t="shared" si="2"/>
        <v>-8.6531240729353469E-3</v>
      </c>
      <c r="M24">
        <f t="shared" si="3"/>
        <v>-9.5485658547639976E-2</v>
      </c>
      <c r="N24" t="s">
        <v>798</v>
      </c>
      <c r="O24" t="s">
        <v>799</v>
      </c>
      <c r="P24">
        <f t="shared" si="4"/>
        <v>3.0112045159504461</v>
      </c>
      <c r="Q24">
        <f t="shared" si="5"/>
        <v>0.96701551595044632</v>
      </c>
      <c r="R24" t="s">
        <v>800</v>
      </c>
      <c r="S24" t="s">
        <v>801</v>
      </c>
      <c r="T24">
        <f t="shared" si="6"/>
        <v>33.394748984700527</v>
      </c>
      <c r="U24">
        <f t="shared" si="7"/>
        <v>0.4417875</v>
      </c>
      <c r="V24" t="s">
        <v>147</v>
      </c>
      <c r="W24" t="s">
        <v>802</v>
      </c>
      <c r="X24" t="s">
        <v>803</v>
      </c>
      <c r="Y24" t="s">
        <v>804</v>
      </c>
      <c r="Z24" t="s">
        <v>805</v>
      </c>
      <c r="AA24" t="s">
        <v>152</v>
      </c>
      <c r="AB24" t="s">
        <v>152</v>
      </c>
      <c r="AC24" t="s">
        <v>152</v>
      </c>
      <c r="AD24" t="s">
        <v>153</v>
      </c>
      <c r="AE24" t="s">
        <v>154</v>
      </c>
      <c r="AF24">
        <f t="shared" si="8"/>
        <v>0</v>
      </c>
      <c r="AG24" t="s">
        <v>155</v>
      </c>
      <c r="AH24" t="s">
        <v>806</v>
      </c>
      <c r="AI24" t="s">
        <v>563</v>
      </c>
      <c r="AJ24" t="s">
        <v>688</v>
      </c>
      <c r="AK24" t="s">
        <v>286</v>
      </c>
      <c r="AL24">
        <f t="shared" si="9"/>
        <v>24.09</v>
      </c>
      <c r="AM24" t="s">
        <v>626</v>
      </c>
      <c r="AN24" t="s">
        <v>379</v>
      </c>
      <c r="AO24" t="s">
        <v>161</v>
      </c>
      <c r="AP24" t="s">
        <v>445</v>
      </c>
      <c r="AQ24" t="s">
        <v>164</v>
      </c>
      <c r="AR24" t="s">
        <v>807</v>
      </c>
      <c r="AS24" t="s">
        <v>780</v>
      </c>
      <c r="AT24" t="s">
        <v>139</v>
      </c>
      <c r="AU24" t="s">
        <v>781</v>
      </c>
      <c r="AV24" t="s">
        <v>137</v>
      </c>
      <c r="AW24" t="s">
        <v>319</v>
      </c>
      <c r="AX24" t="s">
        <v>230</v>
      </c>
      <c r="AY24" t="s">
        <v>168</v>
      </c>
      <c r="AZ24" t="s">
        <v>808</v>
      </c>
      <c r="BA24" t="s">
        <v>809</v>
      </c>
      <c r="BB24" t="s">
        <v>810</v>
      </c>
      <c r="BC24" t="s">
        <v>164</v>
      </c>
      <c r="BD24" t="s">
        <v>174</v>
      </c>
      <c r="BE24" t="s">
        <v>175</v>
      </c>
      <c r="BF24" t="s">
        <v>176</v>
      </c>
      <c r="BG24" t="s">
        <v>177</v>
      </c>
      <c r="BH24" t="s">
        <v>152</v>
      </c>
      <c r="BI24" t="s">
        <v>178</v>
      </c>
      <c r="BJ24" t="s">
        <v>152</v>
      </c>
      <c r="BK24" t="s">
        <v>152</v>
      </c>
      <c r="BL24" t="s">
        <v>179</v>
      </c>
      <c r="BM24" t="s">
        <v>180</v>
      </c>
      <c r="BN24" t="s">
        <v>137</v>
      </c>
      <c r="BO24" t="s">
        <v>181</v>
      </c>
      <c r="BP24" t="s">
        <v>182</v>
      </c>
      <c r="BQ24" t="s">
        <v>183</v>
      </c>
      <c r="BR24" t="s">
        <v>184</v>
      </c>
      <c r="BS24" t="s">
        <v>185</v>
      </c>
      <c r="BT24" t="s">
        <v>186</v>
      </c>
      <c r="BU24" t="s">
        <v>186</v>
      </c>
      <c r="BV24" t="s">
        <v>186</v>
      </c>
      <c r="BW24" t="s">
        <v>152</v>
      </c>
      <c r="BX24" t="s">
        <v>187</v>
      </c>
      <c r="BY24" t="s">
        <v>152</v>
      </c>
      <c r="BZ24" t="s">
        <v>152</v>
      </c>
      <c r="CA24" t="s">
        <v>152</v>
      </c>
      <c r="CB24" t="s">
        <v>152</v>
      </c>
      <c r="CC24" t="s">
        <v>811</v>
      </c>
      <c r="CD24" t="s">
        <v>812</v>
      </c>
      <c r="CE24" t="s">
        <v>813</v>
      </c>
      <c r="CF24" t="s">
        <v>814</v>
      </c>
      <c r="CG24" t="s">
        <v>815</v>
      </c>
      <c r="CH24" t="s">
        <v>816</v>
      </c>
      <c r="CI24" t="s">
        <v>817</v>
      </c>
      <c r="CJ24" t="s">
        <v>362</v>
      </c>
      <c r="CK24" t="s">
        <v>803</v>
      </c>
      <c r="CL24" t="s">
        <v>302</v>
      </c>
      <c r="CM24" t="s">
        <v>197</v>
      </c>
      <c r="CN24" t="s">
        <v>198</v>
      </c>
      <c r="CO24" t="s">
        <v>155</v>
      </c>
      <c r="CP24" t="s">
        <v>199</v>
      </c>
      <c r="CQ24" t="s">
        <v>200</v>
      </c>
      <c r="CR24" t="s">
        <v>155</v>
      </c>
      <c r="CS24" t="s">
        <v>201</v>
      </c>
      <c r="CT24" t="s">
        <v>202</v>
      </c>
      <c r="CU24" t="s">
        <v>203</v>
      </c>
      <c r="CV24" t="s">
        <v>152</v>
      </c>
      <c r="CW24" t="s">
        <v>802</v>
      </c>
      <c r="CX24" t="s">
        <v>204</v>
      </c>
      <c r="CY24" t="s">
        <v>205</v>
      </c>
      <c r="CZ24" t="s">
        <v>206</v>
      </c>
      <c r="DA24" t="s">
        <v>207</v>
      </c>
      <c r="DB24" t="s">
        <v>208</v>
      </c>
      <c r="DC24" t="s">
        <v>209</v>
      </c>
    </row>
    <row r="25" spans="1:107" ht="15.75" x14ac:dyDescent="0.25">
      <c r="A25" t="s">
        <v>818</v>
      </c>
      <c r="B25" t="s">
        <v>819</v>
      </c>
      <c r="C25" t="s">
        <v>139</v>
      </c>
      <c r="D25" t="s">
        <v>140</v>
      </c>
      <c r="E25" t="s">
        <v>141</v>
      </c>
      <c r="F25" t="s">
        <v>19</v>
      </c>
      <c r="G25" t="s">
        <v>820</v>
      </c>
      <c r="H25" t="s">
        <v>19</v>
      </c>
      <c r="I25" t="s">
        <v>19</v>
      </c>
      <c r="J25">
        <f t="shared" si="0"/>
        <v>6.8503985837540443E-2</v>
      </c>
      <c r="K25">
        <f t="shared" si="1"/>
        <v>2.9106084800000001</v>
      </c>
      <c r="L25">
        <f t="shared" si="2"/>
        <v>6.6928752901743702E-2</v>
      </c>
      <c r="M25">
        <f t="shared" si="3"/>
        <v>0.76030947698706675</v>
      </c>
      <c r="N25" t="s">
        <v>821</v>
      </c>
      <c r="O25" t="s">
        <v>822</v>
      </c>
      <c r="P25">
        <f t="shared" si="4"/>
        <v>3.0384254933344725</v>
      </c>
      <c r="Q25">
        <f t="shared" si="5"/>
        <v>0.99552349333447232</v>
      </c>
      <c r="R25" t="s">
        <v>823</v>
      </c>
      <c r="S25" t="s">
        <v>824</v>
      </c>
      <c r="T25">
        <f t="shared" si="6"/>
        <v>33.696634061600008</v>
      </c>
      <c r="U25">
        <f t="shared" si="7"/>
        <v>0.4417875</v>
      </c>
      <c r="V25" t="s">
        <v>147</v>
      </c>
      <c r="W25" t="s">
        <v>825</v>
      </c>
      <c r="X25" t="s">
        <v>826</v>
      </c>
      <c r="Y25" t="s">
        <v>827</v>
      </c>
      <c r="Z25" t="s">
        <v>828</v>
      </c>
      <c r="AA25" t="s">
        <v>152</v>
      </c>
      <c r="AB25" t="s">
        <v>152</v>
      </c>
      <c r="AC25" t="s">
        <v>152</v>
      </c>
      <c r="AD25" t="s">
        <v>153</v>
      </c>
      <c r="AE25" t="s">
        <v>154</v>
      </c>
      <c r="AF25">
        <f t="shared" si="8"/>
        <v>0</v>
      </c>
      <c r="AG25" t="s">
        <v>155</v>
      </c>
      <c r="AH25" t="s">
        <v>829</v>
      </c>
      <c r="AI25" t="s">
        <v>830</v>
      </c>
      <c r="AJ25" t="s">
        <v>831</v>
      </c>
      <c r="AK25" t="s">
        <v>832</v>
      </c>
      <c r="AL25">
        <f t="shared" si="9"/>
        <v>24.24</v>
      </c>
      <c r="AM25" t="s">
        <v>626</v>
      </c>
      <c r="AN25" t="s">
        <v>161</v>
      </c>
      <c r="AO25" t="s">
        <v>833</v>
      </c>
      <c r="AP25" t="s">
        <v>834</v>
      </c>
      <c r="AQ25" t="s">
        <v>164</v>
      </c>
      <c r="AR25" t="s">
        <v>835</v>
      </c>
      <c r="AS25" t="s">
        <v>780</v>
      </c>
      <c r="AT25" t="s">
        <v>139</v>
      </c>
      <c r="AU25" t="s">
        <v>781</v>
      </c>
      <c r="AV25" t="s">
        <v>137</v>
      </c>
      <c r="AW25" t="s">
        <v>836</v>
      </c>
      <c r="AX25" t="s">
        <v>837</v>
      </c>
      <c r="AY25" t="s">
        <v>838</v>
      </c>
      <c r="AZ25" t="s">
        <v>839</v>
      </c>
      <c r="BA25" t="s">
        <v>840</v>
      </c>
      <c r="BB25" t="s">
        <v>841</v>
      </c>
      <c r="BC25" t="s">
        <v>164</v>
      </c>
      <c r="BD25" t="s">
        <v>174</v>
      </c>
      <c r="BE25" t="s">
        <v>175</v>
      </c>
      <c r="BF25" t="s">
        <v>176</v>
      </c>
      <c r="BG25" t="s">
        <v>177</v>
      </c>
      <c r="BH25" t="s">
        <v>152</v>
      </c>
      <c r="BI25" t="s">
        <v>178</v>
      </c>
      <c r="BJ25" t="s">
        <v>152</v>
      </c>
      <c r="BK25" t="s">
        <v>152</v>
      </c>
      <c r="BL25" t="s">
        <v>179</v>
      </c>
      <c r="BM25" t="s">
        <v>180</v>
      </c>
      <c r="BN25" t="s">
        <v>137</v>
      </c>
      <c r="BO25" t="s">
        <v>181</v>
      </c>
      <c r="BP25" t="s">
        <v>182</v>
      </c>
      <c r="BQ25" t="s">
        <v>183</v>
      </c>
      <c r="BR25" t="s">
        <v>184</v>
      </c>
      <c r="BS25" t="s">
        <v>185</v>
      </c>
      <c r="BT25" t="s">
        <v>186</v>
      </c>
      <c r="BU25" t="s">
        <v>186</v>
      </c>
      <c r="BV25" t="s">
        <v>186</v>
      </c>
      <c r="BW25" t="s">
        <v>152</v>
      </c>
      <c r="BX25" t="s">
        <v>187</v>
      </c>
      <c r="BY25" t="s">
        <v>152</v>
      </c>
      <c r="BZ25" t="s">
        <v>152</v>
      </c>
      <c r="CA25" t="s">
        <v>152</v>
      </c>
      <c r="CB25" t="s">
        <v>152</v>
      </c>
      <c r="CC25" t="s">
        <v>842</v>
      </c>
      <c r="CD25" t="s">
        <v>843</v>
      </c>
      <c r="CE25" t="s">
        <v>844</v>
      </c>
      <c r="CF25" t="s">
        <v>845</v>
      </c>
      <c r="CG25" t="s">
        <v>846</v>
      </c>
      <c r="CH25" t="s">
        <v>847</v>
      </c>
      <c r="CI25" t="s">
        <v>848</v>
      </c>
      <c r="CJ25" t="s">
        <v>849</v>
      </c>
      <c r="CK25" t="s">
        <v>826</v>
      </c>
      <c r="CL25" t="s">
        <v>243</v>
      </c>
      <c r="CM25" t="s">
        <v>197</v>
      </c>
      <c r="CN25" t="s">
        <v>198</v>
      </c>
      <c r="CO25" t="s">
        <v>155</v>
      </c>
      <c r="CP25" t="s">
        <v>199</v>
      </c>
      <c r="CQ25" t="s">
        <v>200</v>
      </c>
      <c r="CR25" t="s">
        <v>155</v>
      </c>
      <c r="CS25" t="s">
        <v>201</v>
      </c>
      <c r="CT25" t="s">
        <v>202</v>
      </c>
      <c r="CU25" t="s">
        <v>203</v>
      </c>
      <c r="CV25" t="s">
        <v>152</v>
      </c>
      <c r="CW25" t="s">
        <v>825</v>
      </c>
      <c r="CX25" t="s">
        <v>204</v>
      </c>
      <c r="CY25" t="s">
        <v>205</v>
      </c>
      <c r="CZ25" t="s">
        <v>206</v>
      </c>
      <c r="DA25" t="s">
        <v>207</v>
      </c>
      <c r="DB25" t="s">
        <v>208</v>
      </c>
      <c r="DC25" t="s">
        <v>209</v>
      </c>
    </row>
    <row r="26" spans="1:107" ht="15.75" x14ac:dyDescent="0.25">
      <c r="A26" t="s">
        <v>850</v>
      </c>
      <c r="B26" t="s">
        <v>851</v>
      </c>
      <c r="C26" t="s">
        <v>139</v>
      </c>
      <c r="D26" t="s">
        <v>140</v>
      </c>
      <c r="E26" t="s">
        <v>141</v>
      </c>
      <c r="F26" t="s">
        <v>852</v>
      </c>
      <c r="G26" t="s">
        <v>853</v>
      </c>
      <c r="H26" t="s">
        <v>19</v>
      </c>
      <c r="I26" t="s">
        <v>19</v>
      </c>
      <c r="J26">
        <f t="shared" si="0"/>
        <v>0.3132083640320924</v>
      </c>
      <c r="K26">
        <f t="shared" si="1"/>
        <v>2.9106084800000001</v>
      </c>
      <c r="L26">
        <f t="shared" si="2"/>
        <v>0.28277875712645795</v>
      </c>
      <c r="M26">
        <f t="shared" si="3"/>
        <v>2.21798026670985</v>
      </c>
      <c r="N26" t="s">
        <v>854</v>
      </c>
      <c r="O26" t="s">
        <v>855</v>
      </c>
      <c r="P26">
        <f t="shared" si="4"/>
        <v>2.7823931082619078</v>
      </c>
      <c r="Q26">
        <f t="shared" si="5"/>
        <v>0.6879651082619076</v>
      </c>
      <c r="R26" t="s">
        <v>856</v>
      </c>
      <c r="S26" t="s">
        <v>857</v>
      </c>
      <c r="T26">
        <f t="shared" si="6"/>
        <v>30.86061566395195</v>
      </c>
      <c r="U26">
        <f t="shared" si="7"/>
        <v>0.4417875</v>
      </c>
      <c r="V26" t="s">
        <v>147</v>
      </c>
      <c r="W26" t="s">
        <v>858</v>
      </c>
      <c r="X26" t="s">
        <v>859</v>
      </c>
      <c r="Y26" t="s">
        <v>860</v>
      </c>
      <c r="Z26" t="s">
        <v>861</v>
      </c>
      <c r="AA26" t="s">
        <v>152</v>
      </c>
      <c r="AB26" t="s">
        <v>152</v>
      </c>
      <c r="AC26" t="s">
        <v>152</v>
      </c>
      <c r="AD26" t="s">
        <v>153</v>
      </c>
      <c r="AE26" t="s">
        <v>154</v>
      </c>
      <c r="AF26">
        <f t="shared" si="8"/>
        <v>0</v>
      </c>
      <c r="AG26" t="s">
        <v>155</v>
      </c>
      <c r="AH26" t="s">
        <v>862</v>
      </c>
      <c r="AI26" t="s">
        <v>863</v>
      </c>
      <c r="AJ26" t="s">
        <v>864</v>
      </c>
      <c r="AK26" t="s">
        <v>865</v>
      </c>
      <c r="AL26">
        <f t="shared" si="9"/>
        <v>22.78</v>
      </c>
      <c r="AM26" t="s">
        <v>536</v>
      </c>
      <c r="AN26" t="s">
        <v>161</v>
      </c>
      <c r="AO26" t="s">
        <v>866</v>
      </c>
      <c r="AP26" t="s">
        <v>867</v>
      </c>
      <c r="AQ26" t="s">
        <v>164</v>
      </c>
      <c r="AR26" t="s">
        <v>868</v>
      </c>
      <c r="AS26" t="s">
        <v>780</v>
      </c>
      <c r="AT26" t="s">
        <v>139</v>
      </c>
      <c r="AU26" t="s">
        <v>781</v>
      </c>
      <c r="AV26" t="s">
        <v>137</v>
      </c>
      <c r="AW26" t="s">
        <v>869</v>
      </c>
      <c r="AX26" t="s">
        <v>870</v>
      </c>
      <c r="AY26" t="s">
        <v>871</v>
      </c>
      <c r="AZ26" t="s">
        <v>872</v>
      </c>
      <c r="BA26" t="s">
        <v>417</v>
      </c>
      <c r="BB26" t="s">
        <v>873</v>
      </c>
      <c r="BC26" t="s">
        <v>164</v>
      </c>
      <c r="BD26" t="s">
        <v>174</v>
      </c>
      <c r="BE26" t="s">
        <v>175</v>
      </c>
      <c r="BF26" t="s">
        <v>176</v>
      </c>
      <c r="BG26" t="s">
        <v>177</v>
      </c>
      <c r="BH26" t="s">
        <v>152</v>
      </c>
      <c r="BI26" t="s">
        <v>178</v>
      </c>
      <c r="BJ26" t="s">
        <v>152</v>
      </c>
      <c r="BK26" t="s">
        <v>152</v>
      </c>
      <c r="BL26" t="s">
        <v>179</v>
      </c>
      <c r="BM26" t="s">
        <v>180</v>
      </c>
      <c r="BN26" t="s">
        <v>137</v>
      </c>
      <c r="BO26" t="s">
        <v>181</v>
      </c>
      <c r="BP26" t="s">
        <v>182</v>
      </c>
      <c r="BQ26" t="s">
        <v>183</v>
      </c>
      <c r="BR26" t="s">
        <v>184</v>
      </c>
      <c r="BS26" t="s">
        <v>185</v>
      </c>
      <c r="BT26" t="s">
        <v>186</v>
      </c>
      <c r="BU26" t="s">
        <v>186</v>
      </c>
      <c r="BV26" t="s">
        <v>186</v>
      </c>
      <c r="BW26" t="s">
        <v>152</v>
      </c>
      <c r="BX26" t="s">
        <v>187</v>
      </c>
      <c r="BY26" t="s">
        <v>152</v>
      </c>
      <c r="BZ26" t="s">
        <v>152</v>
      </c>
      <c r="CA26" t="s">
        <v>152</v>
      </c>
      <c r="CB26" t="s">
        <v>152</v>
      </c>
      <c r="CC26" t="s">
        <v>874</v>
      </c>
      <c r="CD26" t="s">
        <v>875</v>
      </c>
      <c r="CE26" t="s">
        <v>876</v>
      </c>
      <c r="CF26" t="s">
        <v>877</v>
      </c>
      <c r="CG26" t="s">
        <v>878</v>
      </c>
      <c r="CH26" t="s">
        <v>879</v>
      </c>
      <c r="CI26" t="s">
        <v>880</v>
      </c>
      <c r="CJ26" t="s">
        <v>881</v>
      </c>
      <c r="CK26" t="s">
        <v>859</v>
      </c>
      <c r="CL26" t="s">
        <v>610</v>
      </c>
      <c r="CM26" t="s">
        <v>197</v>
      </c>
      <c r="CN26" t="s">
        <v>198</v>
      </c>
      <c r="CO26" t="s">
        <v>155</v>
      </c>
      <c r="CP26" t="s">
        <v>199</v>
      </c>
      <c r="CQ26" t="s">
        <v>200</v>
      </c>
      <c r="CR26" t="s">
        <v>155</v>
      </c>
      <c r="CS26" t="s">
        <v>201</v>
      </c>
      <c r="CT26" t="s">
        <v>202</v>
      </c>
      <c r="CU26" t="s">
        <v>203</v>
      </c>
      <c r="CV26" t="s">
        <v>152</v>
      </c>
      <c r="CW26" t="s">
        <v>858</v>
      </c>
      <c r="CX26" t="s">
        <v>204</v>
      </c>
      <c r="CY26" t="s">
        <v>205</v>
      </c>
      <c r="CZ26" t="s">
        <v>206</v>
      </c>
      <c r="DA26" t="s">
        <v>207</v>
      </c>
      <c r="DB26" t="s">
        <v>208</v>
      </c>
      <c r="DC26" t="s">
        <v>209</v>
      </c>
    </row>
    <row r="27" spans="1:107" ht="15.75" x14ac:dyDescent="0.25">
      <c r="A27" t="s">
        <v>882</v>
      </c>
      <c r="B27" t="s">
        <v>883</v>
      </c>
      <c r="C27" t="s">
        <v>139</v>
      </c>
      <c r="D27" t="s">
        <v>140</v>
      </c>
      <c r="E27" t="s">
        <v>141</v>
      </c>
      <c r="F27" t="s">
        <v>19</v>
      </c>
      <c r="G27" t="s">
        <v>853</v>
      </c>
      <c r="H27" t="s">
        <v>19</v>
      </c>
      <c r="I27" t="s">
        <v>19</v>
      </c>
      <c r="J27">
        <f t="shared" si="0"/>
        <v>-3.9664997564458798E-5</v>
      </c>
      <c r="K27">
        <f t="shared" si="1"/>
        <v>2.9106084800000001</v>
      </c>
      <c r="L27">
        <f t="shared" si="2"/>
        <v>-3.9665538115853316E-5</v>
      </c>
      <c r="M27">
        <f t="shared" si="3"/>
        <v>-6.4965964835324893E-4</v>
      </c>
      <c r="N27" t="s">
        <v>884</v>
      </c>
      <c r="O27" t="s">
        <v>885</v>
      </c>
      <c r="P27">
        <f t="shared" si="4"/>
        <v>3.4794904942416971</v>
      </c>
      <c r="Q27">
        <f t="shared" si="5"/>
        <v>1.4316474942416972</v>
      </c>
      <c r="R27" t="s">
        <v>886</v>
      </c>
      <c r="S27" t="s">
        <v>887</v>
      </c>
      <c r="T27">
        <f t="shared" si="6"/>
        <v>38.588116826457771</v>
      </c>
      <c r="U27">
        <f t="shared" si="7"/>
        <v>0.4417875</v>
      </c>
      <c r="V27" t="s">
        <v>147</v>
      </c>
      <c r="W27" t="s">
        <v>888</v>
      </c>
      <c r="X27" t="s">
        <v>889</v>
      </c>
      <c r="Y27" t="s">
        <v>890</v>
      </c>
      <c r="Z27" t="s">
        <v>891</v>
      </c>
      <c r="AA27" t="s">
        <v>152</v>
      </c>
      <c r="AB27" t="s">
        <v>152</v>
      </c>
      <c r="AC27" t="s">
        <v>152</v>
      </c>
      <c r="AD27" t="s">
        <v>153</v>
      </c>
      <c r="AE27" t="s">
        <v>154</v>
      </c>
      <c r="AF27">
        <f t="shared" si="8"/>
        <v>0</v>
      </c>
      <c r="AG27" t="s">
        <v>155</v>
      </c>
      <c r="AH27" t="s">
        <v>892</v>
      </c>
      <c r="AI27" t="s">
        <v>892</v>
      </c>
      <c r="AJ27" t="s">
        <v>864</v>
      </c>
      <c r="AK27" t="s">
        <v>893</v>
      </c>
      <c r="AL27">
        <f t="shared" si="9"/>
        <v>26.52</v>
      </c>
      <c r="AM27" t="s">
        <v>626</v>
      </c>
      <c r="AN27" t="s">
        <v>161</v>
      </c>
      <c r="AO27" t="s">
        <v>749</v>
      </c>
      <c r="AP27" t="s">
        <v>894</v>
      </c>
      <c r="AQ27" t="s">
        <v>164</v>
      </c>
      <c r="AR27" t="s">
        <v>895</v>
      </c>
      <c r="AS27" t="s">
        <v>780</v>
      </c>
      <c r="AT27" t="s">
        <v>139</v>
      </c>
      <c r="AU27" t="s">
        <v>781</v>
      </c>
      <c r="AV27" t="s">
        <v>137</v>
      </c>
      <c r="AW27" t="s">
        <v>383</v>
      </c>
      <c r="AX27" t="s">
        <v>896</v>
      </c>
      <c r="AY27" t="s">
        <v>897</v>
      </c>
      <c r="AZ27" t="s">
        <v>898</v>
      </c>
      <c r="BA27" t="s">
        <v>899</v>
      </c>
      <c r="BB27" t="s">
        <v>900</v>
      </c>
      <c r="BC27" t="s">
        <v>164</v>
      </c>
      <c r="BD27" t="s">
        <v>174</v>
      </c>
      <c r="BE27" t="s">
        <v>175</v>
      </c>
      <c r="BF27" t="s">
        <v>176</v>
      </c>
      <c r="BG27" t="s">
        <v>177</v>
      </c>
      <c r="BH27" t="s">
        <v>152</v>
      </c>
      <c r="BI27" t="s">
        <v>178</v>
      </c>
      <c r="BJ27" t="s">
        <v>152</v>
      </c>
      <c r="BK27" t="s">
        <v>152</v>
      </c>
      <c r="BL27" t="s">
        <v>179</v>
      </c>
      <c r="BM27" t="s">
        <v>180</v>
      </c>
      <c r="BN27" t="s">
        <v>137</v>
      </c>
      <c r="BO27" t="s">
        <v>181</v>
      </c>
      <c r="BP27" t="s">
        <v>182</v>
      </c>
      <c r="BQ27" t="s">
        <v>183</v>
      </c>
      <c r="BR27" t="s">
        <v>184</v>
      </c>
      <c r="BS27" t="s">
        <v>185</v>
      </c>
      <c r="BT27" t="s">
        <v>186</v>
      </c>
      <c r="BU27" t="s">
        <v>186</v>
      </c>
      <c r="BV27" t="s">
        <v>186</v>
      </c>
      <c r="BW27" t="s">
        <v>152</v>
      </c>
      <c r="BX27" t="s">
        <v>187</v>
      </c>
      <c r="BY27" t="s">
        <v>152</v>
      </c>
      <c r="BZ27" t="s">
        <v>152</v>
      </c>
      <c r="CA27" t="s">
        <v>152</v>
      </c>
      <c r="CB27" t="s">
        <v>152</v>
      </c>
      <c r="CC27" t="s">
        <v>901</v>
      </c>
      <c r="CD27" t="s">
        <v>789</v>
      </c>
      <c r="CE27" t="s">
        <v>902</v>
      </c>
      <c r="CF27" t="s">
        <v>903</v>
      </c>
      <c r="CG27" t="s">
        <v>904</v>
      </c>
      <c r="CH27" t="s">
        <v>905</v>
      </c>
      <c r="CI27" t="s">
        <v>906</v>
      </c>
      <c r="CJ27" t="s">
        <v>881</v>
      </c>
      <c r="CK27" t="s">
        <v>889</v>
      </c>
      <c r="CL27" t="s">
        <v>610</v>
      </c>
      <c r="CM27" t="s">
        <v>197</v>
      </c>
      <c r="CN27" t="s">
        <v>198</v>
      </c>
      <c r="CO27" t="s">
        <v>155</v>
      </c>
      <c r="CP27" t="s">
        <v>199</v>
      </c>
      <c r="CQ27" t="s">
        <v>200</v>
      </c>
      <c r="CR27" t="s">
        <v>155</v>
      </c>
      <c r="CS27" t="s">
        <v>201</v>
      </c>
      <c r="CT27" t="s">
        <v>202</v>
      </c>
      <c r="CU27" t="s">
        <v>203</v>
      </c>
      <c r="CV27" t="s">
        <v>152</v>
      </c>
      <c r="CW27" t="s">
        <v>888</v>
      </c>
      <c r="CX27" t="s">
        <v>204</v>
      </c>
      <c r="CY27" t="s">
        <v>205</v>
      </c>
      <c r="CZ27" t="s">
        <v>206</v>
      </c>
      <c r="DA27" t="s">
        <v>207</v>
      </c>
      <c r="DB27" t="s">
        <v>208</v>
      </c>
      <c r="DC27" t="s">
        <v>209</v>
      </c>
    </row>
    <row r="28" spans="1:107" ht="15.75" x14ac:dyDescent="0.25">
      <c r="A28" t="s">
        <v>907</v>
      </c>
      <c r="B28" t="s">
        <v>908</v>
      </c>
      <c r="C28" t="s">
        <v>139</v>
      </c>
      <c r="D28" t="s">
        <v>140</v>
      </c>
      <c r="E28" t="s">
        <v>141</v>
      </c>
      <c r="F28" t="s">
        <v>19</v>
      </c>
      <c r="G28" t="s">
        <v>909</v>
      </c>
      <c r="H28" t="s">
        <v>19</v>
      </c>
      <c r="I28" t="s">
        <v>19</v>
      </c>
      <c r="J28">
        <f t="shared" si="0"/>
        <v>3.681688615501795E-2</v>
      </c>
      <c r="K28">
        <f t="shared" si="1"/>
        <v>2.9098159199999998</v>
      </c>
      <c r="L28">
        <f t="shared" si="2"/>
        <v>3.6356875289965417E-2</v>
      </c>
      <c r="M28">
        <f t="shared" si="3"/>
        <v>0.366662140180188</v>
      </c>
      <c r="N28" t="s">
        <v>910</v>
      </c>
      <c r="O28" t="s">
        <v>911</v>
      </c>
      <c r="P28">
        <f t="shared" si="4"/>
        <v>2.9343491912112922</v>
      </c>
      <c r="Q28">
        <f t="shared" si="5"/>
        <v>0.88434519121129229</v>
      </c>
      <c r="R28" t="s">
        <v>912</v>
      </c>
      <c r="S28" t="s">
        <v>913</v>
      </c>
      <c r="T28">
        <f t="shared" si="6"/>
        <v>32.542410903973519</v>
      </c>
      <c r="U28">
        <f t="shared" si="7"/>
        <v>0.4417875</v>
      </c>
      <c r="V28" t="s">
        <v>147</v>
      </c>
      <c r="W28" t="s">
        <v>914</v>
      </c>
      <c r="X28" t="s">
        <v>915</v>
      </c>
      <c r="Y28" t="s">
        <v>916</v>
      </c>
      <c r="Z28" t="s">
        <v>917</v>
      </c>
      <c r="AA28" t="s">
        <v>152</v>
      </c>
      <c r="AB28" t="s">
        <v>152</v>
      </c>
      <c r="AC28" t="s">
        <v>152</v>
      </c>
      <c r="AD28" t="s">
        <v>153</v>
      </c>
      <c r="AE28" t="s">
        <v>154</v>
      </c>
      <c r="AF28">
        <f t="shared" si="8"/>
        <v>0</v>
      </c>
      <c r="AG28" t="s">
        <v>155</v>
      </c>
      <c r="AH28" t="s">
        <v>918</v>
      </c>
      <c r="AI28" t="s">
        <v>919</v>
      </c>
      <c r="AJ28" t="s">
        <v>920</v>
      </c>
      <c r="AK28" t="s">
        <v>921</v>
      </c>
      <c r="AL28">
        <f t="shared" si="9"/>
        <v>23.66</v>
      </c>
      <c r="AM28" t="s">
        <v>626</v>
      </c>
      <c r="AN28" t="s">
        <v>379</v>
      </c>
      <c r="AO28" t="s">
        <v>922</v>
      </c>
      <c r="AP28" t="s">
        <v>923</v>
      </c>
      <c r="AQ28" t="s">
        <v>164</v>
      </c>
      <c r="AR28" t="s">
        <v>924</v>
      </c>
      <c r="AS28" t="s">
        <v>780</v>
      </c>
      <c r="AT28" t="s">
        <v>139</v>
      </c>
      <c r="AU28" t="s">
        <v>781</v>
      </c>
      <c r="AV28" t="s">
        <v>137</v>
      </c>
      <c r="AW28" t="s">
        <v>925</v>
      </c>
      <c r="AX28" t="s">
        <v>415</v>
      </c>
      <c r="AY28" t="s">
        <v>926</v>
      </c>
      <c r="AZ28" t="s">
        <v>927</v>
      </c>
      <c r="BA28" t="s">
        <v>928</v>
      </c>
      <c r="BB28" t="s">
        <v>929</v>
      </c>
      <c r="BC28" t="s">
        <v>164</v>
      </c>
      <c r="BD28" t="s">
        <v>174</v>
      </c>
      <c r="BE28" t="s">
        <v>175</v>
      </c>
      <c r="BF28" t="s">
        <v>176</v>
      </c>
      <c r="BG28" t="s">
        <v>177</v>
      </c>
      <c r="BH28" t="s">
        <v>152</v>
      </c>
      <c r="BI28" t="s">
        <v>178</v>
      </c>
      <c r="BJ28" t="s">
        <v>152</v>
      </c>
      <c r="BK28" t="s">
        <v>152</v>
      </c>
      <c r="BL28" t="s">
        <v>179</v>
      </c>
      <c r="BM28" t="s">
        <v>180</v>
      </c>
      <c r="BN28" t="s">
        <v>137</v>
      </c>
      <c r="BO28" t="s">
        <v>181</v>
      </c>
      <c r="BP28" t="s">
        <v>182</v>
      </c>
      <c r="BQ28" t="s">
        <v>183</v>
      </c>
      <c r="BR28" t="s">
        <v>184</v>
      </c>
      <c r="BS28" t="s">
        <v>185</v>
      </c>
      <c r="BT28" t="s">
        <v>186</v>
      </c>
      <c r="BU28" t="s">
        <v>186</v>
      </c>
      <c r="BV28" t="s">
        <v>186</v>
      </c>
      <c r="BW28" t="s">
        <v>152</v>
      </c>
      <c r="BX28" t="s">
        <v>187</v>
      </c>
      <c r="BY28" t="s">
        <v>152</v>
      </c>
      <c r="BZ28" t="s">
        <v>152</v>
      </c>
      <c r="CA28" t="s">
        <v>152</v>
      </c>
      <c r="CB28" t="s">
        <v>152</v>
      </c>
      <c r="CC28" t="s">
        <v>930</v>
      </c>
      <c r="CD28" t="s">
        <v>931</v>
      </c>
      <c r="CE28" t="s">
        <v>932</v>
      </c>
      <c r="CF28" t="s">
        <v>933</v>
      </c>
      <c r="CG28" t="s">
        <v>934</v>
      </c>
      <c r="CH28" t="s">
        <v>935</v>
      </c>
      <c r="CI28" t="s">
        <v>936</v>
      </c>
      <c r="CJ28" t="s">
        <v>881</v>
      </c>
      <c r="CK28" t="s">
        <v>915</v>
      </c>
      <c r="CL28" t="s">
        <v>396</v>
      </c>
      <c r="CM28" t="s">
        <v>197</v>
      </c>
      <c r="CN28" t="s">
        <v>198</v>
      </c>
      <c r="CO28" t="s">
        <v>155</v>
      </c>
      <c r="CP28" t="s">
        <v>199</v>
      </c>
      <c r="CQ28" t="s">
        <v>200</v>
      </c>
      <c r="CR28" t="s">
        <v>155</v>
      </c>
      <c r="CS28" t="s">
        <v>201</v>
      </c>
      <c r="CT28" t="s">
        <v>202</v>
      </c>
      <c r="CU28" t="s">
        <v>203</v>
      </c>
      <c r="CV28" t="s">
        <v>152</v>
      </c>
      <c r="CW28" t="s">
        <v>914</v>
      </c>
      <c r="CX28" t="s">
        <v>204</v>
      </c>
      <c r="CY28" t="s">
        <v>205</v>
      </c>
      <c r="CZ28" t="s">
        <v>206</v>
      </c>
      <c r="DA28" t="s">
        <v>207</v>
      </c>
      <c r="DB28" t="s">
        <v>208</v>
      </c>
      <c r="DC28" t="s">
        <v>209</v>
      </c>
    </row>
    <row r="29" spans="1:107" ht="15.75" x14ac:dyDescent="0.25">
      <c r="A29" t="s">
        <v>937</v>
      </c>
      <c r="B29" t="s">
        <v>938</v>
      </c>
      <c r="C29" t="s">
        <v>139</v>
      </c>
      <c r="D29" t="s">
        <v>140</v>
      </c>
      <c r="E29" t="s">
        <v>141</v>
      </c>
      <c r="F29" t="s">
        <v>19</v>
      </c>
      <c r="G29" t="s">
        <v>939</v>
      </c>
      <c r="H29" t="s">
        <v>19</v>
      </c>
      <c r="I29" t="s">
        <v>19</v>
      </c>
      <c r="J29">
        <f t="shared" si="0"/>
        <v>-1.3312066973459885E-2</v>
      </c>
      <c r="K29">
        <f t="shared" si="1"/>
        <v>2.9113996799999997</v>
      </c>
      <c r="L29">
        <f t="shared" si="2"/>
        <v>-1.3373214582079218E-2</v>
      </c>
      <c r="M29">
        <f t="shared" si="3"/>
        <v>-0.12001027074627579</v>
      </c>
      <c r="N29" t="s">
        <v>940</v>
      </c>
      <c r="O29" t="s">
        <v>941</v>
      </c>
      <c r="P29">
        <f t="shared" si="4"/>
        <v>2.8248457808061764</v>
      </c>
      <c r="Q29">
        <f t="shared" si="5"/>
        <v>0.78718178080617651</v>
      </c>
      <c r="R29" t="s">
        <v>942</v>
      </c>
      <c r="S29" t="s">
        <v>943</v>
      </c>
      <c r="T29">
        <f t="shared" si="6"/>
        <v>31.331474942393264</v>
      </c>
      <c r="U29">
        <f t="shared" si="7"/>
        <v>0.4417875</v>
      </c>
      <c r="V29" t="s">
        <v>147</v>
      </c>
      <c r="W29" t="s">
        <v>944</v>
      </c>
      <c r="X29" t="s">
        <v>945</v>
      </c>
      <c r="Y29" t="s">
        <v>946</v>
      </c>
      <c r="Z29" t="s">
        <v>947</v>
      </c>
      <c r="AA29" t="s">
        <v>152</v>
      </c>
      <c r="AB29" t="s">
        <v>152</v>
      </c>
      <c r="AC29" t="s">
        <v>152</v>
      </c>
      <c r="AD29" t="s">
        <v>153</v>
      </c>
      <c r="AE29" t="s">
        <v>154</v>
      </c>
      <c r="AF29">
        <f t="shared" si="8"/>
        <v>0</v>
      </c>
      <c r="AG29" t="s">
        <v>155</v>
      </c>
      <c r="AH29" t="s">
        <v>314</v>
      </c>
      <c r="AI29" t="s">
        <v>948</v>
      </c>
      <c r="AJ29" t="s">
        <v>949</v>
      </c>
      <c r="AK29" t="s">
        <v>950</v>
      </c>
      <c r="AL29">
        <f t="shared" si="9"/>
        <v>23.03</v>
      </c>
      <c r="AM29" t="s">
        <v>536</v>
      </c>
      <c r="AN29" t="s">
        <v>226</v>
      </c>
      <c r="AO29" t="s">
        <v>379</v>
      </c>
      <c r="AP29" t="s">
        <v>347</v>
      </c>
      <c r="AQ29" t="s">
        <v>164</v>
      </c>
      <c r="AR29" t="s">
        <v>951</v>
      </c>
      <c r="AS29" t="s">
        <v>780</v>
      </c>
      <c r="AT29" t="s">
        <v>139</v>
      </c>
      <c r="AU29" t="s">
        <v>781</v>
      </c>
      <c r="AV29" t="s">
        <v>137</v>
      </c>
      <c r="AW29" t="s">
        <v>952</v>
      </c>
      <c r="AX29" t="s">
        <v>953</v>
      </c>
      <c r="AY29" t="s">
        <v>954</v>
      </c>
      <c r="AZ29" t="s">
        <v>955</v>
      </c>
      <c r="BA29" t="s">
        <v>956</v>
      </c>
      <c r="BB29" t="s">
        <v>957</v>
      </c>
      <c r="BC29" t="s">
        <v>164</v>
      </c>
      <c r="BD29" t="s">
        <v>174</v>
      </c>
      <c r="BE29" t="s">
        <v>175</v>
      </c>
      <c r="BF29" t="s">
        <v>176</v>
      </c>
      <c r="BG29" t="s">
        <v>177</v>
      </c>
      <c r="BH29" t="s">
        <v>152</v>
      </c>
      <c r="BI29" t="s">
        <v>178</v>
      </c>
      <c r="BJ29" t="s">
        <v>152</v>
      </c>
      <c r="BK29" t="s">
        <v>152</v>
      </c>
      <c r="BL29" t="s">
        <v>179</v>
      </c>
      <c r="BM29" t="s">
        <v>180</v>
      </c>
      <c r="BN29" t="s">
        <v>137</v>
      </c>
      <c r="BO29" t="s">
        <v>181</v>
      </c>
      <c r="BP29" t="s">
        <v>182</v>
      </c>
      <c r="BQ29" t="s">
        <v>183</v>
      </c>
      <c r="BR29" t="s">
        <v>184</v>
      </c>
      <c r="BS29" t="s">
        <v>185</v>
      </c>
      <c r="BT29" t="s">
        <v>186</v>
      </c>
      <c r="BU29" t="s">
        <v>186</v>
      </c>
      <c r="BV29" t="s">
        <v>186</v>
      </c>
      <c r="BW29" t="s">
        <v>152</v>
      </c>
      <c r="BX29" t="s">
        <v>187</v>
      </c>
      <c r="BY29" t="s">
        <v>152</v>
      </c>
      <c r="BZ29" t="s">
        <v>152</v>
      </c>
      <c r="CA29" t="s">
        <v>152</v>
      </c>
      <c r="CB29" t="s">
        <v>152</v>
      </c>
      <c r="CC29" t="s">
        <v>958</v>
      </c>
      <c r="CD29" t="s">
        <v>959</v>
      </c>
      <c r="CE29" t="s">
        <v>960</v>
      </c>
      <c r="CF29" t="s">
        <v>961</v>
      </c>
      <c r="CG29" t="s">
        <v>962</v>
      </c>
      <c r="CH29" t="s">
        <v>963</v>
      </c>
      <c r="CI29" t="s">
        <v>964</v>
      </c>
      <c r="CJ29" t="s">
        <v>428</v>
      </c>
      <c r="CK29" t="s">
        <v>945</v>
      </c>
      <c r="CL29" t="s">
        <v>965</v>
      </c>
      <c r="CM29" t="s">
        <v>197</v>
      </c>
      <c r="CN29" t="s">
        <v>198</v>
      </c>
      <c r="CO29" t="s">
        <v>155</v>
      </c>
      <c r="CP29" t="s">
        <v>199</v>
      </c>
      <c r="CQ29" t="s">
        <v>200</v>
      </c>
      <c r="CR29" t="s">
        <v>155</v>
      </c>
      <c r="CS29" t="s">
        <v>201</v>
      </c>
      <c r="CT29" t="s">
        <v>202</v>
      </c>
      <c r="CU29" t="s">
        <v>203</v>
      </c>
      <c r="CV29" t="s">
        <v>152</v>
      </c>
      <c r="CW29" t="s">
        <v>944</v>
      </c>
      <c r="CX29" t="s">
        <v>204</v>
      </c>
      <c r="CY29" t="s">
        <v>205</v>
      </c>
      <c r="CZ29" t="s">
        <v>206</v>
      </c>
      <c r="DA29" t="s">
        <v>207</v>
      </c>
      <c r="DB29" t="s">
        <v>208</v>
      </c>
      <c r="DC29" t="s">
        <v>209</v>
      </c>
    </row>
    <row r="30" spans="1:107" ht="15.75" x14ac:dyDescent="0.25">
      <c r="A30" t="s">
        <v>966</v>
      </c>
      <c r="B30" t="s">
        <v>967</v>
      </c>
      <c r="C30" t="s">
        <v>139</v>
      </c>
      <c r="D30" t="s">
        <v>140</v>
      </c>
      <c r="E30" t="s">
        <v>141</v>
      </c>
      <c r="F30" t="s">
        <v>19</v>
      </c>
      <c r="G30" t="s">
        <v>968</v>
      </c>
      <c r="H30" t="s">
        <v>19</v>
      </c>
      <c r="I30" t="s">
        <v>19</v>
      </c>
      <c r="J30">
        <f t="shared" si="0"/>
        <v>-1.116291137610431E-2</v>
      </c>
      <c r="K30">
        <f t="shared" si="1"/>
        <v>2.9113996799999997</v>
      </c>
      <c r="L30">
        <f t="shared" si="2"/>
        <v>-1.120587703730096E-2</v>
      </c>
      <c r="M30">
        <f t="shared" si="3"/>
        <v>-0.12330818423825492</v>
      </c>
      <c r="N30" t="s">
        <v>969</v>
      </c>
      <c r="O30" t="s">
        <v>970</v>
      </c>
      <c r="P30">
        <f t="shared" si="4"/>
        <v>3.0075912111963543</v>
      </c>
      <c r="Q30">
        <f t="shared" si="5"/>
        <v>0.96421321119635417</v>
      </c>
      <c r="R30" t="s">
        <v>971</v>
      </c>
      <c r="S30" t="s">
        <v>972</v>
      </c>
      <c r="T30">
        <f t="shared" si="6"/>
        <v>33.358376344236405</v>
      </c>
      <c r="U30">
        <f t="shared" si="7"/>
        <v>0.4417875</v>
      </c>
      <c r="V30" t="s">
        <v>147</v>
      </c>
      <c r="W30" t="s">
        <v>973</v>
      </c>
      <c r="X30" t="s">
        <v>974</v>
      </c>
      <c r="Y30" t="s">
        <v>975</v>
      </c>
      <c r="Z30" t="s">
        <v>976</v>
      </c>
      <c r="AA30" t="s">
        <v>152</v>
      </c>
      <c r="AB30" t="s">
        <v>152</v>
      </c>
      <c r="AC30" t="s">
        <v>152</v>
      </c>
      <c r="AD30" t="s">
        <v>153</v>
      </c>
      <c r="AE30" t="s">
        <v>154</v>
      </c>
      <c r="AF30">
        <f t="shared" si="8"/>
        <v>0</v>
      </c>
      <c r="AG30" t="s">
        <v>155</v>
      </c>
      <c r="AH30" t="s">
        <v>977</v>
      </c>
      <c r="AI30" t="s">
        <v>978</v>
      </c>
      <c r="AJ30" t="s">
        <v>979</v>
      </c>
      <c r="AK30" t="s">
        <v>980</v>
      </c>
      <c r="AL30">
        <f t="shared" si="9"/>
        <v>24.07</v>
      </c>
      <c r="AM30" t="s">
        <v>536</v>
      </c>
      <c r="AN30" t="s">
        <v>226</v>
      </c>
      <c r="AO30" t="s">
        <v>379</v>
      </c>
      <c r="AP30" t="s">
        <v>347</v>
      </c>
      <c r="AQ30" t="s">
        <v>164</v>
      </c>
      <c r="AR30" t="s">
        <v>981</v>
      </c>
      <c r="AS30" t="s">
        <v>780</v>
      </c>
      <c r="AT30" t="s">
        <v>139</v>
      </c>
      <c r="AU30" t="s">
        <v>781</v>
      </c>
      <c r="AV30" t="s">
        <v>137</v>
      </c>
      <c r="AW30" t="s">
        <v>383</v>
      </c>
      <c r="AX30" t="s">
        <v>480</v>
      </c>
      <c r="AY30" t="s">
        <v>175</v>
      </c>
      <c r="AZ30" t="s">
        <v>982</v>
      </c>
      <c r="BA30" t="s">
        <v>983</v>
      </c>
      <c r="BB30" t="s">
        <v>175</v>
      </c>
      <c r="BC30" t="s">
        <v>164</v>
      </c>
      <c r="BD30" t="s">
        <v>174</v>
      </c>
      <c r="BE30" t="s">
        <v>175</v>
      </c>
      <c r="BF30" t="s">
        <v>176</v>
      </c>
      <c r="BG30" t="s">
        <v>177</v>
      </c>
      <c r="BH30" t="s">
        <v>152</v>
      </c>
      <c r="BI30" t="s">
        <v>178</v>
      </c>
      <c r="BJ30" t="s">
        <v>152</v>
      </c>
      <c r="BK30" t="s">
        <v>152</v>
      </c>
      <c r="BL30" t="s">
        <v>179</v>
      </c>
      <c r="BM30" t="s">
        <v>180</v>
      </c>
      <c r="BN30" t="s">
        <v>137</v>
      </c>
      <c r="BO30" t="s">
        <v>181</v>
      </c>
      <c r="BP30" t="s">
        <v>182</v>
      </c>
      <c r="BQ30" t="s">
        <v>183</v>
      </c>
      <c r="BR30" t="s">
        <v>184</v>
      </c>
      <c r="BS30" t="s">
        <v>185</v>
      </c>
      <c r="BT30" t="s">
        <v>186</v>
      </c>
      <c r="BU30" t="s">
        <v>186</v>
      </c>
      <c r="BV30" t="s">
        <v>186</v>
      </c>
      <c r="BW30" t="s">
        <v>152</v>
      </c>
      <c r="BX30" t="s">
        <v>187</v>
      </c>
      <c r="BY30" t="s">
        <v>152</v>
      </c>
      <c r="BZ30" t="s">
        <v>152</v>
      </c>
      <c r="CA30" t="s">
        <v>152</v>
      </c>
      <c r="CB30" t="s">
        <v>152</v>
      </c>
      <c r="CC30" t="s">
        <v>984</v>
      </c>
      <c r="CD30" t="s">
        <v>985</v>
      </c>
      <c r="CE30" t="s">
        <v>986</v>
      </c>
      <c r="CF30" t="s">
        <v>987</v>
      </c>
      <c r="CG30" t="s">
        <v>988</v>
      </c>
      <c r="CH30" t="s">
        <v>989</v>
      </c>
      <c r="CI30" t="s">
        <v>990</v>
      </c>
      <c r="CJ30" t="s">
        <v>881</v>
      </c>
      <c r="CK30" t="s">
        <v>974</v>
      </c>
      <c r="CL30" t="s">
        <v>610</v>
      </c>
      <c r="CM30" t="s">
        <v>197</v>
      </c>
      <c r="CN30" t="s">
        <v>198</v>
      </c>
      <c r="CO30" t="s">
        <v>155</v>
      </c>
      <c r="CP30" t="s">
        <v>199</v>
      </c>
      <c r="CQ30" t="s">
        <v>200</v>
      </c>
      <c r="CR30" t="s">
        <v>155</v>
      </c>
      <c r="CS30" t="s">
        <v>201</v>
      </c>
      <c r="CT30" t="s">
        <v>202</v>
      </c>
      <c r="CU30" t="s">
        <v>203</v>
      </c>
      <c r="CV30" t="s">
        <v>152</v>
      </c>
      <c r="CW30" t="s">
        <v>973</v>
      </c>
      <c r="CX30" t="s">
        <v>204</v>
      </c>
      <c r="CY30" t="s">
        <v>205</v>
      </c>
      <c r="CZ30" t="s">
        <v>206</v>
      </c>
      <c r="DA30" t="s">
        <v>207</v>
      </c>
      <c r="DB30" t="s">
        <v>208</v>
      </c>
      <c r="DC30" t="s">
        <v>209</v>
      </c>
    </row>
    <row r="31" spans="1:107" ht="15.75" x14ac:dyDescent="0.25">
      <c r="A31" t="s">
        <v>991</v>
      </c>
      <c r="B31" t="s">
        <v>992</v>
      </c>
      <c r="C31" t="s">
        <v>139</v>
      </c>
      <c r="D31" t="s">
        <v>140</v>
      </c>
      <c r="E31" t="s">
        <v>141</v>
      </c>
      <c r="F31" t="s">
        <v>19</v>
      </c>
      <c r="G31" t="s">
        <v>993</v>
      </c>
      <c r="H31" t="s">
        <v>19</v>
      </c>
      <c r="I31" t="s">
        <v>19</v>
      </c>
      <c r="J31">
        <f t="shared" si="0"/>
        <v>-4.3274307196844754E-3</v>
      </c>
      <c r="K31">
        <f t="shared" si="1"/>
        <v>2.9113996799999997</v>
      </c>
      <c r="L31">
        <f t="shared" si="2"/>
        <v>-4.3338724779305266E-3</v>
      </c>
      <c r="M31">
        <f t="shared" si="3"/>
        <v>-5.0865359799343604E-2</v>
      </c>
      <c r="N31" t="s">
        <v>994</v>
      </c>
      <c r="O31" t="s">
        <v>995</v>
      </c>
      <c r="P31">
        <f t="shared" si="4"/>
        <v>3.0695357802758303</v>
      </c>
      <c r="Q31">
        <f t="shared" si="5"/>
        <v>1.0284087802758304</v>
      </c>
      <c r="R31" t="s">
        <v>996</v>
      </c>
      <c r="S31" t="s">
        <v>997</v>
      </c>
      <c r="T31">
        <f t="shared" si="6"/>
        <v>34.04165221554652</v>
      </c>
      <c r="U31">
        <f t="shared" si="7"/>
        <v>0.4417875</v>
      </c>
      <c r="V31" t="s">
        <v>147</v>
      </c>
      <c r="W31" t="s">
        <v>998</v>
      </c>
      <c r="X31" t="s">
        <v>999</v>
      </c>
      <c r="Y31" t="s">
        <v>1000</v>
      </c>
      <c r="Z31" t="s">
        <v>1001</v>
      </c>
      <c r="AA31" t="s">
        <v>152</v>
      </c>
      <c r="AB31" t="s">
        <v>152</v>
      </c>
      <c r="AC31" t="s">
        <v>152</v>
      </c>
      <c r="AD31" t="s">
        <v>153</v>
      </c>
      <c r="AE31" t="s">
        <v>154</v>
      </c>
      <c r="AF31">
        <f t="shared" si="8"/>
        <v>0</v>
      </c>
      <c r="AG31" t="s">
        <v>155</v>
      </c>
      <c r="AH31" t="s">
        <v>1002</v>
      </c>
      <c r="AI31" t="s">
        <v>1003</v>
      </c>
      <c r="AJ31" t="s">
        <v>1004</v>
      </c>
      <c r="AK31" t="s">
        <v>1005</v>
      </c>
      <c r="AL31">
        <f t="shared" si="9"/>
        <v>24.41</v>
      </c>
      <c r="AM31" t="s">
        <v>626</v>
      </c>
      <c r="AN31" t="s">
        <v>226</v>
      </c>
      <c r="AO31" t="s">
        <v>1006</v>
      </c>
      <c r="AP31" t="s">
        <v>1007</v>
      </c>
      <c r="AQ31" t="s">
        <v>164</v>
      </c>
      <c r="AR31" t="s">
        <v>1008</v>
      </c>
      <c r="AS31" t="s">
        <v>780</v>
      </c>
      <c r="AT31" t="s">
        <v>139</v>
      </c>
      <c r="AU31" t="s">
        <v>781</v>
      </c>
      <c r="AV31" t="s">
        <v>137</v>
      </c>
      <c r="AW31" t="s">
        <v>510</v>
      </c>
      <c r="AX31" t="s">
        <v>349</v>
      </c>
      <c r="AY31" t="s">
        <v>383</v>
      </c>
      <c r="AZ31" t="s">
        <v>1009</v>
      </c>
      <c r="BA31" t="s">
        <v>1010</v>
      </c>
      <c r="BB31" t="s">
        <v>1011</v>
      </c>
      <c r="BC31" t="s">
        <v>164</v>
      </c>
      <c r="BD31" t="s">
        <v>174</v>
      </c>
      <c r="BE31" t="s">
        <v>175</v>
      </c>
      <c r="BF31" t="s">
        <v>176</v>
      </c>
      <c r="BG31" t="s">
        <v>177</v>
      </c>
      <c r="BH31" t="s">
        <v>152</v>
      </c>
      <c r="BI31" t="s">
        <v>178</v>
      </c>
      <c r="BJ31" t="s">
        <v>152</v>
      </c>
      <c r="BK31" t="s">
        <v>152</v>
      </c>
      <c r="BL31" t="s">
        <v>179</v>
      </c>
      <c r="BM31" t="s">
        <v>180</v>
      </c>
      <c r="BN31" t="s">
        <v>137</v>
      </c>
      <c r="BO31" t="s">
        <v>181</v>
      </c>
      <c r="BP31" t="s">
        <v>182</v>
      </c>
      <c r="BQ31" t="s">
        <v>183</v>
      </c>
      <c r="BR31" t="s">
        <v>184</v>
      </c>
      <c r="BS31" t="s">
        <v>185</v>
      </c>
      <c r="BT31" t="s">
        <v>186</v>
      </c>
      <c r="BU31" t="s">
        <v>186</v>
      </c>
      <c r="BV31" t="s">
        <v>186</v>
      </c>
      <c r="BW31" t="s">
        <v>152</v>
      </c>
      <c r="BX31" t="s">
        <v>187</v>
      </c>
      <c r="BY31" t="s">
        <v>152</v>
      </c>
      <c r="BZ31" t="s">
        <v>152</v>
      </c>
      <c r="CA31" t="s">
        <v>152</v>
      </c>
      <c r="CB31" t="s">
        <v>152</v>
      </c>
      <c r="CC31" t="s">
        <v>1012</v>
      </c>
      <c r="CD31" t="s">
        <v>1013</v>
      </c>
      <c r="CE31" t="s">
        <v>1014</v>
      </c>
      <c r="CF31" t="s">
        <v>1015</v>
      </c>
      <c r="CG31" t="s">
        <v>1016</v>
      </c>
      <c r="CH31" t="s">
        <v>1017</v>
      </c>
      <c r="CI31" t="s">
        <v>1018</v>
      </c>
      <c r="CJ31" t="s">
        <v>646</v>
      </c>
      <c r="CK31" t="s">
        <v>999</v>
      </c>
      <c r="CL31" t="s">
        <v>610</v>
      </c>
      <c r="CM31" t="s">
        <v>197</v>
      </c>
      <c r="CN31" t="s">
        <v>198</v>
      </c>
      <c r="CO31" t="s">
        <v>155</v>
      </c>
      <c r="CP31" t="s">
        <v>199</v>
      </c>
      <c r="CQ31" t="s">
        <v>200</v>
      </c>
      <c r="CR31" t="s">
        <v>155</v>
      </c>
      <c r="CS31" t="s">
        <v>201</v>
      </c>
      <c r="CT31" t="s">
        <v>202</v>
      </c>
      <c r="CU31" t="s">
        <v>203</v>
      </c>
      <c r="CV31" t="s">
        <v>152</v>
      </c>
      <c r="CW31" t="s">
        <v>998</v>
      </c>
      <c r="CX31" t="s">
        <v>204</v>
      </c>
      <c r="CY31" t="s">
        <v>205</v>
      </c>
      <c r="CZ31" t="s">
        <v>206</v>
      </c>
      <c r="DA31" t="s">
        <v>207</v>
      </c>
      <c r="DB31" t="s">
        <v>208</v>
      </c>
      <c r="DC31" t="s">
        <v>209</v>
      </c>
    </row>
    <row r="32" spans="1:107" ht="15.75" x14ac:dyDescent="0.25">
      <c r="A32" t="s">
        <v>1019</v>
      </c>
      <c r="B32" t="s">
        <v>1020</v>
      </c>
      <c r="C32" t="s">
        <v>139</v>
      </c>
      <c r="D32" t="s">
        <v>140</v>
      </c>
      <c r="E32" t="s">
        <v>141</v>
      </c>
      <c r="F32" t="s">
        <v>19</v>
      </c>
      <c r="G32" t="s">
        <v>1021</v>
      </c>
      <c r="H32" t="s">
        <v>19</v>
      </c>
      <c r="I32" t="s">
        <v>19</v>
      </c>
      <c r="J32">
        <f t="shared" si="0"/>
        <v>-8.9225333929678109E-3</v>
      </c>
      <c r="K32">
        <f t="shared" si="1"/>
        <v>2.9106084800000001</v>
      </c>
      <c r="L32">
        <f t="shared" si="2"/>
        <v>-8.9499697191635225E-3</v>
      </c>
      <c r="M32">
        <f t="shared" si="3"/>
        <v>-0.10456461644663605</v>
      </c>
      <c r="N32" t="s">
        <v>1022</v>
      </c>
      <c r="O32" t="s">
        <v>1023</v>
      </c>
      <c r="P32">
        <f t="shared" si="4"/>
        <v>3.0732140563820596</v>
      </c>
      <c r="Q32">
        <f t="shared" si="5"/>
        <v>1.0235120563820597</v>
      </c>
      <c r="R32" t="s">
        <v>1024</v>
      </c>
      <c r="S32" t="s">
        <v>1025</v>
      </c>
      <c r="T32">
        <f t="shared" si="6"/>
        <v>34.082444897217023</v>
      </c>
      <c r="U32">
        <f t="shared" si="7"/>
        <v>0.4417875</v>
      </c>
      <c r="V32" t="s">
        <v>147</v>
      </c>
      <c r="W32" t="s">
        <v>1026</v>
      </c>
      <c r="X32" t="s">
        <v>1027</v>
      </c>
      <c r="Y32" t="s">
        <v>1028</v>
      </c>
      <c r="Z32" t="s">
        <v>1029</v>
      </c>
      <c r="AA32" t="s">
        <v>152</v>
      </c>
      <c r="AB32" t="s">
        <v>152</v>
      </c>
      <c r="AC32" t="s">
        <v>152</v>
      </c>
      <c r="AD32" t="s">
        <v>153</v>
      </c>
      <c r="AE32" t="s">
        <v>154</v>
      </c>
      <c r="AF32">
        <f t="shared" si="8"/>
        <v>0</v>
      </c>
      <c r="AG32" t="s">
        <v>155</v>
      </c>
      <c r="AH32" t="s">
        <v>1030</v>
      </c>
      <c r="AI32" t="s">
        <v>1031</v>
      </c>
      <c r="AJ32" t="s">
        <v>1032</v>
      </c>
      <c r="AK32" t="s">
        <v>1033</v>
      </c>
      <c r="AL32">
        <f t="shared" si="9"/>
        <v>24.43</v>
      </c>
      <c r="AM32" t="s">
        <v>626</v>
      </c>
      <c r="AN32" t="s">
        <v>161</v>
      </c>
      <c r="AO32" t="s">
        <v>161</v>
      </c>
      <c r="AP32" t="s">
        <v>1034</v>
      </c>
      <c r="AQ32" t="s">
        <v>164</v>
      </c>
      <c r="AR32" t="s">
        <v>1035</v>
      </c>
      <c r="AS32" t="s">
        <v>1036</v>
      </c>
      <c r="AT32" t="s">
        <v>139</v>
      </c>
      <c r="AU32" t="s">
        <v>781</v>
      </c>
      <c r="AV32" t="s">
        <v>137</v>
      </c>
      <c r="AW32" t="s">
        <v>480</v>
      </c>
      <c r="AX32" t="s">
        <v>480</v>
      </c>
      <c r="AY32" t="s">
        <v>447</v>
      </c>
      <c r="AZ32" t="s">
        <v>1037</v>
      </c>
      <c r="BA32" t="s">
        <v>1038</v>
      </c>
      <c r="BB32" t="s">
        <v>1039</v>
      </c>
      <c r="BC32" t="s">
        <v>164</v>
      </c>
      <c r="BD32" t="s">
        <v>174</v>
      </c>
      <c r="BE32" t="s">
        <v>175</v>
      </c>
      <c r="BF32" t="s">
        <v>176</v>
      </c>
      <c r="BG32" t="s">
        <v>177</v>
      </c>
      <c r="BH32" t="s">
        <v>152</v>
      </c>
      <c r="BI32" t="s">
        <v>178</v>
      </c>
      <c r="BJ32" t="s">
        <v>152</v>
      </c>
      <c r="BK32" t="s">
        <v>152</v>
      </c>
      <c r="BL32" t="s">
        <v>179</v>
      </c>
      <c r="BM32" t="s">
        <v>180</v>
      </c>
      <c r="BN32" t="s">
        <v>137</v>
      </c>
      <c r="BO32" t="s">
        <v>181</v>
      </c>
      <c r="BP32" t="s">
        <v>182</v>
      </c>
      <c r="BQ32" t="s">
        <v>183</v>
      </c>
      <c r="BR32" t="s">
        <v>184</v>
      </c>
      <c r="BS32" t="s">
        <v>185</v>
      </c>
      <c r="BT32" t="s">
        <v>186</v>
      </c>
      <c r="BU32" t="s">
        <v>186</v>
      </c>
      <c r="BV32" t="s">
        <v>186</v>
      </c>
      <c r="BW32" t="s">
        <v>152</v>
      </c>
      <c r="BX32" t="s">
        <v>187</v>
      </c>
      <c r="BY32" t="s">
        <v>152</v>
      </c>
      <c r="BZ32" t="s">
        <v>152</v>
      </c>
      <c r="CA32" t="s">
        <v>152</v>
      </c>
      <c r="CB32" t="s">
        <v>152</v>
      </c>
      <c r="CC32" t="s">
        <v>1040</v>
      </c>
      <c r="CD32" t="s">
        <v>1041</v>
      </c>
      <c r="CE32" t="s">
        <v>1042</v>
      </c>
      <c r="CF32" t="s">
        <v>1043</v>
      </c>
      <c r="CG32" t="s">
        <v>1044</v>
      </c>
      <c r="CH32" t="s">
        <v>1045</v>
      </c>
      <c r="CI32" t="s">
        <v>1046</v>
      </c>
      <c r="CJ32" t="s">
        <v>762</v>
      </c>
      <c r="CK32" t="s">
        <v>1027</v>
      </c>
      <c r="CL32" t="s">
        <v>610</v>
      </c>
      <c r="CM32" t="s">
        <v>197</v>
      </c>
      <c r="CN32" t="s">
        <v>198</v>
      </c>
      <c r="CO32" t="s">
        <v>155</v>
      </c>
      <c r="CP32" t="s">
        <v>199</v>
      </c>
      <c r="CQ32" t="s">
        <v>200</v>
      </c>
      <c r="CR32" t="s">
        <v>155</v>
      </c>
      <c r="CS32" t="s">
        <v>201</v>
      </c>
      <c r="CT32" t="s">
        <v>202</v>
      </c>
      <c r="CU32" t="s">
        <v>203</v>
      </c>
      <c r="CV32" t="s">
        <v>152</v>
      </c>
      <c r="CW32" t="s">
        <v>1026</v>
      </c>
      <c r="CX32" t="s">
        <v>204</v>
      </c>
      <c r="CY32" t="s">
        <v>205</v>
      </c>
      <c r="CZ32" t="s">
        <v>206</v>
      </c>
      <c r="DA32" t="s">
        <v>207</v>
      </c>
      <c r="DB32" t="s">
        <v>208</v>
      </c>
      <c r="DC32" t="s">
        <v>209</v>
      </c>
    </row>
    <row r="33" spans="1:107" ht="15.75" x14ac:dyDescent="0.25">
      <c r="A33" t="s">
        <v>1047</v>
      </c>
      <c r="B33" t="s">
        <v>1048</v>
      </c>
      <c r="C33" t="s">
        <v>139</v>
      </c>
      <c r="D33" t="s">
        <v>140</v>
      </c>
      <c r="E33" t="s">
        <v>141</v>
      </c>
      <c r="F33" t="s">
        <v>19</v>
      </c>
      <c r="G33" t="s">
        <v>1049</v>
      </c>
      <c r="H33" t="s">
        <v>19</v>
      </c>
      <c r="I33" t="s">
        <v>19</v>
      </c>
      <c r="J33">
        <f t="shared" si="0"/>
        <v>8.3887364616786158E-4</v>
      </c>
      <c r="K33">
        <f t="shared" si="1"/>
        <v>2.9121895200000001</v>
      </c>
      <c r="L33">
        <f t="shared" si="2"/>
        <v>8.3863207317263436E-4</v>
      </c>
      <c r="M33">
        <f t="shared" si="3"/>
        <v>8.1948640500202688E-3</v>
      </c>
      <c r="N33" t="s">
        <v>1050</v>
      </c>
      <c r="O33" t="s">
        <v>1051</v>
      </c>
      <c r="P33">
        <f t="shared" si="4"/>
        <v>2.906192932421408</v>
      </c>
      <c r="Q33">
        <f t="shared" si="5"/>
        <v>0.85673093242140785</v>
      </c>
      <c r="R33" t="s">
        <v>1052</v>
      </c>
      <c r="S33" t="s">
        <v>1053</v>
      </c>
      <c r="T33">
        <f t="shared" si="6"/>
        <v>32.23372817681242</v>
      </c>
      <c r="U33">
        <f t="shared" si="7"/>
        <v>0.4417875</v>
      </c>
      <c r="V33" t="s">
        <v>147</v>
      </c>
      <c r="W33" t="s">
        <v>1054</v>
      </c>
      <c r="X33" t="s">
        <v>1055</v>
      </c>
      <c r="Y33" t="s">
        <v>1056</v>
      </c>
      <c r="Z33" t="s">
        <v>1057</v>
      </c>
      <c r="AA33" t="s">
        <v>152</v>
      </c>
      <c r="AB33" t="s">
        <v>152</v>
      </c>
      <c r="AC33" t="s">
        <v>152</v>
      </c>
      <c r="AD33" t="s">
        <v>153</v>
      </c>
      <c r="AE33" t="s">
        <v>154</v>
      </c>
      <c r="AF33">
        <f t="shared" si="8"/>
        <v>0</v>
      </c>
      <c r="AG33" t="s">
        <v>155</v>
      </c>
      <c r="AH33" t="s">
        <v>1058</v>
      </c>
      <c r="AI33" t="s">
        <v>1059</v>
      </c>
      <c r="AJ33" t="s">
        <v>1032</v>
      </c>
      <c r="AK33" t="s">
        <v>1060</v>
      </c>
      <c r="AL33">
        <f t="shared" si="9"/>
        <v>23.5</v>
      </c>
      <c r="AM33" t="s">
        <v>536</v>
      </c>
      <c r="AN33" t="s">
        <v>317</v>
      </c>
      <c r="AO33" t="s">
        <v>1061</v>
      </c>
      <c r="AP33" t="s">
        <v>1062</v>
      </c>
      <c r="AQ33" t="s">
        <v>164</v>
      </c>
      <c r="AR33" t="s">
        <v>1063</v>
      </c>
      <c r="AS33" t="s">
        <v>1036</v>
      </c>
      <c r="AT33" t="s">
        <v>139</v>
      </c>
      <c r="AU33" t="s">
        <v>781</v>
      </c>
      <c r="AV33" t="s">
        <v>137</v>
      </c>
      <c r="AW33" t="s">
        <v>1064</v>
      </c>
      <c r="AX33" t="s">
        <v>261</v>
      </c>
      <c r="AY33" t="s">
        <v>1065</v>
      </c>
      <c r="AZ33" t="s">
        <v>1066</v>
      </c>
      <c r="BA33" t="s">
        <v>1067</v>
      </c>
      <c r="BB33" t="s">
        <v>1068</v>
      </c>
      <c r="BC33" t="s">
        <v>164</v>
      </c>
      <c r="BD33" t="s">
        <v>174</v>
      </c>
      <c r="BE33" t="s">
        <v>175</v>
      </c>
      <c r="BF33" t="s">
        <v>176</v>
      </c>
      <c r="BG33" t="s">
        <v>177</v>
      </c>
      <c r="BH33" t="s">
        <v>152</v>
      </c>
      <c r="BI33" t="s">
        <v>178</v>
      </c>
      <c r="BJ33" t="s">
        <v>152</v>
      </c>
      <c r="BK33" t="s">
        <v>152</v>
      </c>
      <c r="BL33" t="s">
        <v>179</v>
      </c>
      <c r="BM33" t="s">
        <v>180</v>
      </c>
      <c r="BN33" t="s">
        <v>137</v>
      </c>
      <c r="BO33" t="s">
        <v>181</v>
      </c>
      <c r="BP33" t="s">
        <v>182</v>
      </c>
      <c r="BQ33" t="s">
        <v>183</v>
      </c>
      <c r="BR33" t="s">
        <v>184</v>
      </c>
      <c r="BS33" t="s">
        <v>185</v>
      </c>
      <c r="BT33" t="s">
        <v>186</v>
      </c>
      <c r="BU33" t="s">
        <v>186</v>
      </c>
      <c r="BV33" t="s">
        <v>186</v>
      </c>
      <c r="BW33" t="s">
        <v>152</v>
      </c>
      <c r="BX33" t="s">
        <v>187</v>
      </c>
      <c r="BY33" t="s">
        <v>152</v>
      </c>
      <c r="BZ33" t="s">
        <v>152</v>
      </c>
      <c r="CA33" t="s">
        <v>152</v>
      </c>
      <c r="CB33" t="s">
        <v>152</v>
      </c>
      <c r="CC33" t="s">
        <v>1069</v>
      </c>
      <c r="CD33" t="s">
        <v>1070</v>
      </c>
      <c r="CE33" t="s">
        <v>1071</v>
      </c>
      <c r="CF33" t="s">
        <v>1072</v>
      </c>
      <c r="CG33" t="s">
        <v>1073</v>
      </c>
      <c r="CH33" t="s">
        <v>1074</v>
      </c>
      <c r="CI33" t="s">
        <v>1075</v>
      </c>
      <c r="CJ33" t="s">
        <v>493</v>
      </c>
      <c r="CK33" t="s">
        <v>1055</v>
      </c>
      <c r="CL33" t="s">
        <v>610</v>
      </c>
      <c r="CM33" t="s">
        <v>197</v>
      </c>
      <c r="CN33" t="s">
        <v>198</v>
      </c>
      <c r="CO33" t="s">
        <v>155</v>
      </c>
      <c r="CP33" t="s">
        <v>199</v>
      </c>
      <c r="CQ33" t="s">
        <v>200</v>
      </c>
      <c r="CR33" t="s">
        <v>155</v>
      </c>
      <c r="CS33" t="s">
        <v>201</v>
      </c>
      <c r="CT33" t="s">
        <v>202</v>
      </c>
      <c r="CU33" t="s">
        <v>203</v>
      </c>
      <c r="CV33" t="s">
        <v>152</v>
      </c>
      <c r="CW33" t="s">
        <v>1054</v>
      </c>
      <c r="CX33" t="s">
        <v>204</v>
      </c>
      <c r="CY33" t="s">
        <v>205</v>
      </c>
      <c r="CZ33" t="s">
        <v>206</v>
      </c>
      <c r="DA33" t="s">
        <v>207</v>
      </c>
      <c r="DB33" t="s">
        <v>208</v>
      </c>
      <c r="DC33" t="s">
        <v>209</v>
      </c>
    </row>
    <row r="34" spans="1:107" ht="15.75" x14ac:dyDescent="0.25">
      <c r="A34" t="s">
        <v>1076</v>
      </c>
      <c r="B34" t="s">
        <v>1077</v>
      </c>
      <c r="C34" t="s">
        <v>139</v>
      </c>
      <c r="D34" t="s">
        <v>140</v>
      </c>
      <c r="E34" t="s">
        <v>141</v>
      </c>
      <c r="F34" t="s">
        <v>19</v>
      </c>
      <c r="G34" t="s">
        <v>1078</v>
      </c>
      <c r="H34" t="s">
        <v>19</v>
      </c>
      <c r="I34" t="s">
        <v>19</v>
      </c>
      <c r="J34">
        <f t="shared" si="0"/>
        <v>1.3250761092053457E-2</v>
      </c>
      <c r="K34">
        <f t="shared" si="1"/>
        <v>2.9113996799999997</v>
      </c>
      <c r="L34">
        <f t="shared" si="2"/>
        <v>1.3190725654295939E-2</v>
      </c>
      <c r="M34">
        <f t="shared" si="3"/>
        <v>0.13584469344476918</v>
      </c>
      <c r="N34" t="s">
        <v>1079</v>
      </c>
      <c r="O34" t="s">
        <v>1080</v>
      </c>
      <c r="P34">
        <f t="shared" si="4"/>
        <v>3.0003759725672605</v>
      </c>
      <c r="Q34">
        <f t="shared" si="5"/>
        <v>0.90231097256726045</v>
      </c>
      <c r="R34" t="s">
        <v>1081</v>
      </c>
      <c r="S34" t="s">
        <v>1082</v>
      </c>
      <c r="T34">
        <f t="shared" si="6"/>
        <v>33.27465867325342</v>
      </c>
      <c r="U34">
        <f t="shared" si="7"/>
        <v>0.4417875</v>
      </c>
      <c r="V34" t="s">
        <v>147</v>
      </c>
      <c r="W34" t="s">
        <v>1083</v>
      </c>
      <c r="X34" t="s">
        <v>1084</v>
      </c>
      <c r="Y34" t="s">
        <v>1085</v>
      </c>
      <c r="Z34" t="s">
        <v>1086</v>
      </c>
      <c r="AA34" t="s">
        <v>152</v>
      </c>
      <c r="AB34" t="s">
        <v>152</v>
      </c>
      <c r="AC34" t="s">
        <v>152</v>
      </c>
      <c r="AD34" t="s">
        <v>153</v>
      </c>
      <c r="AE34" t="s">
        <v>154</v>
      </c>
      <c r="AF34">
        <f t="shared" si="8"/>
        <v>0</v>
      </c>
      <c r="AG34" t="s">
        <v>155</v>
      </c>
      <c r="AH34" t="s">
        <v>806</v>
      </c>
      <c r="AI34" t="s">
        <v>1087</v>
      </c>
      <c r="AJ34" t="s">
        <v>1088</v>
      </c>
      <c r="AK34" t="s">
        <v>1089</v>
      </c>
      <c r="AL34">
        <f t="shared" si="9"/>
        <v>24.03</v>
      </c>
      <c r="AM34" t="s">
        <v>626</v>
      </c>
      <c r="AN34" t="s">
        <v>226</v>
      </c>
      <c r="AO34" t="s">
        <v>226</v>
      </c>
      <c r="AP34" t="s">
        <v>1034</v>
      </c>
      <c r="AQ34" t="s">
        <v>164</v>
      </c>
      <c r="AR34" t="s">
        <v>1090</v>
      </c>
      <c r="AS34" t="s">
        <v>1036</v>
      </c>
      <c r="AT34" t="s">
        <v>139</v>
      </c>
      <c r="AU34" t="s">
        <v>781</v>
      </c>
      <c r="AV34" t="s">
        <v>137</v>
      </c>
      <c r="AW34" t="s">
        <v>480</v>
      </c>
      <c r="AX34" t="s">
        <v>568</v>
      </c>
      <c r="AY34" t="s">
        <v>1091</v>
      </c>
      <c r="AZ34" t="s">
        <v>1092</v>
      </c>
      <c r="BA34" t="s">
        <v>1093</v>
      </c>
      <c r="BB34" t="s">
        <v>1094</v>
      </c>
      <c r="BC34" t="s">
        <v>164</v>
      </c>
      <c r="BD34" t="s">
        <v>174</v>
      </c>
      <c r="BE34" t="s">
        <v>175</v>
      </c>
      <c r="BF34" t="s">
        <v>176</v>
      </c>
      <c r="BG34" t="s">
        <v>177</v>
      </c>
      <c r="BH34" t="s">
        <v>152</v>
      </c>
      <c r="BI34" t="s">
        <v>178</v>
      </c>
      <c r="BJ34" t="s">
        <v>152</v>
      </c>
      <c r="BK34" t="s">
        <v>152</v>
      </c>
      <c r="BL34" t="s">
        <v>179</v>
      </c>
      <c r="BM34" t="s">
        <v>180</v>
      </c>
      <c r="BN34" t="s">
        <v>137</v>
      </c>
      <c r="BO34" t="s">
        <v>181</v>
      </c>
      <c r="BP34" t="s">
        <v>182</v>
      </c>
      <c r="BQ34" t="s">
        <v>183</v>
      </c>
      <c r="BR34" t="s">
        <v>184</v>
      </c>
      <c r="BS34" t="s">
        <v>185</v>
      </c>
      <c r="BT34" t="s">
        <v>186</v>
      </c>
      <c r="BU34" t="s">
        <v>186</v>
      </c>
      <c r="BV34" t="s">
        <v>186</v>
      </c>
      <c r="BW34" t="s">
        <v>152</v>
      </c>
      <c r="BX34" t="s">
        <v>187</v>
      </c>
      <c r="BY34" t="s">
        <v>152</v>
      </c>
      <c r="BZ34" t="s">
        <v>152</v>
      </c>
      <c r="CA34" t="s">
        <v>152</v>
      </c>
      <c r="CB34" t="s">
        <v>152</v>
      </c>
      <c r="CC34" t="s">
        <v>1095</v>
      </c>
      <c r="CD34" t="s">
        <v>1096</v>
      </c>
      <c r="CE34" t="s">
        <v>1097</v>
      </c>
      <c r="CF34" t="s">
        <v>1098</v>
      </c>
      <c r="CG34" t="s">
        <v>1099</v>
      </c>
      <c r="CH34" t="s">
        <v>1100</v>
      </c>
      <c r="CI34" t="s">
        <v>1101</v>
      </c>
      <c r="CJ34" t="s">
        <v>762</v>
      </c>
      <c r="CK34" t="s">
        <v>1084</v>
      </c>
      <c r="CL34" t="s">
        <v>610</v>
      </c>
      <c r="CM34" t="s">
        <v>197</v>
      </c>
      <c r="CN34" t="s">
        <v>198</v>
      </c>
      <c r="CO34" t="s">
        <v>155</v>
      </c>
      <c r="CP34" t="s">
        <v>199</v>
      </c>
      <c r="CQ34" t="s">
        <v>200</v>
      </c>
      <c r="CR34" t="s">
        <v>155</v>
      </c>
      <c r="CS34" t="s">
        <v>201</v>
      </c>
      <c r="CT34" t="s">
        <v>202</v>
      </c>
      <c r="CU34" t="s">
        <v>203</v>
      </c>
      <c r="CV34" t="s">
        <v>152</v>
      </c>
      <c r="CW34" t="s">
        <v>1083</v>
      </c>
      <c r="CX34" t="s">
        <v>204</v>
      </c>
      <c r="CY34" t="s">
        <v>205</v>
      </c>
      <c r="CZ34" t="s">
        <v>206</v>
      </c>
      <c r="DA34" t="s">
        <v>207</v>
      </c>
      <c r="DB34" t="s">
        <v>208</v>
      </c>
      <c r="DC34" t="s">
        <v>209</v>
      </c>
    </row>
    <row r="35" spans="1:107" ht="15.75" x14ac:dyDescent="0.25">
      <c r="A35" t="s">
        <v>1102</v>
      </c>
      <c r="B35" t="s">
        <v>1103</v>
      </c>
      <c r="C35" t="s">
        <v>139</v>
      </c>
      <c r="D35" t="s">
        <v>140</v>
      </c>
      <c r="E35" t="s">
        <v>141</v>
      </c>
      <c r="F35" t="s">
        <v>19</v>
      </c>
      <c r="G35" t="s">
        <v>1104</v>
      </c>
      <c r="H35" t="s">
        <v>19</v>
      </c>
      <c r="I35" t="s">
        <v>19</v>
      </c>
      <c r="J35">
        <f t="shared" si="0"/>
        <v>-1.0241806677514915E-2</v>
      </c>
      <c r="K35">
        <f t="shared" si="1"/>
        <v>2.9129779999999998</v>
      </c>
      <c r="L35">
        <f t="shared" si="2"/>
        <v>-1.0277943135337328E-2</v>
      </c>
      <c r="M35">
        <f t="shared" si="3"/>
        <v>-0.10340779210419287</v>
      </c>
      <c r="N35" t="s">
        <v>1105</v>
      </c>
      <c r="O35" t="s">
        <v>1106</v>
      </c>
      <c r="P35">
        <f t="shared" si="4"/>
        <v>2.9343491912112922</v>
      </c>
      <c r="Q35">
        <f t="shared" si="5"/>
        <v>0.88218419121129221</v>
      </c>
      <c r="R35" t="s">
        <v>1107</v>
      </c>
      <c r="S35" t="s">
        <v>1108</v>
      </c>
      <c r="T35">
        <f t="shared" si="6"/>
        <v>32.542410903973519</v>
      </c>
      <c r="U35">
        <f t="shared" si="7"/>
        <v>0.4417875</v>
      </c>
      <c r="V35" t="s">
        <v>147</v>
      </c>
      <c r="W35" t="s">
        <v>1109</v>
      </c>
      <c r="X35" t="s">
        <v>1110</v>
      </c>
      <c r="Y35" t="s">
        <v>1111</v>
      </c>
      <c r="Z35" t="s">
        <v>1112</v>
      </c>
      <c r="AA35" t="s">
        <v>152</v>
      </c>
      <c r="AB35" t="s">
        <v>152</v>
      </c>
      <c r="AC35" t="s">
        <v>152</v>
      </c>
      <c r="AD35" t="s">
        <v>153</v>
      </c>
      <c r="AE35" t="s">
        <v>154</v>
      </c>
      <c r="AF35">
        <f t="shared" si="8"/>
        <v>0</v>
      </c>
      <c r="AG35" t="s">
        <v>155</v>
      </c>
      <c r="AH35" t="s">
        <v>1113</v>
      </c>
      <c r="AI35" t="s">
        <v>1114</v>
      </c>
      <c r="AJ35" t="s">
        <v>1115</v>
      </c>
      <c r="AK35" t="s">
        <v>921</v>
      </c>
      <c r="AL35">
        <f t="shared" si="9"/>
        <v>23.66</v>
      </c>
      <c r="AM35" t="s">
        <v>626</v>
      </c>
      <c r="AN35" t="s">
        <v>627</v>
      </c>
      <c r="AO35" t="s">
        <v>1116</v>
      </c>
      <c r="AP35" t="s">
        <v>1117</v>
      </c>
      <c r="AQ35" t="s">
        <v>164</v>
      </c>
      <c r="AR35" t="s">
        <v>1118</v>
      </c>
      <c r="AS35" t="s">
        <v>1036</v>
      </c>
      <c r="AT35" t="s">
        <v>139</v>
      </c>
      <c r="AU35" t="s">
        <v>781</v>
      </c>
      <c r="AV35" t="s">
        <v>137</v>
      </c>
      <c r="AW35" t="s">
        <v>837</v>
      </c>
      <c r="AX35" t="s">
        <v>1119</v>
      </c>
      <c r="AY35" t="s">
        <v>1120</v>
      </c>
      <c r="AZ35" t="s">
        <v>1121</v>
      </c>
      <c r="BA35" t="s">
        <v>1122</v>
      </c>
      <c r="BB35" t="s">
        <v>1123</v>
      </c>
      <c r="BC35" t="s">
        <v>164</v>
      </c>
      <c r="BD35" t="s">
        <v>174</v>
      </c>
      <c r="BE35" t="s">
        <v>175</v>
      </c>
      <c r="BF35" t="s">
        <v>176</v>
      </c>
      <c r="BG35" t="s">
        <v>177</v>
      </c>
      <c r="BH35" t="s">
        <v>152</v>
      </c>
      <c r="BI35" t="s">
        <v>178</v>
      </c>
      <c r="BJ35" t="s">
        <v>152</v>
      </c>
      <c r="BK35" t="s">
        <v>152</v>
      </c>
      <c r="BL35" t="s">
        <v>179</v>
      </c>
      <c r="BM35" t="s">
        <v>180</v>
      </c>
      <c r="BN35" t="s">
        <v>137</v>
      </c>
      <c r="BO35" t="s">
        <v>181</v>
      </c>
      <c r="BP35" t="s">
        <v>182</v>
      </c>
      <c r="BQ35" t="s">
        <v>183</v>
      </c>
      <c r="BR35" t="s">
        <v>184</v>
      </c>
      <c r="BS35" t="s">
        <v>185</v>
      </c>
      <c r="BT35" t="s">
        <v>186</v>
      </c>
      <c r="BU35" t="s">
        <v>186</v>
      </c>
      <c r="BV35" t="s">
        <v>186</v>
      </c>
      <c r="BW35" t="s">
        <v>152</v>
      </c>
      <c r="BX35" t="s">
        <v>187</v>
      </c>
      <c r="BY35" t="s">
        <v>152</v>
      </c>
      <c r="BZ35" t="s">
        <v>152</v>
      </c>
      <c r="CA35" t="s">
        <v>152</v>
      </c>
      <c r="CB35" t="s">
        <v>152</v>
      </c>
      <c r="CC35" t="s">
        <v>1124</v>
      </c>
      <c r="CD35" t="s">
        <v>1125</v>
      </c>
      <c r="CE35" t="s">
        <v>1126</v>
      </c>
      <c r="CF35" t="s">
        <v>1127</v>
      </c>
      <c r="CG35" t="s">
        <v>1128</v>
      </c>
      <c r="CH35" t="s">
        <v>1129</v>
      </c>
      <c r="CI35" t="s">
        <v>1130</v>
      </c>
      <c r="CJ35" t="s">
        <v>428</v>
      </c>
      <c r="CK35" t="s">
        <v>1110</v>
      </c>
      <c r="CL35" t="s">
        <v>965</v>
      </c>
      <c r="CM35" t="s">
        <v>197</v>
      </c>
      <c r="CN35" t="s">
        <v>198</v>
      </c>
      <c r="CO35" t="s">
        <v>155</v>
      </c>
      <c r="CP35" t="s">
        <v>199</v>
      </c>
      <c r="CQ35" t="s">
        <v>200</v>
      </c>
      <c r="CR35" t="s">
        <v>155</v>
      </c>
      <c r="CS35" t="s">
        <v>201</v>
      </c>
      <c r="CT35" t="s">
        <v>202</v>
      </c>
      <c r="CU35" t="s">
        <v>203</v>
      </c>
      <c r="CV35" t="s">
        <v>152</v>
      </c>
      <c r="CW35" t="s">
        <v>1109</v>
      </c>
      <c r="CX35" t="s">
        <v>204</v>
      </c>
      <c r="CY35" t="s">
        <v>205</v>
      </c>
      <c r="CZ35" t="s">
        <v>206</v>
      </c>
      <c r="DA35" t="s">
        <v>207</v>
      </c>
      <c r="DB35" t="s">
        <v>208</v>
      </c>
      <c r="DC35" t="s">
        <v>209</v>
      </c>
    </row>
    <row r="36" spans="1:107" ht="15.75" x14ac:dyDescent="0.25">
      <c r="A36" t="s">
        <v>1131</v>
      </c>
      <c r="B36" t="s">
        <v>1132</v>
      </c>
      <c r="C36" t="s">
        <v>139</v>
      </c>
      <c r="D36" t="s">
        <v>140</v>
      </c>
      <c r="E36" t="s">
        <v>141</v>
      </c>
      <c r="F36" t="s">
        <v>19</v>
      </c>
      <c r="G36" t="s">
        <v>1133</v>
      </c>
      <c r="H36" t="s">
        <v>19</v>
      </c>
      <c r="I36" t="s">
        <v>19</v>
      </c>
      <c r="J36">
        <f t="shared" ref="J36:J67" si="10">1/((1/L36)-(1/K36))</f>
        <v>-2.0668499768501103E-3</v>
      </c>
      <c r="K36">
        <f t="shared" ref="K36:K68" si="11">BH36+(BI36*AN36)+(BJ36*AN36*POWER(V36,2))+(BK36*AN36*V36)+(BL36*POWER(AN36,2))</f>
        <v>2.9121895200000001</v>
      </c>
      <c r="L36">
        <f t="shared" ref="L36:L67" si="12">((M36/1000)*(1000-((T36+S36)/2)))/(T36-S36)</f>
        <v>-2.0683179111302729E-3</v>
      </c>
      <c r="M36">
        <f t="shared" ref="M36:M68" si="13">(AN36*(S36-R36))/(100*U36*(1000-S36))*1000</f>
        <v>-2.1797257291990155E-2</v>
      </c>
      <c r="N36" t="s">
        <v>1134</v>
      </c>
      <c r="O36" t="s">
        <v>1135</v>
      </c>
      <c r="P36">
        <f t="shared" ref="P36:P68" si="14">0.61365*EXP((17.502*AL36)/(240.97+AL36))</f>
        <v>2.9734534378479434</v>
      </c>
      <c r="Q36">
        <f t="shared" ref="Q36:Q67" si="15">P36-N36</f>
        <v>0.92381743784794335</v>
      </c>
      <c r="R36" t="s">
        <v>1136</v>
      </c>
      <c r="S36" t="s">
        <v>1137</v>
      </c>
      <c r="T36">
        <f t="shared" ref="T36:T68" si="16">(P36/AM36)*1000</f>
        <v>32.976083374159288</v>
      </c>
      <c r="U36">
        <f t="shared" ref="U36:U67" si="17">V36*BG36</f>
        <v>0.4417875</v>
      </c>
      <c r="V36" t="s">
        <v>147</v>
      </c>
      <c r="W36" t="s">
        <v>1138</v>
      </c>
      <c r="X36" t="s">
        <v>1139</v>
      </c>
      <c r="Y36" t="s">
        <v>1140</v>
      </c>
      <c r="Z36" t="s">
        <v>1141</v>
      </c>
      <c r="AA36" t="s">
        <v>152</v>
      </c>
      <c r="AB36" t="s">
        <v>152</v>
      </c>
      <c r="AC36" t="s">
        <v>152</v>
      </c>
      <c r="AD36" t="s">
        <v>153</v>
      </c>
      <c r="AE36" t="s">
        <v>154</v>
      </c>
      <c r="AF36">
        <f t="shared" ref="AF36:AF67" si="18">AC36*AD36*AE36*AQ36</f>
        <v>0</v>
      </c>
      <c r="AG36" t="s">
        <v>155</v>
      </c>
      <c r="AH36" t="s">
        <v>1113</v>
      </c>
      <c r="AI36" t="s">
        <v>1142</v>
      </c>
      <c r="AJ36" t="s">
        <v>1088</v>
      </c>
      <c r="AK36" t="s">
        <v>1143</v>
      </c>
      <c r="AL36">
        <f t="shared" ref="AL36:AL67" si="19">(AK36-AJ36)*(AJ36*0+0)+AK36</f>
        <v>23.88</v>
      </c>
      <c r="AM36" t="s">
        <v>626</v>
      </c>
      <c r="AN36" t="s">
        <v>317</v>
      </c>
      <c r="AO36" t="s">
        <v>1144</v>
      </c>
      <c r="AP36" t="s">
        <v>1145</v>
      </c>
      <c r="AQ36" t="s">
        <v>164</v>
      </c>
      <c r="AR36" t="s">
        <v>1146</v>
      </c>
      <c r="AS36" t="s">
        <v>1036</v>
      </c>
      <c r="AT36" t="s">
        <v>139</v>
      </c>
      <c r="AU36" t="s">
        <v>781</v>
      </c>
      <c r="AV36" t="s">
        <v>137</v>
      </c>
      <c r="AW36" t="s">
        <v>1147</v>
      </c>
      <c r="AX36" t="s">
        <v>1009</v>
      </c>
      <c r="AY36" t="s">
        <v>1148</v>
      </c>
      <c r="AZ36" t="s">
        <v>1149</v>
      </c>
      <c r="BA36" t="s">
        <v>1147</v>
      </c>
      <c r="BB36" t="s">
        <v>1150</v>
      </c>
      <c r="BC36" t="s">
        <v>164</v>
      </c>
      <c r="BD36" t="s">
        <v>174</v>
      </c>
      <c r="BE36" t="s">
        <v>175</v>
      </c>
      <c r="BF36" t="s">
        <v>176</v>
      </c>
      <c r="BG36" t="s">
        <v>177</v>
      </c>
      <c r="BH36" t="s">
        <v>152</v>
      </c>
      <c r="BI36" t="s">
        <v>178</v>
      </c>
      <c r="BJ36" t="s">
        <v>152</v>
      </c>
      <c r="BK36" t="s">
        <v>152</v>
      </c>
      <c r="BL36" t="s">
        <v>179</v>
      </c>
      <c r="BM36" t="s">
        <v>180</v>
      </c>
      <c r="BN36" t="s">
        <v>137</v>
      </c>
      <c r="BO36" t="s">
        <v>181</v>
      </c>
      <c r="BP36" t="s">
        <v>182</v>
      </c>
      <c r="BQ36" t="s">
        <v>183</v>
      </c>
      <c r="BR36" t="s">
        <v>184</v>
      </c>
      <c r="BS36" t="s">
        <v>185</v>
      </c>
      <c r="BT36" t="s">
        <v>186</v>
      </c>
      <c r="BU36" t="s">
        <v>186</v>
      </c>
      <c r="BV36" t="s">
        <v>186</v>
      </c>
      <c r="BW36" t="s">
        <v>152</v>
      </c>
      <c r="BX36" t="s">
        <v>187</v>
      </c>
      <c r="BY36" t="s">
        <v>152</v>
      </c>
      <c r="BZ36" t="s">
        <v>152</v>
      </c>
      <c r="CA36" t="s">
        <v>152</v>
      </c>
      <c r="CB36" t="s">
        <v>152</v>
      </c>
      <c r="CC36" t="s">
        <v>1151</v>
      </c>
      <c r="CD36" t="s">
        <v>1152</v>
      </c>
      <c r="CE36" t="s">
        <v>1153</v>
      </c>
      <c r="CF36" t="s">
        <v>1154</v>
      </c>
      <c r="CG36" t="s">
        <v>1155</v>
      </c>
      <c r="CH36" t="s">
        <v>1156</v>
      </c>
      <c r="CI36" t="s">
        <v>1157</v>
      </c>
      <c r="CJ36" t="s">
        <v>762</v>
      </c>
      <c r="CK36" t="s">
        <v>1139</v>
      </c>
      <c r="CL36" t="s">
        <v>396</v>
      </c>
      <c r="CM36" t="s">
        <v>197</v>
      </c>
      <c r="CN36" t="s">
        <v>198</v>
      </c>
      <c r="CO36" t="s">
        <v>155</v>
      </c>
      <c r="CP36" t="s">
        <v>199</v>
      </c>
      <c r="CQ36" t="s">
        <v>200</v>
      </c>
      <c r="CR36" t="s">
        <v>155</v>
      </c>
      <c r="CS36" t="s">
        <v>201</v>
      </c>
      <c r="CT36" t="s">
        <v>202</v>
      </c>
      <c r="CU36" t="s">
        <v>203</v>
      </c>
      <c r="CV36" t="s">
        <v>152</v>
      </c>
      <c r="CW36" t="s">
        <v>1138</v>
      </c>
      <c r="CX36" t="s">
        <v>204</v>
      </c>
      <c r="CY36" t="s">
        <v>205</v>
      </c>
      <c r="CZ36" t="s">
        <v>206</v>
      </c>
      <c r="DA36" t="s">
        <v>207</v>
      </c>
      <c r="DB36" t="s">
        <v>208</v>
      </c>
      <c r="DC36" t="s">
        <v>209</v>
      </c>
    </row>
    <row r="37" spans="1:107" ht="15.75" x14ac:dyDescent="0.25">
      <c r="A37" t="s">
        <v>1158</v>
      </c>
      <c r="B37" t="s">
        <v>1159</v>
      </c>
      <c r="C37" t="s">
        <v>139</v>
      </c>
      <c r="D37" t="s">
        <v>140</v>
      </c>
      <c r="E37" t="s">
        <v>141</v>
      </c>
      <c r="F37" t="s">
        <v>19</v>
      </c>
      <c r="G37" t="s">
        <v>1160</v>
      </c>
      <c r="H37" t="s">
        <v>19</v>
      </c>
      <c r="I37" t="s">
        <v>19</v>
      </c>
      <c r="J37">
        <f t="shared" si="10"/>
        <v>-2.1539594026405904E-2</v>
      </c>
      <c r="K37">
        <f t="shared" si="11"/>
        <v>2.9113996799999997</v>
      </c>
      <c r="L37">
        <f t="shared" si="12"/>
        <v>-2.1700139553531683E-2</v>
      </c>
      <c r="M37">
        <f t="shared" si="13"/>
        <v>-0.21305335198454417</v>
      </c>
      <c r="N37" t="s">
        <v>1161</v>
      </c>
      <c r="O37" t="s">
        <v>1162</v>
      </c>
      <c r="P37">
        <f t="shared" si="14"/>
        <v>2.9132097525157632</v>
      </c>
      <c r="Q37">
        <f t="shared" si="15"/>
        <v>0.8609527525157632</v>
      </c>
      <c r="R37" t="s">
        <v>1163</v>
      </c>
      <c r="S37" t="s">
        <v>1164</v>
      </c>
      <c r="T37">
        <f t="shared" si="16"/>
        <v>32.307971082574731</v>
      </c>
      <c r="U37">
        <f t="shared" si="17"/>
        <v>0.4417875</v>
      </c>
      <c r="V37" t="s">
        <v>147</v>
      </c>
      <c r="W37" t="s">
        <v>1165</v>
      </c>
      <c r="X37" t="s">
        <v>1166</v>
      </c>
      <c r="Y37" t="s">
        <v>1167</v>
      </c>
      <c r="Z37" t="s">
        <v>1168</v>
      </c>
      <c r="AA37" t="s">
        <v>152</v>
      </c>
      <c r="AB37" t="s">
        <v>152</v>
      </c>
      <c r="AC37" t="s">
        <v>152</v>
      </c>
      <c r="AD37" t="s">
        <v>153</v>
      </c>
      <c r="AE37" t="s">
        <v>154</v>
      </c>
      <c r="AF37">
        <f t="shared" si="18"/>
        <v>0</v>
      </c>
      <c r="AG37" t="s">
        <v>155</v>
      </c>
      <c r="AH37" t="s">
        <v>1169</v>
      </c>
      <c r="AI37" t="s">
        <v>1170</v>
      </c>
      <c r="AJ37" t="s">
        <v>1171</v>
      </c>
      <c r="AK37" t="s">
        <v>1172</v>
      </c>
      <c r="AL37">
        <f t="shared" si="19"/>
        <v>23.54</v>
      </c>
      <c r="AM37" t="s">
        <v>626</v>
      </c>
      <c r="AN37" t="s">
        <v>226</v>
      </c>
      <c r="AO37" t="s">
        <v>1173</v>
      </c>
      <c r="AP37" t="s">
        <v>629</v>
      </c>
      <c r="AQ37" t="s">
        <v>164</v>
      </c>
      <c r="AR37" t="s">
        <v>1174</v>
      </c>
      <c r="AS37" t="s">
        <v>1036</v>
      </c>
      <c r="AT37" t="s">
        <v>139</v>
      </c>
      <c r="AU37" t="s">
        <v>781</v>
      </c>
      <c r="AV37" t="s">
        <v>137</v>
      </c>
      <c r="AW37" t="s">
        <v>480</v>
      </c>
      <c r="AX37" t="s">
        <v>447</v>
      </c>
      <c r="AY37" t="s">
        <v>1175</v>
      </c>
      <c r="AZ37" t="s">
        <v>1176</v>
      </c>
      <c r="BA37" t="s">
        <v>1177</v>
      </c>
      <c r="BB37" t="s">
        <v>1178</v>
      </c>
      <c r="BC37" t="s">
        <v>164</v>
      </c>
      <c r="BD37" t="s">
        <v>174</v>
      </c>
      <c r="BE37" t="s">
        <v>175</v>
      </c>
      <c r="BF37" t="s">
        <v>176</v>
      </c>
      <c r="BG37" t="s">
        <v>177</v>
      </c>
      <c r="BH37" t="s">
        <v>152</v>
      </c>
      <c r="BI37" t="s">
        <v>178</v>
      </c>
      <c r="BJ37" t="s">
        <v>152</v>
      </c>
      <c r="BK37" t="s">
        <v>152</v>
      </c>
      <c r="BL37" t="s">
        <v>179</v>
      </c>
      <c r="BM37" t="s">
        <v>180</v>
      </c>
      <c r="BN37" t="s">
        <v>137</v>
      </c>
      <c r="BO37" t="s">
        <v>181</v>
      </c>
      <c r="BP37" t="s">
        <v>182</v>
      </c>
      <c r="BQ37" t="s">
        <v>183</v>
      </c>
      <c r="BR37" t="s">
        <v>184</v>
      </c>
      <c r="BS37" t="s">
        <v>185</v>
      </c>
      <c r="BT37" t="s">
        <v>186</v>
      </c>
      <c r="BU37" t="s">
        <v>186</v>
      </c>
      <c r="BV37" t="s">
        <v>186</v>
      </c>
      <c r="BW37" t="s">
        <v>152</v>
      </c>
      <c r="BX37" t="s">
        <v>187</v>
      </c>
      <c r="BY37" t="s">
        <v>152</v>
      </c>
      <c r="BZ37" t="s">
        <v>152</v>
      </c>
      <c r="CA37" t="s">
        <v>152</v>
      </c>
      <c r="CB37" t="s">
        <v>152</v>
      </c>
      <c r="CC37" t="s">
        <v>1179</v>
      </c>
      <c r="CD37" t="s">
        <v>1180</v>
      </c>
      <c r="CE37" t="s">
        <v>1181</v>
      </c>
      <c r="CF37" t="s">
        <v>1182</v>
      </c>
      <c r="CG37" t="s">
        <v>1183</v>
      </c>
      <c r="CH37" t="s">
        <v>1184</v>
      </c>
      <c r="CI37" t="s">
        <v>1185</v>
      </c>
      <c r="CJ37" t="s">
        <v>881</v>
      </c>
      <c r="CK37" t="s">
        <v>1166</v>
      </c>
      <c r="CL37" t="s">
        <v>610</v>
      </c>
      <c r="CM37" t="s">
        <v>197</v>
      </c>
      <c r="CN37" t="s">
        <v>198</v>
      </c>
      <c r="CO37" t="s">
        <v>155</v>
      </c>
      <c r="CP37" t="s">
        <v>199</v>
      </c>
      <c r="CQ37" t="s">
        <v>200</v>
      </c>
      <c r="CR37" t="s">
        <v>155</v>
      </c>
      <c r="CS37" t="s">
        <v>201</v>
      </c>
      <c r="CT37" t="s">
        <v>202</v>
      </c>
      <c r="CU37" t="s">
        <v>203</v>
      </c>
      <c r="CV37" t="s">
        <v>152</v>
      </c>
      <c r="CW37" t="s">
        <v>1165</v>
      </c>
      <c r="CX37" t="s">
        <v>204</v>
      </c>
      <c r="CY37" t="s">
        <v>205</v>
      </c>
      <c r="CZ37" t="s">
        <v>206</v>
      </c>
      <c r="DA37" t="s">
        <v>207</v>
      </c>
      <c r="DB37" t="s">
        <v>208</v>
      </c>
      <c r="DC37" t="s">
        <v>209</v>
      </c>
    </row>
    <row r="38" spans="1:107" ht="15.75" x14ac:dyDescent="0.25">
      <c r="A38" t="s">
        <v>1186</v>
      </c>
      <c r="B38" t="s">
        <v>1187</v>
      </c>
      <c r="C38" t="s">
        <v>139</v>
      </c>
      <c r="D38" t="s">
        <v>140</v>
      </c>
      <c r="E38" t="s">
        <v>141</v>
      </c>
      <c r="F38" t="s">
        <v>19</v>
      </c>
      <c r="G38" t="s">
        <v>1188</v>
      </c>
      <c r="H38" t="s">
        <v>19</v>
      </c>
      <c r="I38" t="s">
        <v>19</v>
      </c>
      <c r="J38">
        <f t="shared" si="10"/>
        <v>-1.7357158212659429E-2</v>
      </c>
      <c r="K38">
        <f t="shared" si="11"/>
        <v>2.9121895200000001</v>
      </c>
      <c r="L38">
        <f t="shared" si="12"/>
        <v>-1.7461230194580096E-2</v>
      </c>
      <c r="M38">
        <f t="shared" si="13"/>
        <v>-0.17795061134923518</v>
      </c>
      <c r="N38" t="s">
        <v>1189</v>
      </c>
      <c r="O38" t="s">
        <v>1190</v>
      </c>
      <c r="P38">
        <f t="shared" si="14"/>
        <v>2.932582462221097</v>
      </c>
      <c r="Q38">
        <f t="shared" si="15"/>
        <v>0.893526462221097</v>
      </c>
      <c r="R38" t="s">
        <v>1191</v>
      </c>
      <c r="S38" t="s">
        <v>1192</v>
      </c>
      <c r="T38">
        <f t="shared" si="16"/>
        <v>32.522817591450554</v>
      </c>
      <c r="U38">
        <f t="shared" si="17"/>
        <v>0.4417875</v>
      </c>
      <c r="V38" t="s">
        <v>147</v>
      </c>
      <c r="W38" t="s">
        <v>1193</v>
      </c>
      <c r="X38" t="s">
        <v>1194</v>
      </c>
      <c r="Y38" t="s">
        <v>1195</v>
      </c>
      <c r="Z38" t="s">
        <v>1196</v>
      </c>
      <c r="AA38" t="s">
        <v>152</v>
      </c>
      <c r="AB38" t="s">
        <v>152</v>
      </c>
      <c r="AC38" t="s">
        <v>152</v>
      </c>
      <c r="AD38" t="s">
        <v>153</v>
      </c>
      <c r="AE38" t="s">
        <v>154</v>
      </c>
      <c r="AF38">
        <f t="shared" si="18"/>
        <v>0</v>
      </c>
      <c r="AG38" t="s">
        <v>155</v>
      </c>
      <c r="AH38" t="s">
        <v>1197</v>
      </c>
      <c r="AI38" t="s">
        <v>1198</v>
      </c>
      <c r="AJ38" t="s">
        <v>1199</v>
      </c>
      <c r="AK38" t="s">
        <v>1200</v>
      </c>
      <c r="AL38">
        <f t="shared" si="19"/>
        <v>23.65</v>
      </c>
      <c r="AM38" t="s">
        <v>626</v>
      </c>
      <c r="AN38" t="s">
        <v>317</v>
      </c>
      <c r="AO38" t="s">
        <v>258</v>
      </c>
      <c r="AP38" t="s">
        <v>894</v>
      </c>
      <c r="AQ38" t="s">
        <v>164</v>
      </c>
      <c r="AR38" t="s">
        <v>1201</v>
      </c>
      <c r="AS38" t="s">
        <v>1036</v>
      </c>
      <c r="AT38" t="s">
        <v>139</v>
      </c>
      <c r="AU38" t="s">
        <v>781</v>
      </c>
      <c r="AV38" t="s">
        <v>137</v>
      </c>
      <c r="AW38" t="s">
        <v>510</v>
      </c>
      <c r="AX38" t="s">
        <v>261</v>
      </c>
      <c r="AY38" t="s">
        <v>1202</v>
      </c>
      <c r="AZ38" t="s">
        <v>1203</v>
      </c>
      <c r="BA38" t="s">
        <v>1204</v>
      </c>
      <c r="BB38" t="s">
        <v>1205</v>
      </c>
      <c r="BC38" t="s">
        <v>164</v>
      </c>
      <c r="BD38" t="s">
        <v>174</v>
      </c>
      <c r="BE38" t="s">
        <v>175</v>
      </c>
      <c r="BF38" t="s">
        <v>176</v>
      </c>
      <c r="BG38" t="s">
        <v>177</v>
      </c>
      <c r="BH38" t="s">
        <v>152</v>
      </c>
      <c r="BI38" t="s">
        <v>178</v>
      </c>
      <c r="BJ38" t="s">
        <v>152</v>
      </c>
      <c r="BK38" t="s">
        <v>152</v>
      </c>
      <c r="BL38" t="s">
        <v>179</v>
      </c>
      <c r="BM38" t="s">
        <v>180</v>
      </c>
      <c r="BN38" t="s">
        <v>137</v>
      </c>
      <c r="BO38" t="s">
        <v>181</v>
      </c>
      <c r="BP38" t="s">
        <v>182</v>
      </c>
      <c r="BQ38" t="s">
        <v>183</v>
      </c>
      <c r="BR38" t="s">
        <v>184</v>
      </c>
      <c r="BS38" t="s">
        <v>185</v>
      </c>
      <c r="BT38" t="s">
        <v>186</v>
      </c>
      <c r="BU38" t="s">
        <v>186</v>
      </c>
      <c r="BV38" t="s">
        <v>186</v>
      </c>
      <c r="BW38" t="s">
        <v>152</v>
      </c>
      <c r="BX38" t="s">
        <v>187</v>
      </c>
      <c r="BY38" t="s">
        <v>152</v>
      </c>
      <c r="BZ38" t="s">
        <v>152</v>
      </c>
      <c r="CA38" t="s">
        <v>152</v>
      </c>
      <c r="CB38" t="s">
        <v>152</v>
      </c>
      <c r="CC38" t="s">
        <v>1206</v>
      </c>
      <c r="CD38" t="s">
        <v>1207</v>
      </c>
      <c r="CE38" t="s">
        <v>1208</v>
      </c>
      <c r="CF38" t="s">
        <v>1209</v>
      </c>
      <c r="CG38" t="s">
        <v>1210</v>
      </c>
      <c r="CH38" t="s">
        <v>1211</v>
      </c>
      <c r="CI38" t="s">
        <v>1212</v>
      </c>
      <c r="CJ38" t="s">
        <v>493</v>
      </c>
      <c r="CK38" t="s">
        <v>1194</v>
      </c>
      <c r="CL38" t="s">
        <v>302</v>
      </c>
      <c r="CM38" t="s">
        <v>197</v>
      </c>
      <c r="CN38" t="s">
        <v>198</v>
      </c>
      <c r="CO38" t="s">
        <v>155</v>
      </c>
      <c r="CP38" t="s">
        <v>199</v>
      </c>
      <c r="CQ38" t="s">
        <v>200</v>
      </c>
      <c r="CR38" t="s">
        <v>155</v>
      </c>
      <c r="CS38" t="s">
        <v>201</v>
      </c>
      <c r="CT38" t="s">
        <v>202</v>
      </c>
      <c r="CU38" t="s">
        <v>203</v>
      </c>
      <c r="CV38" t="s">
        <v>152</v>
      </c>
      <c r="CW38" t="s">
        <v>1193</v>
      </c>
      <c r="CX38" t="s">
        <v>204</v>
      </c>
      <c r="CY38" t="s">
        <v>205</v>
      </c>
      <c r="CZ38" t="s">
        <v>206</v>
      </c>
      <c r="DA38" t="s">
        <v>207</v>
      </c>
      <c r="DB38" t="s">
        <v>208</v>
      </c>
      <c r="DC38" t="s">
        <v>209</v>
      </c>
    </row>
    <row r="39" spans="1:107" ht="15.75" x14ac:dyDescent="0.25">
      <c r="A39" t="s">
        <v>1213</v>
      </c>
      <c r="B39" t="s">
        <v>1214</v>
      </c>
      <c r="C39" t="s">
        <v>139</v>
      </c>
      <c r="D39" t="s">
        <v>140</v>
      </c>
      <c r="E39" t="s">
        <v>141</v>
      </c>
      <c r="F39" t="s">
        <v>19</v>
      </c>
      <c r="G39" t="s">
        <v>1215</v>
      </c>
      <c r="H39" t="s">
        <v>19</v>
      </c>
      <c r="I39" t="s">
        <v>19</v>
      </c>
      <c r="J39">
        <f t="shared" si="10"/>
        <v>-1.5466224688349529E-2</v>
      </c>
      <c r="K39">
        <f t="shared" si="11"/>
        <v>2.9113996799999997</v>
      </c>
      <c r="L39">
        <f t="shared" si="12"/>
        <v>-1.5548824689282481E-2</v>
      </c>
      <c r="M39">
        <f t="shared" si="13"/>
        <v>-0.18300506658366864</v>
      </c>
      <c r="N39" t="s">
        <v>1216</v>
      </c>
      <c r="O39" t="s">
        <v>1217</v>
      </c>
      <c r="P39">
        <f t="shared" si="14"/>
        <v>3.0548611318088841</v>
      </c>
      <c r="Q39">
        <f t="shared" si="15"/>
        <v>1.0314281318088843</v>
      </c>
      <c r="R39" t="s">
        <v>1218</v>
      </c>
      <c r="S39" t="s">
        <v>1219</v>
      </c>
      <c r="T39">
        <f t="shared" si="16"/>
        <v>33.878907971707704</v>
      </c>
      <c r="U39">
        <f t="shared" si="17"/>
        <v>0.4417875</v>
      </c>
      <c r="V39" t="s">
        <v>147</v>
      </c>
      <c r="W39" t="s">
        <v>1220</v>
      </c>
      <c r="X39" t="s">
        <v>1221</v>
      </c>
      <c r="Y39" t="s">
        <v>1222</v>
      </c>
      <c r="Z39" t="s">
        <v>1223</v>
      </c>
      <c r="AA39" t="s">
        <v>152</v>
      </c>
      <c r="AB39" t="s">
        <v>152</v>
      </c>
      <c r="AC39" t="s">
        <v>152</v>
      </c>
      <c r="AD39" t="s">
        <v>153</v>
      </c>
      <c r="AE39" t="s">
        <v>154</v>
      </c>
      <c r="AF39">
        <f t="shared" si="18"/>
        <v>0</v>
      </c>
      <c r="AG39" t="s">
        <v>155</v>
      </c>
      <c r="AH39" t="s">
        <v>1224</v>
      </c>
      <c r="AI39" t="s">
        <v>1225</v>
      </c>
      <c r="AJ39" t="s">
        <v>1226</v>
      </c>
      <c r="AK39" t="s">
        <v>1227</v>
      </c>
      <c r="AL39">
        <f t="shared" si="19"/>
        <v>24.33</v>
      </c>
      <c r="AM39" t="s">
        <v>626</v>
      </c>
      <c r="AN39" t="s">
        <v>226</v>
      </c>
      <c r="AO39" t="s">
        <v>258</v>
      </c>
      <c r="AP39" t="s">
        <v>894</v>
      </c>
      <c r="AQ39" t="s">
        <v>164</v>
      </c>
      <c r="AR39" t="s">
        <v>1228</v>
      </c>
      <c r="AS39" t="s">
        <v>1229</v>
      </c>
      <c r="AT39" t="s">
        <v>139</v>
      </c>
      <c r="AU39" t="s">
        <v>1230</v>
      </c>
      <c r="AV39" t="s">
        <v>137</v>
      </c>
      <c r="AW39" t="s">
        <v>383</v>
      </c>
      <c r="AX39" t="s">
        <v>231</v>
      </c>
      <c r="AY39" t="s">
        <v>569</v>
      </c>
      <c r="AZ39" t="s">
        <v>1231</v>
      </c>
      <c r="BA39" t="s">
        <v>1232</v>
      </c>
      <c r="BB39" t="s">
        <v>1233</v>
      </c>
      <c r="BC39" t="s">
        <v>164</v>
      </c>
      <c r="BD39" t="s">
        <v>174</v>
      </c>
      <c r="BE39" t="s">
        <v>175</v>
      </c>
      <c r="BF39" t="s">
        <v>176</v>
      </c>
      <c r="BG39" t="s">
        <v>177</v>
      </c>
      <c r="BH39" t="s">
        <v>152</v>
      </c>
      <c r="BI39" t="s">
        <v>178</v>
      </c>
      <c r="BJ39" t="s">
        <v>152</v>
      </c>
      <c r="BK39" t="s">
        <v>152</v>
      </c>
      <c r="BL39" t="s">
        <v>179</v>
      </c>
      <c r="BM39" t="s">
        <v>180</v>
      </c>
      <c r="BN39" t="s">
        <v>137</v>
      </c>
      <c r="BO39" t="s">
        <v>181</v>
      </c>
      <c r="BP39" t="s">
        <v>182</v>
      </c>
      <c r="BQ39" t="s">
        <v>183</v>
      </c>
      <c r="BR39" t="s">
        <v>184</v>
      </c>
      <c r="BS39" t="s">
        <v>185</v>
      </c>
      <c r="BT39" t="s">
        <v>186</v>
      </c>
      <c r="BU39" t="s">
        <v>186</v>
      </c>
      <c r="BV39" t="s">
        <v>186</v>
      </c>
      <c r="BW39" t="s">
        <v>152</v>
      </c>
      <c r="BX39" t="s">
        <v>187</v>
      </c>
      <c r="BY39" t="s">
        <v>152</v>
      </c>
      <c r="BZ39" t="s">
        <v>152</v>
      </c>
      <c r="CA39" t="s">
        <v>152</v>
      </c>
      <c r="CB39" t="s">
        <v>152</v>
      </c>
      <c r="CC39" t="s">
        <v>1234</v>
      </c>
      <c r="CD39" t="s">
        <v>1235</v>
      </c>
      <c r="CE39" t="s">
        <v>1236</v>
      </c>
      <c r="CF39" t="s">
        <v>1237</v>
      </c>
      <c r="CG39" t="s">
        <v>1238</v>
      </c>
      <c r="CH39" t="s">
        <v>1239</v>
      </c>
      <c r="CI39" t="s">
        <v>1240</v>
      </c>
      <c r="CJ39" t="s">
        <v>1241</v>
      </c>
      <c r="CK39" t="s">
        <v>1221</v>
      </c>
      <c r="CL39" t="s">
        <v>363</v>
      </c>
      <c r="CM39" t="s">
        <v>197</v>
      </c>
      <c r="CN39" t="s">
        <v>198</v>
      </c>
      <c r="CO39" t="s">
        <v>155</v>
      </c>
      <c r="CP39" t="s">
        <v>199</v>
      </c>
      <c r="CQ39" t="s">
        <v>200</v>
      </c>
      <c r="CR39" t="s">
        <v>155</v>
      </c>
      <c r="CS39" t="s">
        <v>201</v>
      </c>
      <c r="CT39" t="s">
        <v>202</v>
      </c>
      <c r="CU39" t="s">
        <v>203</v>
      </c>
      <c r="CV39" t="s">
        <v>152</v>
      </c>
      <c r="CW39" t="s">
        <v>1220</v>
      </c>
      <c r="CX39" t="s">
        <v>204</v>
      </c>
      <c r="CY39" t="s">
        <v>205</v>
      </c>
      <c r="CZ39" t="s">
        <v>206</v>
      </c>
      <c r="DA39" t="s">
        <v>207</v>
      </c>
      <c r="DB39" t="s">
        <v>208</v>
      </c>
      <c r="DC39" t="s">
        <v>209</v>
      </c>
    </row>
    <row r="40" spans="1:107" ht="15.75" x14ac:dyDescent="0.25">
      <c r="A40" t="s">
        <v>1242</v>
      </c>
      <c r="B40" t="s">
        <v>1243</v>
      </c>
      <c r="C40" t="s">
        <v>139</v>
      </c>
      <c r="D40" t="s">
        <v>140</v>
      </c>
      <c r="E40" t="s">
        <v>141</v>
      </c>
      <c r="F40" t="s">
        <v>19</v>
      </c>
      <c r="G40" t="s">
        <v>1244</v>
      </c>
      <c r="H40" t="s">
        <v>19</v>
      </c>
      <c r="I40" t="s">
        <v>19</v>
      </c>
      <c r="J40">
        <f t="shared" si="10"/>
        <v>-1.0877179915410255E-2</v>
      </c>
      <c r="K40">
        <f t="shared" si="11"/>
        <v>2.9113996799999997</v>
      </c>
      <c r="L40">
        <f t="shared" si="12"/>
        <v>-1.0917970167135161E-2</v>
      </c>
      <c r="M40">
        <f t="shared" si="13"/>
        <v>-0.13056595858873263</v>
      </c>
      <c r="N40" t="s">
        <v>1245</v>
      </c>
      <c r="O40" t="s">
        <v>1246</v>
      </c>
      <c r="P40">
        <f t="shared" si="14"/>
        <v>3.0824266084058962</v>
      </c>
      <c r="Q40">
        <f t="shared" si="15"/>
        <v>1.0475126084058961</v>
      </c>
      <c r="R40" t="s">
        <v>1247</v>
      </c>
      <c r="S40" t="s">
        <v>1248</v>
      </c>
      <c r="T40">
        <f t="shared" si="16"/>
        <v>34.188405150908345</v>
      </c>
      <c r="U40">
        <f t="shared" si="17"/>
        <v>0.4417875</v>
      </c>
      <c r="V40" t="s">
        <v>147</v>
      </c>
      <c r="W40" t="s">
        <v>1249</v>
      </c>
      <c r="X40" t="s">
        <v>1250</v>
      </c>
      <c r="Y40" t="s">
        <v>1251</v>
      </c>
      <c r="Z40" t="s">
        <v>1252</v>
      </c>
      <c r="AA40" t="s">
        <v>152</v>
      </c>
      <c r="AB40" t="s">
        <v>152</v>
      </c>
      <c r="AC40" t="s">
        <v>152</v>
      </c>
      <c r="AD40" t="s">
        <v>153</v>
      </c>
      <c r="AE40" t="s">
        <v>154</v>
      </c>
      <c r="AF40">
        <f t="shared" si="18"/>
        <v>0</v>
      </c>
      <c r="AG40" t="s">
        <v>155</v>
      </c>
      <c r="AH40" t="s">
        <v>1253</v>
      </c>
      <c r="AI40" t="s">
        <v>1254</v>
      </c>
      <c r="AJ40" t="s">
        <v>920</v>
      </c>
      <c r="AK40" t="s">
        <v>1255</v>
      </c>
      <c r="AL40">
        <f t="shared" si="19"/>
        <v>24.48</v>
      </c>
      <c r="AM40" t="s">
        <v>536</v>
      </c>
      <c r="AN40" t="s">
        <v>226</v>
      </c>
      <c r="AO40" t="s">
        <v>379</v>
      </c>
      <c r="AP40" t="s">
        <v>347</v>
      </c>
      <c r="AQ40" t="s">
        <v>164</v>
      </c>
      <c r="AR40" t="s">
        <v>1256</v>
      </c>
      <c r="AS40" t="s">
        <v>1229</v>
      </c>
      <c r="AT40" t="s">
        <v>139</v>
      </c>
      <c r="AU40" t="s">
        <v>1230</v>
      </c>
      <c r="AV40" t="s">
        <v>137</v>
      </c>
      <c r="AW40" t="s">
        <v>229</v>
      </c>
      <c r="AX40" t="s">
        <v>229</v>
      </c>
      <c r="AY40" t="s">
        <v>568</v>
      </c>
      <c r="AZ40" t="s">
        <v>417</v>
      </c>
      <c r="BA40" t="s">
        <v>1257</v>
      </c>
      <c r="BB40" t="s">
        <v>1258</v>
      </c>
      <c r="BC40" t="s">
        <v>164</v>
      </c>
      <c r="BD40" t="s">
        <v>174</v>
      </c>
      <c r="BE40" t="s">
        <v>175</v>
      </c>
      <c r="BF40" t="s">
        <v>176</v>
      </c>
      <c r="BG40" t="s">
        <v>177</v>
      </c>
      <c r="BH40" t="s">
        <v>152</v>
      </c>
      <c r="BI40" t="s">
        <v>178</v>
      </c>
      <c r="BJ40" t="s">
        <v>152</v>
      </c>
      <c r="BK40" t="s">
        <v>152</v>
      </c>
      <c r="BL40" t="s">
        <v>179</v>
      </c>
      <c r="BM40" t="s">
        <v>180</v>
      </c>
      <c r="BN40" t="s">
        <v>137</v>
      </c>
      <c r="BO40" t="s">
        <v>181</v>
      </c>
      <c r="BP40" t="s">
        <v>182</v>
      </c>
      <c r="BQ40" t="s">
        <v>183</v>
      </c>
      <c r="BR40" t="s">
        <v>184</v>
      </c>
      <c r="BS40" t="s">
        <v>185</v>
      </c>
      <c r="BT40" t="s">
        <v>186</v>
      </c>
      <c r="BU40" t="s">
        <v>186</v>
      </c>
      <c r="BV40" t="s">
        <v>186</v>
      </c>
      <c r="BW40" t="s">
        <v>152</v>
      </c>
      <c r="BX40" t="s">
        <v>187</v>
      </c>
      <c r="BY40" t="s">
        <v>152</v>
      </c>
      <c r="BZ40" t="s">
        <v>152</v>
      </c>
      <c r="CA40" t="s">
        <v>152</v>
      </c>
      <c r="CB40" t="s">
        <v>152</v>
      </c>
      <c r="CC40" t="s">
        <v>1259</v>
      </c>
      <c r="CD40" t="s">
        <v>1260</v>
      </c>
      <c r="CE40" t="s">
        <v>1261</v>
      </c>
      <c r="CF40" t="s">
        <v>1262</v>
      </c>
      <c r="CG40" t="s">
        <v>1263</v>
      </c>
      <c r="CH40" t="s">
        <v>1264</v>
      </c>
      <c r="CI40" t="s">
        <v>1265</v>
      </c>
      <c r="CJ40" t="s">
        <v>395</v>
      </c>
      <c r="CK40" t="s">
        <v>1250</v>
      </c>
      <c r="CL40" t="s">
        <v>302</v>
      </c>
      <c r="CM40" t="s">
        <v>197</v>
      </c>
      <c r="CN40" t="s">
        <v>198</v>
      </c>
      <c r="CO40" t="s">
        <v>155</v>
      </c>
      <c r="CP40" t="s">
        <v>199</v>
      </c>
      <c r="CQ40" t="s">
        <v>200</v>
      </c>
      <c r="CR40" t="s">
        <v>155</v>
      </c>
      <c r="CS40" t="s">
        <v>201</v>
      </c>
      <c r="CT40" t="s">
        <v>202</v>
      </c>
      <c r="CU40" t="s">
        <v>203</v>
      </c>
      <c r="CV40" t="s">
        <v>152</v>
      </c>
      <c r="CW40" t="s">
        <v>1249</v>
      </c>
      <c r="CX40" t="s">
        <v>204</v>
      </c>
      <c r="CY40" t="s">
        <v>205</v>
      </c>
      <c r="CZ40" t="s">
        <v>206</v>
      </c>
      <c r="DA40" t="s">
        <v>207</v>
      </c>
      <c r="DB40" t="s">
        <v>208</v>
      </c>
      <c r="DC40" t="s">
        <v>209</v>
      </c>
    </row>
    <row r="41" spans="1:107" ht="15.75" x14ac:dyDescent="0.25">
      <c r="A41" t="s">
        <v>1266</v>
      </c>
      <c r="B41" t="s">
        <v>1267</v>
      </c>
      <c r="C41" t="s">
        <v>139</v>
      </c>
      <c r="D41" t="s">
        <v>140</v>
      </c>
      <c r="E41" t="s">
        <v>141</v>
      </c>
      <c r="F41" t="s">
        <v>19</v>
      </c>
      <c r="G41" t="s">
        <v>1268</v>
      </c>
      <c r="H41" t="s">
        <v>19</v>
      </c>
      <c r="I41" t="s">
        <v>19</v>
      </c>
      <c r="J41">
        <f t="shared" si="10"/>
        <v>7.9552388535250318E-3</v>
      </c>
      <c r="K41">
        <f t="shared" si="11"/>
        <v>2.9090219999999998</v>
      </c>
      <c r="L41">
        <f t="shared" si="12"/>
        <v>7.933543166505715E-3</v>
      </c>
      <c r="M41">
        <f t="shared" si="13"/>
        <v>6.9043772096715E-2</v>
      </c>
      <c r="N41" t="s">
        <v>1269</v>
      </c>
      <c r="O41" t="s">
        <v>1270</v>
      </c>
      <c r="P41">
        <f t="shared" si="14"/>
        <v>2.7925305094125288</v>
      </c>
      <c r="Q41">
        <f t="shared" si="15"/>
        <v>0.763855509412529</v>
      </c>
      <c r="R41" t="s">
        <v>1271</v>
      </c>
      <c r="S41" t="s">
        <v>1272</v>
      </c>
      <c r="T41">
        <f t="shared" si="16"/>
        <v>30.969618602778404</v>
      </c>
      <c r="U41">
        <f t="shared" si="17"/>
        <v>0.4417875</v>
      </c>
      <c r="V41" t="s">
        <v>147</v>
      </c>
      <c r="W41" t="s">
        <v>1273</v>
      </c>
      <c r="X41" t="s">
        <v>1274</v>
      </c>
      <c r="Y41" t="s">
        <v>1275</v>
      </c>
      <c r="Z41" t="s">
        <v>1276</v>
      </c>
      <c r="AA41" t="s">
        <v>152</v>
      </c>
      <c r="AB41" t="s">
        <v>152</v>
      </c>
      <c r="AC41" t="s">
        <v>152</v>
      </c>
      <c r="AD41" t="s">
        <v>153</v>
      </c>
      <c r="AE41" t="s">
        <v>154</v>
      </c>
      <c r="AF41">
        <f t="shared" si="18"/>
        <v>0</v>
      </c>
      <c r="AG41" t="s">
        <v>155</v>
      </c>
      <c r="AH41" t="s">
        <v>1277</v>
      </c>
      <c r="AI41" t="s">
        <v>506</v>
      </c>
      <c r="AJ41" t="s">
        <v>1278</v>
      </c>
      <c r="AK41" t="s">
        <v>1279</v>
      </c>
      <c r="AL41">
        <f t="shared" si="19"/>
        <v>22.84</v>
      </c>
      <c r="AM41" t="s">
        <v>626</v>
      </c>
      <c r="AN41" t="s">
        <v>258</v>
      </c>
      <c r="AO41" t="s">
        <v>1280</v>
      </c>
      <c r="AP41" t="s">
        <v>1281</v>
      </c>
      <c r="AQ41" t="s">
        <v>164</v>
      </c>
      <c r="AR41" t="s">
        <v>1282</v>
      </c>
      <c r="AS41" t="s">
        <v>1229</v>
      </c>
      <c r="AT41" t="s">
        <v>139</v>
      </c>
      <c r="AU41" t="s">
        <v>1230</v>
      </c>
      <c r="AV41" t="s">
        <v>137</v>
      </c>
      <c r="AW41" t="s">
        <v>229</v>
      </c>
      <c r="AX41" t="s">
        <v>1283</v>
      </c>
      <c r="AY41" t="s">
        <v>1284</v>
      </c>
      <c r="AZ41" t="s">
        <v>1285</v>
      </c>
      <c r="BA41" t="s">
        <v>1286</v>
      </c>
      <c r="BB41" t="s">
        <v>1287</v>
      </c>
      <c r="BC41" t="s">
        <v>164</v>
      </c>
      <c r="BD41" t="s">
        <v>174</v>
      </c>
      <c r="BE41" t="s">
        <v>175</v>
      </c>
      <c r="BF41" t="s">
        <v>176</v>
      </c>
      <c r="BG41" t="s">
        <v>177</v>
      </c>
      <c r="BH41" t="s">
        <v>152</v>
      </c>
      <c r="BI41" t="s">
        <v>178</v>
      </c>
      <c r="BJ41" t="s">
        <v>152</v>
      </c>
      <c r="BK41" t="s">
        <v>152</v>
      </c>
      <c r="BL41" t="s">
        <v>179</v>
      </c>
      <c r="BM41" t="s">
        <v>180</v>
      </c>
      <c r="BN41" t="s">
        <v>137</v>
      </c>
      <c r="BO41" t="s">
        <v>181</v>
      </c>
      <c r="BP41" t="s">
        <v>182</v>
      </c>
      <c r="BQ41" t="s">
        <v>183</v>
      </c>
      <c r="BR41" t="s">
        <v>184</v>
      </c>
      <c r="BS41" t="s">
        <v>185</v>
      </c>
      <c r="BT41" t="s">
        <v>186</v>
      </c>
      <c r="BU41" t="s">
        <v>186</v>
      </c>
      <c r="BV41" t="s">
        <v>186</v>
      </c>
      <c r="BW41" t="s">
        <v>152</v>
      </c>
      <c r="BX41" t="s">
        <v>187</v>
      </c>
      <c r="BY41" t="s">
        <v>152</v>
      </c>
      <c r="BZ41" t="s">
        <v>152</v>
      </c>
      <c r="CA41" t="s">
        <v>152</v>
      </c>
      <c r="CB41" t="s">
        <v>152</v>
      </c>
      <c r="CC41" t="s">
        <v>1288</v>
      </c>
      <c r="CD41" t="s">
        <v>1289</v>
      </c>
      <c r="CE41" t="s">
        <v>1290</v>
      </c>
      <c r="CF41" t="s">
        <v>1291</v>
      </c>
      <c r="CG41" t="s">
        <v>1292</v>
      </c>
      <c r="CH41" t="s">
        <v>1293</v>
      </c>
      <c r="CI41" t="s">
        <v>1294</v>
      </c>
      <c r="CJ41" t="s">
        <v>428</v>
      </c>
      <c r="CK41" t="s">
        <v>1274</v>
      </c>
      <c r="CL41" t="s">
        <v>610</v>
      </c>
      <c r="CM41" t="s">
        <v>197</v>
      </c>
      <c r="CN41" t="s">
        <v>198</v>
      </c>
      <c r="CO41" t="s">
        <v>155</v>
      </c>
      <c r="CP41" t="s">
        <v>199</v>
      </c>
      <c r="CQ41" t="s">
        <v>200</v>
      </c>
      <c r="CR41" t="s">
        <v>155</v>
      </c>
      <c r="CS41" t="s">
        <v>201</v>
      </c>
      <c r="CT41" t="s">
        <v>202</v>
      </c>
      <c r="CU41" t="s">
        <v>203</v>
      </c>
      <c r="CV41" t="s">
        <v>152</v>
      </c>
      <c r="CW41" t="s">
        <v>1273</v>
      </c>
      <c r="CX41" t="s">
        <v>204</v>
      </c>
      <c r="CY41" t="s">
        <v>205</v>
      </c>
      <c r="CZ41" t="s">
        <v>206</v>
      </c>
      <c r="DA41" t="s">
        <v>207</v>
      </c>
      <c r="DB41" t="s">
        <v>208</v>
      </c>
      <c r="DC41" t="s">
        <v>209</v>
      </c>
    </row>
    <row r="42" spans="1:107" ht="15.75" x14ac:dyDescent="0.25">
      <c r="A42" t="s">
        <v>1295</v>
      </c>
      <c r="B42" t="s">
        <v>1296</v>
      </c>
      <c r="C42" t="s">
        <v>139</v>
      </c>
      <c r="D42" t="s">
        <v>140</v>
      </c>
      <c r="E42" t="s">
        <v>141</v>
      </c>
      <c r="F42" t="s">
        <v>19</v>
      </c>
      <c r="G42" t="s">
        <v>1297</v>
      </c>
      <c r="H42" t="s">
        <v>19</v>
      </c>
      <c r="I42" t="s">
        <v>19</v>
      </c>
      <c r="J42">
        <f t="shared" si="10"/>
        <v>-5.1956591801390487E-3</v>
      </c>
      <c r="K42">
        <f t="shared" si="11"/>
        <v>2.9106084800000001</v>
      </c>
      <c r="L42">
        <f t="shared" si="12"/>
        <v>-5.2049504154921536E-3</v>
      </c>
      <c r="M42">
        <f t="shared" si="13"/>
        <v>-4.1834113812725372E-2</v>
      </c>
      <c r="N42" t="s">
        <v>1298</v>
      </c>
      <c r="O42" t="s">
        <v>1299</v>
      </c>
      <c r="P42">
        <f t="shared" si="14"/>
        <v>2.7571903450434814</v>
      </c>
      <c r="Q42">
        <f t="shared" si="15"/>
        <v>0.70546034504348132</v>
      </c>
      <c r="R42" t="s">
        <v>1300</v>
      </c>
      <c r="S42" t="s">
        <v>1301</v>
      </c>
      <c r="T42">
        <f t="shared" si="16"/>
        <v>30.577690418581362</v>
      </c>
      <c r="U42">
        <f t="shared" si="17"/>
        <v>0.4417875</v>
      </c>
      <c r="V42" t="s">
        <v>147</v>
      </c>
      <c r="W42" t="s">
        <v>1302</v>
      </c>
      <c r="X42" t="s">
        <v>1303</v>
      </c>
      <c r="Y42" t="s">
        <v>1304</v>
      </c>
      <c r="Z42" t="s">
        <v>1305</v>
      </c>
      <c r="AA42" t="s">
        <v>152</v>
      </c>
      <c r="AB42" t="s">
        <v>152</v>
      </c>
      <c r="AC42" t="s">
        <v>152</v>
      </c>
      <c r="AD42" t="s">
        <v>153</v>
      </c>
      <c r="AE42" t="s">
        <v>154</v>
      </c>
      <c r="AF42">
        <f t="shared" si="18"/>
        <v>0</v>
      </c>
      <c r="AG42" t="s">
        <v>155</v>
      </c>
      <c r="AH42" t="s">
        <v>1306</v>
      </c>
      <c r="AI42" t="s">
        <v>533</v>
      </c>
      <c r="AJ42" t="s">
        <v>1307</v>
      </c>
      <c r="AK42" t="s">
        <v>1308</v>
      </c>
      <c r="AL42">
        <f t="shared" si="19"/>
        <v>22.63</v>
      </c>
      <c r="AM42" t="s">
        <v>626</v>
      </c>
      <c r="AN42" t="s">
        <v>161</v>
      </c>
      <c r="AO42" t="s">
        <v>161</v>
      </c>
      <c r="AP42" t="s">
        <v>1034</v>
      </c>
      <c r="AQ42" t="s">
        <v>164</v>
      </c>
      <c r="AR42" t="s">
        <v>924</v>
      </c>
      <c r="AS42" t="s">
        <v>1229</v>
      </c>
      <c r="AT42" t="s">
        <v>139</v>
      </c>
      <c r="AU42" t="s">
        <v>1230</v>
      </c>
      <c r="AV42" t="s">
        <v>137</v>
      </c>
      <c r="AW42" t="s">
        <v>1309</v>
      </c>
      <c r="AX42" t="s">
        <v>1310</v>
      </c>
      <c r="AY42" t="s">
        <v>1311</v>
      </c>
      <c r="AZ42" t="s">
        <v>1312</v>
      </c>
      <c r="BA42" t="s">
        <v>1313</v>
      </c>
      <c r="BB42" t="s">
        <v>1314</v>
      </c>
      <c r="BC42" t="s">
        <v>164</v>
      </c>
      <c r="BD42" t="s">
        <v>174</v>
      </c>
      <c r="BE42" t="s">
        <v>175</v>
      </c>
      <c r="BF42" t="s">
        <v>176</v>
      </c>
      <c r="BG42" t="s">
        <v>177</v>
      </c>
      <c r="BH42" t="s">
        <v>152</v>
      </c>
      <c r="BI42" t="s">
        <v>178</v>
      </c>
      <c r="BJ42" t="s">
        <v>152</v>
      </c>
      <c r="BK42" t="s">
        <v>152</v>
      </c>
      <c r="BL42" t="s">
        <v>179</v>
      </c>
      <c r="BM42" t="s">
        <v>180</v>
      </c>
      <c r="BN42" t="s">
        <v>137</v>
      </c>
      <c r="BO42" t="s">
        <v>181</v>
      </c>
      <c r="BP42" t="s">
        <v>182</v>
      </c>
      <c r="BQ42" t="s">
        <v>183</v>
      </c>
      <c r="BR42" t="s">
        <v>184</v>
      </c>
      <c r="BS42" t="s">
        <v>185</v>
      </c>
      <c r="BT42" t="s">
        <v>186</v>
      </c>
      <c r="BU42" t="s">
        <v>186</v>
      </c>
      <c r="BV42" t="s">
        <v>186</v>
      </c>
      <c r="BW42" t="s">
        <v>152</v>
      </c>
      <c r="BX42" t="s">
        <v>187</v>
      </c>
      <c r="BY42" t="s">
        <v>152</v>
      </c>
      <c r="BZ42" t="s">
        <v>152</v>
      </c>
      <c r="CA42" t="s">
        <v>152</v>
      </c>
      <c r="CB42" t="s">
        <v>152</v>
      </c>
      <c r="CC42" t="s">
        <v>1315</v>
      </c>
      <c r="CD42" t="s">
        <v>1316</v>
      </c>
      <c r="CE42" t="s">
        <v>1317</v>
      </c>
      <c r="CF42" t="s">
        <v>1318</v>
      </c>
      <c r="CG42" t="s">
        <v>1319</v>
      </c>
      <c r="CH42" t="s">
        <v>1320</v>
      </c>
      <c r="CI42" t="s">
        <v>1321</v>
      </c>
      <c r="CJ42" t="s">
        <v>762</v>
      </c>
      <c r="CK42" t="s">
        <v>1303</v>
      </c>
      <c r="CL42" t="s">
        <v>396</v>
      </c>
      <c r="CM42" t="s">
        <v>197</v>
      </c>
      <c r="CN42" t="s">
        <v>198</v>
      </c>
      <c r="CO42" t="s">
        <v>155</v>
      </c>
      <c r="CP42" t="s">
        <v>199</v>
      </c>
      <c r="CQ42" t="s">
        <v>200</v>
      </c>
      <c r="CR42" t="s">
        <v>155</v>
      </c>
      <c r="CS42" t="s">
        <v>201</v>
      </c>
      <c r="CT42" t="s">
        <v>202</v>
      </c>
      <c r="CU42" t="s">
        <v>203</v>
      </c>
      <c r="CV42" t="s">
        <v>152</v>
      </c>
      <c r="CW42" t="s">
        <v>1302</v>
      </c>
      <c r="CX42" t="s">
        <v>204</v>
      </c>
      <c r="CY42" t="s">
        <v>205</v>
      </c>
      <c r="CZ42" t="s">
        <v>206</v>
      </c>
      <c r="DA42" t="s">
        <v>207</v>
      </c>
      <c r="DB42" t="s">
        <v>208</v>
      </c>
      <c r="DC42" t="s">
        <v>209</v>
      </c>
    </row>
    <row r="43" spans="1:107" ht="15.75" x14ac:dyDescent="0.25">
      <c r="A43" t="s">
        <v>1322</v>
      </c>
      <c r="B43" t="s">
        <v>1323</v>
      </c>
      <c r="C43" t="s">
        <v>139</v>
      </c>
      <c r="D43" t="s">
        <v>140</v>
      </c>
      <c r="E43" t="s">
        <v>141</v>
      </c>
      <c r="F43" t="s">
        <v>852</v>
      </c>
      <c r="G43" t="s">
        <v>1324</v>
      </c>
      <c r="H43" t="s">
        <v>19</v>
      </c>
      <c r="I43" t="s">
        <v>19</v>
      </c>
      <c r="J43">
        <f t="shared" si="10"/>
        <v>1.2654170842000469E-3</v>
      </c>
      <c r="K43">
        <f t="shared" si="11"/>
        <v>2.9106084800000001</v>
      </c>
      <c r="L43">
        <f t="shared" si="12"/>
        <v>1.2648671701400362E-3</v>
      </c>
      <c r="M43">
        <f t="shared" si="13"/>
        <v>1.0279805136334372E-2</v>
      </c>
      <c r="N43" t="s">
        <v>1325</v>
      </c>
      <c r="O43" t="s">
        <v>1326</v>
      </c>
      <c r="P43">
        <f t="shared" si="14"/>
        <v>2.7421647615071634</v>
      </c>
      <c r="Q43">
        <f t="shared" si="15"/>
        <v>0.71352576150716329</v>
      </c>
      <c r="R43" t="s">
        <v>1327</v>
      </c>
      <c r="S43" t="s">
        <v>1328</v>
      </c>
      <c r="T43">
        <f t="shared" si="16"/>
        <v>30.411054247611883</v>
      </c>
      <c r="U43">
        <f t="shared" si="17"/>
        <v>0.4417875</v>
      </c>
      <c r="V43" t="s">
        <v>147</v>
      </c>
      <c r="W43" t="s">
        <v>1329</v>
      </c>
      <c r="X43" t="s">
        <v>1330</v>
      </c>
      <c r="Y43" t="s">
        <v>1331</v>
      </c>
      <c r="Z43" t="s">
        <v>1332</v>
      </c>
      <c r="AA43" t="s">
        <v>152</v>
      </c>
      <c r="AB43" t="s">
        <v>152</v>
      </c>
      <c r="AC43" t="s">
        <v>152</v>
      </c>
      <c r="AD43" t="s">
        <v>153</v>
      </c>
      <c r="AE43" t="s">
        <v>154</v>
      </c>
      <c r="AF43">
        <f t="shared" si="18"/>
        <v>0</v>
      </c>
      <c r="AG43" t="s">
        <v>155</v>
      </c>
      <c r="AH43" t="s">
        <v>1333</v>
      </c>
      <c r="AI43" t="s">
        <v>1333</v>
      </c>
      <c r="AJ43" t="s">
        <v>1334</v>
      </c>
      <c r="AK43" t="s">
        <v>1335</v>
      </c>
      <c r="AL43">
        <f t="shared" si="19"/>
        <v>22.54</v>
      </c>
      <c r="AM43" t="s">
        <v>626</v>
      </c>
      <c r="AN43" t="s">
        <v>161</v>
      </c>
      <c r="AO43" t="s">
        <v>1336</v>
      </c>
      <c r="AP43" t="s">
        <v>1337</v>
      </c>
      <c r="AQ43" t="s">
        <v>210</v>
      </c>
      <c r="AR43" t="s">
        <v>1338</v>
      </c>
      <c r="AS43" t="s">
        <v>1229</v>
      </c>
      <c r="AT43" t="s">
        <v>139</v>
      </c>
      <c r="AU43" t="s">
        <v>1230</v>
      </c>
      <c r="AV43" t="s">
        <v>137</v>
      </c>
      <c r="AW43" t="s">
        <v>230</v>
      </c>
      <c r="AX43" t="s">
        <v>568</v>
      </c>
      <c r="AY43" t="s">
        <v>1339</v>
      </c>
      <c r="AZ43" t="s">
        <v>1340</v>
      </c>
      <c r="BA43" t="s">
        <v>1341</v>
      </c>
      <c r="BB43" t="s">
        <v>1342</v>
      </c>
      <c r="BC43" t="s">
        <v>164</v>
      </c>
      <c r="BD43" t="s">
        <v>174</v>
      </c>
      <c r="BE43" t="s">
        <v>175</v>
      </c>
      <c r="BF43" t="s">
        <v>176</v>
      </c>
      <c r="BG43" t="s">
        <v>177</v>
      </c>
      <c r="BH43" t="s">
        <v>152</v>
      </c>
      <c r="BI43" t="s">
        <v>178</v>
      </c>
      <c r="BJ43" t="s">
        <v>152</v>
      </c>
      <c r="BK43" t="s">
        <v>152</v>
      </c>
      <c r="BL43" t="s">
        <v>179</v>
      </c>
      <c r="BM43" t="s">
        <v>180</v>
      </c>
      <c r="BN43" t="s">
        <v>137</v>
      </c>
      <c r="BO43" t="s">
        <v>181</v>
      </c>
      <c r="BP43" t="s">
        <v>182</v>
      </c>
      <c r="BQ43" t="s">
        <v>183</v>
      </c>
      <c r="BR43" t="s">
        <v>184</v>
      </c>
      <c r="BS43" t="s">
        <v>185</v>
      </c>
      <c r="BT43" t="s">
        <v>186</v>
      </c>
      <c r="BU43" t="s">
        <v>186</v>
      </c>
      <c r="BV43" t="s">
        <v>186</v>
      </c>
      <c r="BW43" t="s">
        <v>152</v>
      </c>
      <c r="BX43" t="s">
        <v>187</v>
      </c>
      <c r="BY43" t="s">
        <v>152</v>
      </c>
      <c r="BZ43" t="s">
        <v>152</v>
      </c>
      <c r="CA43" t="s">
        <v>152</v>
      </c>
      <c r="CB43" t="s">
        <v>152</v>
      </c>
      <c r="CC43" t="s">
        <v>1343</v>
      </c>
      <c r="CD43" t="s">
        <v>1344</v>
      </c>
      <c r="CE43" t="s">
        <v>1345</v>
      </c>
      <c r="CF43" t="s">
        <v>1346</v>
      </c>
      <c r="CG43" t="s">
        <v>1347</v>
      </c>
      <c r="CH43" t="s">
        <v>1348</v>
      </c>
      <c r="CI43" t="s">
        <v>1349</v>
      </c>
      <c r="CJ43" t="s">
        <v>1350</v>
      </c>
      <c r="CK43" t="s">
        <v>1330</v>
      </c>
      <c r="CL43" t="s">
        <v>243</v>
      </c>
      <c r="CM43" t="s">
        <v>197</v>
      </c>
      <c r="CN43" t="s">
        <v>198</v>
      </c>
      <c r="CO43" t="s">
        <v>155</v>
      </c>
      <c r="CP43" t="s">
        <v>199</v>
      </c>
      <c r="CQ43" t="s">
        <v>200</v>
      </c>
      <c r="CR43" t="s">
        <v>155</v>
      </c>
      <c r="CS43" t="s">
        <v>201</v>
      </c>
      <c r="CT43" t="s">
        <v>202</v>
      </c>
      <c r="CU43" t="s">
        <v>203</v>
      </c>
      <c r="CV43" t="s">
        <v>152</v>
      </c>
      <c r="CW43" t="s">
        <v>1329</v>
      </c>
      <c r="CX43" t="s">
        <v>204</v>
      </c>
      <c r="CY43" t="s">
        <v>205</v>
      </c>
      <c r="CZ43" t="s">
        <v>206</v>
      </c>
      <c r="DA43" t="s">
        <v>207</v>
      </c>
      <c r="DB43" t="s">
        <v>208</v>
      </c>
      <c r="DC43" t="s">
        <v>209</v>
      </c>
    </row>
    <row r="44" spans="1:107" ht="15.75" x14ac:dyDescent="0.25">
      <c r="A44" t="s">
        <v>1351</v>
      </c>
      <c r="B44" t="s">
        <v>1352</v>
      </c>
      <c r="C44" t="s">
        <v>139</v>
      </c>
      <c r="D44" t="s">
        <v>140</v>
      </c>
      <c r="E44" t="s">
        <v>141</v>
      </c>
      <c r="F44" t="s">
        <v>19</v>
      </c>
      <c r="G44" t="s">
        <v>1324</v>
      </c>
      <c r="H44" t="s">
        <v>19</v>
      </c>
      <c r="I44" t="s">
        <v>19</v>
      </c>
      <c r="J44">
        <f t="shared" si="10"/>
        <v>-5.6719242760124317E-3</v>
      </c>
      <c r="K44">
        <f t="shared" si="11"/>
        <v>2.9113996799999997</v>
      </c>
      <c r="L44">
        <f t="shared" si="12"/>
        <v>-5.6829957622965286E-3</v>
      </c>
      <c r="M44">
        <f t="shared" si="13"/>
        <v>-5.5191209265644074E-2</v>
      </c>
      <c r="N44" t="s">
        <v>1353</v>
      </c>
      <c r="O44" t="s">
        <v>1354</v>
      </c>
      <c r="P44">
        <f t="shared" si="14"/>
        <v>2.8939490594294837</v>
      </c>
      <c r="Q44">
        <f t="shared" si="15"/>
        <v>0.85155205942948387</v>
      </c>
      <c r="R44" t="s">
        <v>1355</v>
      </c>
      <c r="S44" t="s">
        <v>1356</v>
      </c>
      <c r="T44">
        <f t="shared" si="16"/>
        <v>32.097926568649996</v>
      </c>
      <c r="U44">
        <f t="shared" si="17"/>
        <v>0.4417875</v>
      </c>
      <c r="V44" t="s">
        <v>147</v>
      </c>
      <c r="W44" t="s">
        <v>1357</v>
      </c>
      <c r="X44" t="s">
        <v>1358</v>
      </c>
      <c r="Y44" t="s">
        <v>1359</v>
      </c>
      <c r="Z44" t="s">
        <v>1360</v>
      </c>
      <c r="AA44" t="s">
        <v>152</v>
      </c>
      <c r="AB44" t="s">
        <v>152</v>
      </c>
      <c r="AC44" t="s">
        <v>152</v>
      </c>
      <c r="AD44" t="s">
        <v>153</v>
      </c>
      <c r="AE44" t="s">
        <v>154</v>
      </c>
      <c r="AF44">
        <f t="shared" si="18"/>
        <v>0</v>
      </c>
      <c r="AG44" t="s">
        <v>155</v>
      </c>
      <c r="AH44" t="s">
        <v>1361</v>
      </c>
      <c r="AI44" t="s">
        <v>1362</v>
      </c>
      <c r="AJ44" t="s">
        <v>1334</v>
      </c>
      <c r="AK44" t="s">
        <v>1363</v>
      </c>
      <c r="AL44">
        <f t="shared" si="19"/>
        <v>23.43</v>
      </c>
      <c r="AM44" t="s">
        <v>536</v>
      </c>
      <c r="AN44" t="s">
        <v>226</v>
      </c>
      <c r="AO44" t="s">
        <v>379</v>
      </c>
      <c r="AP44" t="s">
        <v>347</v>
      </c>
      <c r="AQ44" t="s">
        <v>164</v>
      </c>
      <c r="AR44" t="s">
        <v>1364</v>
      </c>
      <c r="AS44" t="s">
        <v>1229</v>
      </c>
      <c r="AT44" t="s">
        <v>139</v>
      </c>
      <c r="AU44" t="s">
        <v>1230</v>
      </c>
      <c r="AV44" t="s">
        <v>137</v>
      </c>
      <c r="AW44" t="s">
        <v>230</v>
      </c>
      <c r="AX44" t="s">
        <v>448</v>
      </c>
      <c r="AY44" t="s">
        <v>1365</v>
      </c>
      <c r="AZ44" t="s">
        <v>1366</v>
      </c>
      <c r="BA44" t="s">
        <v>1367</v>
      </c>
      <c r="BB44" t="s">
        <v>1368</v>
      </c>
      <c r="BC44" t="s">
        <v>164</v>
      </c>
      <c r="BD44" t="s">
        <v>174</v>
      </c>
      <c r="BE44" t="s">
        <v>175</v>
      </c>
      <c r="BF44" t="s">
        <v>176</v>
      </c>
      <c r="BG44" t="s">
        <v>177</v>
      </c>
      <c r="BH44" t="s">
        <v>152</v>
      </c>
      <c r="BI44" t="s">
        <v>178</v>
      </c>
      <c r="BJ44" t="s">
        <v>152</v>
      </c>
      <c r="BK44" t="s">
        <v>152</v>
      </c>
      <c r="BL44" t="s">
        <v>179</v>
      </c>
      <c r="BM44" t="s">
        <v>180</v>
      </c>
      <c r="BN44" t="s">
        <v>137</v>
      </c>
      <c r="BO44" t="s">
        <v>181</v>
      </c>
      <c r="BP44" t="s">
        <v>182</v>
      </c>
      <c r="BQ44" t="s">
        <v>183</v>
      </c>
      <c r="BR44" t="s">
        <v>184</v>
      </c>
      <c r="BS44" t="s">
        <v>185</v>
      </c>
      <c r="BT44" t="s">
        <v>186</v>
      </c>
      <c r="BU44" t="s">
        <v>186</v>
      </c>
      <c r="BV44" t="s">
        <v>186</v>
      </c>
      <c r="BW44" t="s">
        <v>152</v>
      </c>
      <c r="BX44" t="s">
        <v>187</v>
      </c>
      <c r="BY44" t="s">
        <v>152</v>
      </c>
      <c r="BZ44" t="s">
        <v>152</v>
      </c>
      <c r="CA44" t="s">
        <v>152</v>
      </c>
      <c r="CB44" t="s">
        <v>152</v>
      </c>
      <c r="CC44" t="s">
        <v>1369</v>
      </c>
      <c r="CD44" t="s">
        <v>1370</v>
      </c>
      <c r="CE44" t="s">
        <v>1371</v>
      </c>
      <c r="CF44" t="s">
        <v>1372</v>
      </c>
      <c r="CG44" t="s">
        <v>1373</v>
      </c>
      <c r="CH44" t="s">
        <v>1374</v>
      </c>
      <c r="CI44" t="s">
        <v>1375</v>
      </c>
      <c r="CJ44" t="s">
        <v>362</v>
      </c>
      <c r="CK44" t="s">
        <v>1358</v>
      </c>
      <c r="CL44" t="s">
        <v>610</v>
      </c>
      <c r="CM44" t="s">
        <v>197</v>
      </c>
      <c r="CN44" t="s">
        <v>198</v>
      </c>
      <c r="CO44" t="s">
        <v>155</v>
      </c>
      <c r="CP44" t="s">
        <v>199</v>
      </c>
      <c r="CQ44" t="s">
        <v>200</v>
      </c>
      <c r="CR44" t="s">
        <v>155</v>
      </c>
      <c r="CS44" t="s">
        <v>201</v>
      </c>
      <c r="CT44" t="s">
        <v>202</v>
      </c>
      <c r="CU44" t="s">
        <v>203</v>
      </c>
      <c r="CV44" t="s">
        <v>152</v>
      </c>
      <c r="CW44" t="s">
        <v>1357</v>
      </c>
      <c r="CX44" t="s">
        <v>204</v>
      </c>
      <c r="CY44" t="s">
        <v>205</v>
      </c>
      <c r="CZ44" t="s">
        <v>206</v>
      </c>
      <c r="DA44" t="s">
        <v>207</v>
      </c>
      <c r="DB44" t="s">
        <v>208</v>
      </c>
      <c r="DC44" t="s">
        <v>209</v>
      </c>
    </row>
    <row r="45" spans="1:107" ht="15.75" x14ac:dyDescent="0.25">
      <c r="A45" t="s">
        <v>1376</v>
      </c>
      <c r="B45" t="s">
        <v>1377</v>
      </c>
      <c r="C45" t="s">
        <v>139</v>
      </c>
      <c r="D45" t="s">
        <v>140</v>
      </c>
      <c r="E45" t="s">
        <v>141</v>
      </c>
      <c r="F45" t="s">
        <v>19</v>
      </c>
      <c r="G45" t="s">
        <v>1378</v>
      </c>
      <c r="H45" t="s">
        <v>19</v>
      </c>
      <c r="I45" t="s">
        <v>19</v>
      </c>
      <c r="J45">
        <f t="shared" si="10"/>
        <v>-6.7889017808107459E-3</v>
      </c>
      <c r="K45">
        <f t="shared" si="11"/>
        <v>2.9113996799999997</v>
      </c>
      <c r="L45">
        <f t="shared" si="12"/>
        <v>-6.8047693757859844E-3</v>
      </c>
      <c r="M45">
        <f t="shared" si="13"/>
        <v>-6.8228316478543369E-2</v>
      </c>
      <c r="N45" t="s">
        <v>1379</v>
      </c>
      <c r="O45" t="s">
        <v>1380</v>
      </c>
      <c r="P45">
        <f t="shared" si="14"/>
        <v>2.9079457502563457</v>
      </c>
      <c r="Q45">
        <f t="shared" si="15"/>
        <v>0.87939575025634564</v>
      </c>
      <c r="R45" t="s">
        <v>1381</v>
      </c>
      <c r="S45" t="s">
        <v>1382</v>
      </c>
      <c r="T45">
        <f t="shared" si="16"/>
        <v>32.24959243935173</v>
      </c>
      <c r="U45">
        <f t="shared" si="17"/>
        <v>0.4417875</v>
      </c>
      <c r="V45" t="s">
        <v>147</v>
      </c>
      <c r="W45" t="s">
        <v>1383</v>
      </c>
      <c r="X45" t="s">
        <v>1384</v>
      </c>
      <c r="Y45" t="s">
        <v>1385</v>
      </c>
      <c r="Z45" t="s">
        <v>1386</v>
      </c>
      <c r="AA45" t="s">
        <v>152</v>
      </c>
      <c r="AB45" t="s">
        <v>152</v>
      </c>
      <c r="AC45" t="s">
        <v>152</v>
      </c>
      <c r="AD45" t="s">
        <v>153</v>
      </c>
      <c r="AE45" t="s">
        <v>154</v>
      </c>
      <c r="AF45">
        <f t="shared" si="18"/>
        <v>0</v>
      </c>
      <c r="AG45" t="s">
        <v>155</v>
      </c>
      <c r="AH45" t="s">
        <v>1333</v>
      </c>
      <c r="AI45" t="s">
        <v>1387</v>
      </c>
      <c r="AJ45" t="s">
        <v>1334</v>
      </c>
      <c r="AK45" t="s">
        <v>508</v>
      </c>
      <c r="AL45">
        <f t="shared" si="19"/>
        <v>23.51</v>
      </c>
      <c r="AM45" t="s">
        <v>626</v>
      </c>
      <c r="AN45" t="s">
        <v>226</v>
      </c>
      <c r="AO45" t="s">
        <v>258</v>
      </c>
      <c r="AP45" t="s">
        <v>894</v>
      </c>
      <c r="AQ45" t="s">
        <v>164</v>
      </c>
      <c r="AR45" t="s">
        <v>1388</v>
      </c>
      <c r="AS45" t="s">
        <v>1229</v>
      </c>
      <c r="AT45" t="s">
        <v>139</v>
      </c>
      <c r="AU45" t="s">
        <v>1230</v>
      </c>
      <c r="AV45" t="s">
        <v>137</v>
      </c>
      <c r="AW45" t="s">
        <v>510</v>
      </c>
      <c r="AX45" t="s">
        <v>510</v>
      </c>
      <c r="AY45" t="s">
        <v>1389</v>
      </c>
      <c r="AZ45" t="s">
        <v>1390</v>
      </c>
      <c r="BA45" t="s">
        <v>1391</v>
      </c>
      <c r="BB45" t="s">
        <v>1392</v>
      </c>
      <c r="BC45" t="s">
        <v>164</v>
      </c>
      <c r="BD45" t="s">
        <v>174</v>
      </c>
      <c r="BE45" t="s">
        <v>175</v>
      </c>
      <c r="BF45" t="s">
        <v>176</v>
      </c>
      <c r="BG45" t="s">
        <v>177</v>
      </c>
      <c r="BH45" t="s">
        <v>152</v>
      </c>
      <c r="BI45" t="s">
        <v>178</v>
      </c>
      <c r="BJ45" t="s">
        <v>152</v>
      </c>
      <c r="BK45" t="s">
        <v>152</v>
      </c>
      <c r="BL45" t="s">
        <v>179</v>
      </c>
      <c r="BM45" t="s">
        <v>180</v>
      </c>
      <c r="BN45" t="s">
        <v>137</v>
      </c>
      <c r="BO45" t="s">
        <v>181</v>
      </c>
      <c r="BP45" t="s">
        <v>182</v>
      </c>
      <c r="BQ45" t="s">
        <v>183</v>
      </c>
      <c r="BR45" t="s">
        <v>184</v>
      </c>
      <c r="BS45" t="s">
        <v>185</v>
      </c>
      <c r="BT45" t="s">
        <v>186</v>
      </c>
      <c r="BU45" t="s">
        <v>186</v>
      </c>
      <c r="BV45" t="s">
        <v>186</v>
      </c>
      <c r="BW45" t="s">
        <v>152</v>
      </c>
      <c r="BX45" t="s">
        <v>187</v>
      </c>
      <c r="BY45" t="s">
        <v>152</v>
      </c>
      <c r="BZ45" t="s">
        <v>152</v>
      </c>
      <c r="CA45" t="s">
        <v>152</v>
      </c>
      <c r="CB45" t="s">
        <v>152</v>
      </c>
      <c r="CC45" t="s">
        <v>1393</v>
      </c>
      <c r="CD45" t="s">
        <v>1394</v>
      </c>
      <c r="CE45" t="s">
        <v>1395</v>
      </c>
      <c r="CF45" t="s">
        <v>1396</v>
      </c>
      <c r="CG45" t="s">
        <v>1397</v>
      </c>
      <c r="CH45" t="s">
        <v>1398</v>
      </c>
      <c r="CI45" t="s">
        <v>1399</v>
      </c>
      <c r="CJ45" t="s">
        <v>362</v>
      </c>
      <c r="CK45" t="s">
        <v>1384</v>
      </c>
      <c r="CL45" t="s">
        <v>396</v>
      </c>
      <c r="CM45" t="s">
        <v>197</v>
      </c>
      <c r="CN45" t="s">
        <v>198</v>
      </c>
      <c r="CO45" t="s">
        <v>155</v>
      </c>
      <c r="CP45" t="s">
        <v>199</v>
      </c>
      <c r="CQ45" t="s">
        <v>200</v>
      </c>
      <c r="CR45" t="s">
        <v>155</v>
      </c>
      <c r="CS45" t="s">
        <v>201</v>
      </c>
      <c r="CT45" t="s">
        <v>202</v>
      </c>
      <c r="CU45" t="s">
        <v>203</v>
      </c>
      <c r="CV45" t="s">
        <v>152</v>
      </c>
      <c r="CW45" t="s">
        <v>1383</v>
      </c>
      <c r="CX45" t="s">
        <v>204</v>
      </c>
      <c r="CY45" t="s">
        <v>205</v>
      </c>
      <c r="CZ45" t="s">
        <v>206</v>
      </c>
      <c r="DA45" t="s">
        <v>207</v>
      </c>
      <c r="DB45" t="s">
        <v>208</v>
      </c>
      <c r="DC45" t="s">
        <v>209</v>
      </c>
    </row>
    <row r="46" spans="1:107" ht="15.75" x14ac:dyDescent="0.25">
      <c r="A46" t="s">
        <v>1400</v>
      </c>
      <c r="B46" t="s">
        <v>1401</v>
      </c>
      <c r="C46" t="s">
        <v>139</v>
      </c>
      <c r="D46" t="s">
        <v>140</v>
      </c>
      <c r="E46" t="s">
        <v>141</v>
      </c>
      <c r="F46" t="s">
        <v>19</v>
      </c>
      <c r="G46" t="s">
        <v>1402</v>
      </c>
      <c r="H46" t="s">
        <v>19</v>
      </c>
      <c r="I46" t="s">
        <v>19</v>
      </c>
      <c r="J46">
        <f t="shared" si="10"/>
        <v>-1.1179053848160685E-2</v>
      </c>
      <c r="K46">
        <f t="shared" si="11"/>
        <v>2.9106084800000001</v>
      </c>
      <c r="L46">
        <f t="shared" si="12"/>
        <v>-1.1222155861202589E-2</v>
      </c>
      <c r="M46">
        <f t="shared" si="13"/>
        <v>-0.1719285979960343</v>
      </c>
      <c r="N46" t="s">
        <v>1403</v>
      </c>
      <c r="O46" t="s">
        <v>1404</v>
      </c>
      <c r="P46">
        <f t="shared" si="14"/>
        <v>3.388260365048168</v>
      </c>
      <c r="Q46">
        <f t="shared" si="15"/>
        <v>1.339771365048168</v>
      </c>
      <c r="R46" t="s">
        <v>1405</v>
      </c>
      <c r="S46" t="s">
        <v>1406</v>
      </c>
      <c r="T46">
        <f t="shared" si="16"/>
        <v>37.576359820873549</v>
      </c>
      <c r="U46">
        <f t="shared" si="17"/>
        <v>0.4417875</v>
      </c>
      <c r="V46" t="s">
        <v>147</v>
      </c>
      <c r="W46" t="s">
        <v>1407</v>
      </c>
      <c r="X46" t="s">
        <v>1408</v>
      </c>
      <c r="Y46" t="s">
        <v>1409</v>
      </c>
      <c r="Z46" t="s">
        <v>1410</v>
      </c>
      <c r="AA46" t="s">
        <v>152</v>
      </c>
      <c r="AB46" t="s">
        <v>152</v>
      </c>
      <c r="AC46" t="s">
        <v>152</v>
      </c>
      <c r="AD46" t="s">
        <v>153</v>
      </c>
      <c r="AE46" t="s">
        <v>154</v>
      </c>
      <c r="AF46">
        <f t="shared" si="18"/>
        <v>0</v>
      </c>
      <c r="AG46" t="s">
        <v>155</v>
      </c>
      <c r="AH46" t="s">
        <v>1411</v>
      </c>
      <c r="AI46" t="s">
        <v>1412</v>
      </c>
      <c r="AJ46" t="s">
        <v>1334</v>
      </c>
      <c r="AK46" t="s">
        <v>1413</v>
      </c>
      <c r="AL46">
        <f t="shared" si="19"/>
        <v>26.07</v>
      </c>
      <c r="AM46" t="s">
        <v>626</v>
      </c>
      <c r="AN46" t="s">
        <v>161</v>
      </c>
      <c r="AO46" t="s">
        <v>379</v>
      </c>
      <c r="AP46" t="s">
        <v>347</v>
      </c>
      <c r="AQ46" t="s">
        <v>164</v>
      </c>
      <c r="AR46" t="s">
        <v>1414</v>
      </c>
      <c r="AS46" t="s">
        <v>1229</v>
      </c>
      <c r="AT46" t="s">
        <v>139</v>
      </c>
      <c r="AU46" t="s">
        <v>1230</v>
      </c>
      <c r="AV46" t="s">
        <v>137</v>
      </c>
      <c r="AW46" t="s">
        <v>568</v>
      </c>
      <c r="AX46" t="s">
        <v>448</v>
      </c>
      <c r="AY46" t="s">
        <v>1415</v>
      </c>
      <c r="AZ46" t="s">
        <v>1416</v>
      </c>
      <c r="BA46" t="s">
        <v>1417</v>
      </c>
      <c r="BB46" t="s">
        <v>1418</v>
      </c>
      <c r="BC46" t="s">
        <v>164</v>
      </c>
      <c r="BD46" t="s">
        <v>174</v>
      </c>
      <c r="BE46" t="s">
        <v>175</v>
      </c>
      <c r="BF46" t="s">
        <v>176</v>
      </c>
      <c r="BG46" t="s">
        <v>177</v>
      </c>
      <c r="BH46" t="s">
        <v>152</v>
      </c>
      <c r="BI46" t="s">
        <v>178</v>
      </c>
      <c r="BJ46" t="s">
        <v>152</v>
      </c>
      <c r="BK46" t="s">
        <v>152</v>
      </c>
      <c r="BL46" t="s">
        <v>179</v>
      </c>
      <c r="BM46" t="s">
        <v>180</v>
      </c>
      <c r="BN46" t="s">
        <v>137</v>
      </c>
      <c r="BO46" t="s">
        <v>181</v>
      </c>
      <c r="BP46" t="s">
        <v>182</v>
      </c>
      <c r="BQ46" t="s">
        <v>183</v>
      </c>
      <c r="BR46" t="s">
        <v>184</v>
      </c>
      <c r="BS46" t="s">
        <v>185</v>
      </c>
      <c r="BT46" t="s">
        <v>186</v>
      </c>
      <c r="BU46" t="s">
        <v>186</v>
      </c>
      <c r="BV46" t="s">
        <v>186</v>
      </c>
      <c r="BW46" t="s">
        <v>152</v>
      </c>
      <c r="BX46" t="s">
        <v>187</v>
      </c>
      <c r="BY46" t="s">
        <v>152</v>
      </c>
      <c r="BZ46" t="s">
        <v>152</v>
      </c>
      <c r="CA46" t="s">
        <v>152</v>
      </c>
      <c r="CB46" t="s">
        <v>152</v>
      </c>
      <c r="CC46" t="s">
        <v>1419</v>
      </c>
      <c r="CD46" t="s">
        <v>1420</v>
      </c>
      <c r="CE46" t="s">
        <v>1421</v>
      </c>
      <c r="CF46" t="s">
        <v>1422</v>
      </c>
      <c r="CG46" t="s">
        <v>1423</v>
      </c>
      <c r="CH46" t="s">
        <v>1424</v>
      </c>
      <c r="CI46" t="s">
        <v>1425</v>
      </c>
      <c r="CJ46" t="s">
        <v>428</v>
      </c>
      <c r="CK46" t="s">
        <v>1408</v>
      </c>
      <c r="CL46" t="s">
        <v>396</v>
      </c>
      <c r="CM46" t="s">
        <v>197</v>
      </c>
      <c r="CN46" t="s">
        <v>198</v>
      </c>
      <c r="CO46" t="s">
        <v>155</v>
      </c>
      <c r="CP46" t="s">
        <v>199</v>
      </c>
      <c r="CQ46" t="s">
        <v>200</v>
      </c>
      <c r="CR46" t="s">
        <v>155</v>
      </c>
      <c r="CS46" t="s">
        <v>201</v>
      </c>
      <c r="CT46" t="s">
        <v>202</v>
      </c>
      <c r="CU46" t="s">
        <v>203</v>
      </c>
      <c r="CV46" t="s">
        <v>152</v>
      </c>
      <c r="CW46" t="s">
        <v>1407</v>
      </c>
      <c r="CX46" t="s">
        <v>204</v>
      </c>
      <c r="CY46" t="s">
        <v>205</v>
      </c>
      <c r="CZ46" t="s">
        <v>206</v>
      </c>
      <c r="DA46" t="s">
        <v>207</v>
      </c>
      <c r="DB46" t="s">
        <v>208</v>
      </c>
      <c r="DC46" t="s">
        <v>209</v>
      </c>
    </row>
    <row r="47" spans="1:107" ht="15.75" x14ac:dyDescent="0.25">
      <c r="A47" t="s">
        <v>1426</v>
      </c>
      <c r="B47" t="s">
        <v>1427</v>
      </c>
      <c r="C47" t="s">
        <v>139</v>
      </c>
      <c r="D47" t="s">
        <v>140</v>
      </c>
      <c r="E47" t="s">
        <v>141</v>
      </c>
      <c r="F47" t="s">
        <v>19</v>
      </c>
      <c r="G47" t="s">
        <v>1428</v>
      </c>
      <c r="H47" t="s">
        <v>19</v>
      </c>
      <c r="I47" t="s">
        <v>19</v>
      </c>
      <c r="J47">
        <f t="shared" si="10"/>
        <v>-1.4888280717908113E-2</v>
      </c>
      <c r="K47">
        <f t="shared" si="11"/>
        <v>2.9113996799999997</v>
      </c>
      <c r="L47">
        <f t="shared" si="12"/>
        <v>-1.496480757113927E-2</v>
      </c>
      <c r="M47">
        <f t="shared" si="13"/>
        <v>-0.16009402988760854</v>
      </c>
      <c r="N47" t="s">
        <v>1429</v>
      </c>
      <c r="O47" t="s">
        <v>1430</v>
      </c>
      <c r="P47">
        <f t="shared" si="14"/>
        <v>2.966309869175658</v>
      </c>
      <c r="Q47">
        <f t="shared" si="15"/>
        <v>0.93774986917565784</v>
      </c>
      <c r="R47" t="s">
        <v>1431</v>
      </c>
      <c r="S47" t="s">
        <v>1432</v>
      </c>
      <c r="T47">
        <f t="shared" si="16"/>
        <v>32.90050875305743</v>
      </c>
      <c r="U47">
        <f t="shared" si="17"/>
        <v>0.4417875</v>
      </c>
      <c r="V47" t="s">
        <v>147</v>
      </c>
      <c r="W47" t="s">
        <v>1433</v>
      </c>
      <c r="X47" t="s">
        <v>1434</v>
      </c>
      <c r="Y47" t="s">
        <v>1435</v>
      </c>
      <c r="Z47" t="s">
        <v>1436</v>
      </c>
      <c r="AA47" t="s">
        <v>152</v>
      </c>
      <c r="AB47" t="s">
        <v>152</v>
      </c>
      <c r="AC47" t="s">
        <v>152</v>
      </c>
      <c r="AD47" t="s">
        <v>153</v>
      </c>
      <c r="AE47" t="s">
        <v>154</v>
      </c>
      <c r="AF47">
        <f t="shared" si="18"/>
        <v>0</v>
      </c>
      <c r="AG47" t="s">
        <v>155</v>
      </c>
      <c r="AH47" t="s">
        <v>1437</v>
      </c>
      <c r="AI47" t="s">
        <v>659</v>
      </c>
      <c r="AJ47" t="s">
        <v>1438</v>
      </c>
      <c r="AK47" t="s">
        <v>1439</v>
      </c>
      <c r="AL47">
        <f t="shared" si="19"/>
        <v>23.84</v>
      </c>
      <c r="AM47" t="s">
        <v>536</v>
      </c>
      <c r="AN47" t="s">
        <v>226</v>
      </c>
      <c r="AO47" t="s">
        <v>226</v>
      </c>
      <c r="AP47" t="s">
        <v>1034</v>
      </c>
      <c r="AQ47" t="s">
        <v>164</v>
      </c>
      <c r="AR47" t="s">
        <v>1440</v>
      </c>
      <c r="AS47" t="s">
        <v>1229</v>
      </c>
      <c r="AT47" t="s">
        <v>139</v>
      </c>
      <c r="AU47" t="s">
        <v>1230</v>
      </c>
      <c r="AV47" t="s">
        <v>137</v>
      </c>
      <c r="AW47" t="s">
        <v>230</v>
      </c>
      <c r="AX47" t="s">
        <v>229</v>
      </c>
      <c r="AY47" t="s">
        <v>1441</v>
      </c>
      <c r="AZ47" t="s">
        <v>1442</v>
      </c>
      <c r="BA47" t="s">
        <v>1443</v>
      </c>
      <c r="BB47" t="s">
        <v>1444</v>
      </c>
      <c r="BC47" t="s">
        <v>164</v>
      </c>
      <c r="BD47" t="s">
        <v>174</v>
      </c>
      <c r="BE47" t="s">
        <v>175</v>
      </c>
      <c r="BF47" t="s">
        <v>176</v>
      </c>
      <c r="BG47" t="s">
        <v>177</v>
      </c>
      <c r="BH47" t="s">
        <v>152</v>
      </c>
      <c r="BI47" t="s">
        <v>178</v>
      </c>
      <c r="BJ47" t="s">
        <v>152</v>
      </c>
      <c r="BK47" t="s">
        <v>152</v>
      </c>
      <c r="BL47" t="s">
        <v>179</v>
      </c>
      <c r="BM47" t="s">
        <v>180</v>
      </c>
      <c r="BN47" t="s">
        <v>137</v>
      </c>
      <c r="BO47" t="s">
        <v>181</v>
      </c>
      <c r="BP47" t="s">
        <v>182</v>
      </c>
      <c r="BQ47" t="s">
        <v>183</v>
      </c>
      <c r="BR47" t="s">
        <v>184</v>
      </c>
      <c r="BS47" t="s">
        <v>185</v>
      </c>
      <c r="BT47" t="s">
        <v>186</v>
      </c>
      <c r="BU47" t="s">
        <v>186</v>
      </c>
      <c r="BV47" t="s">
        <v>186</v>
      </c>
      <c r="BW47" t="s">
        <v>152</v>
      </c>
      <c r="BX47" t="s">
        <v>187</v>
      </c>
      <c r="BY47" t="s">
        <v>152</v>
      </c>
      <c r="BZ47" t="s">
        <v>152</v>
      </c>
      <c r="CA47" t="s">
        <v>152</v>
      </c>
      <c r="CB47" t="s">
        <v>152</v>
      </c>
      <c r="CC47" t="s">
        <v>1445</v>
      </c>
      <c r="CD47" t="s">
        <v>1446</v>
      </c>
      <c r="CE47" t="s">
        <v>1447</v>
      </c>
      <c r="CF47" t="s">
        <v>1448</v>
      </c>
      <c r="CG47" t="s">
        <v>1449</v>
      </c>
      <c r="CH47" t="s">
        <v>1450</v>
      </c>
      <c r="CI47" t="s">
        <v>1451</v>
      </c>
      <c r="CJ47" t="s">
        <v>1452</v>
      </c>
      <c r="CK47" t="s">
        <v>1434</v>
      </c>
      <c r="CL47" t="s">
        <v>302</v>
      </c>
      <c r="CM47" t="s">
        <v>197</v>
      </c>
      <c r="CN47" t="s">
        <v>198</v>
      </c>
      <c r="CO47" t="s">
        <v>155</v>
      </c>
      <c r="CP47" t="s">
        <v>199</v>
      </c>
      <c r="CQ47" t="s">
        <v>200</v>
      </c>
      <c r="CR47" t="s">
        <v>155</v>
      </c>
      <c r="CS47" t="s">
        <v>201</v>
      </c>
      <c r="CT47" t="s">
        <v>202</v>
      </c>
      <c r="CU47" t="s">
        <v>203</v>
      </c>
      <c r="CV47" t="s">
        <v>152</v>
      </c>
      <c r="CW47" t="s">
        <v>1433</v>
      </c>
      <c r="CX47" t="s">
        <v>204</v>
      </c>
      <c r="CY47" t="s">
        <v>205</v>
      </c>
      <c r="CZ47" t="s">
        <v>206</v>
      </c>
      <c r="DA47" t="s">
        <v>207</v>
      </c>
      <c r="DB47" t="s">
        <v>208</v>
      </c>
      <c r="DC47" t="s">
        <v>209</v>
      </c>
    </row>
    <row r="48" spans="1:107" ht="15.75" x14ac:dyDescent="0.25">
      <c r="A48" t="s">
        <v>1453</v>
      </c>
      <c r="B48" t="s">
        <v>1454</v>
      </c>
      <c r="C48" t="s">
        <v>139</v>
      </c>
      <c r="D48" t="s">
        <v>140</v>
      </c>
      <c r="E48" t="s">
        <v>141</v>
      </c>
      <c r="F48" t="s">
        <v>19</v>
      </c>
      <c r="G48" t="s">
        <v>1455</v>
      </c>
      <c r="H48" t="s">
        <v>19</v>
      </c>
      <c r="I48" t="s">
        <v>19</v>
      </c>
      <c r="J48">
        <f t="shared" si="10"/>
        <v>-8.146042010797213E-3</v>
      </c>
      <c r="K48">
        <f t="shared" si="11"/>
        <v>2.9113996799999997</v>
      </c>
      <c r="L48">
        <f t="shared" si="12"/>
        <v>-8.16889843628253E-3</v>
      </c>
      <c r="M48">
        <f t="shared" si="13"/>
        <v>-9.1000373960825692E-2</v>
      </c>
      <c r="N48" t="s">
        <v>1456</v>
      </c>
      <c r="O48" t="s">
        <v>1457</v>
      </c>
      <c r="P48">
        <f t="shared" si="14"/>
        <v>3.0075912111963543</v>
      </c>
      <c r="Q48">
        <f t="shared" si="15"/>
        <v>0.97647121119635427</v>
      </c>
      <c r="R48" t="s">
        <v>1458</v>
      </c>
      <c r="S48" t="s">
        <v>1459</v>
      </c>
      <c r="T48">
        <f t="shared" si="16"/>
        <v>33.354676845917204</v>
      </c>
      <c r="U48">
        <f t="shared" si="17"/>
        <v>0.4417875</v>
      </c>
      <c r="V48" t="s">
        <v>147</v>
      </c>
      <c r="W48" t="s">
        <v>1460</v>
      </c>
      <c r="X48" t="s">
        <v>1461</v>
      </c>
      <c r="Y48" t="s">
        <v>1462</v>
      </c>
      <c r="Z48" t="s">
        <v>1463</v>
      </c>
      <c r="AA48" t="s">
        <v>152</v>
      </c>
      <c r="AB48" t="s">
        <v>152</v>
      </c>
      <c r="AC48" t="s">
        <v>152</v>
      </c>
      <c r="AD48" t="s">
        <v>153</v>
      </c>
      <c r="AE48" t="s">
        <v>154</v>
      </c>
      <c r="AF48">
        <f t="shared" si="18"/>
        <v>0</v>
      </c>
      <c r="AG48" t="s">
        <v>155</v>
      </c>
      <c r="AH48" t="s">
        <v>1464</v>
      </c>
      <c r="AI48" t="s">
        <v>658</v>
      </c>
      <c r="AJ48" t="s">
        <v>1465</v>
      </c>
      <c r="AK48" t="s">
        <v>980</v>
      </c>
      <c r="AL48">
        <f t="shared" si="19"/>
        <v>24.07</v>
      </c>
      <c r="AM48" t="s">
        <v>626</v>
      </c>
      <c r="AN48" t="s">
        <v>226</v>
      </c>
      <c r="AO48" t="s">
        <v>379</v>
      </c>
      <c r="AP48" t="s">
        <v>347</v>
      </c>
      <c r="AQ48" t="s">
        <v>164</v>
      </c>
      <c r="AR48" t="s">
        <v>1466</v>
      </c>
      <c r="AS48" t="s">
        <v>1467</v>
      </c>
      <c r="AT48" t="s">
        <v>139</v>
      </c>
      <c r="AU48" t="s">
        <v>1468</v>
      </c>
      <c r="AV48" t="s">
        <v>137</v>
      </c>
      <c r="AW48" t="s">
        <v>383</v>
      </c>
      <c r="AX48" t="s">
        <v>229</v>
      </c>
      <c r="AY48" t="s">
        <v>1469</v>
      </c>
      <c r="AZ48" t="s">
        <v>1470</v>
      </c>
      <c r="BA48" t="s">
        <v>1471</v>
      </c>
      <c r="BB48" t="s">
        <v>1472</v>
      </c>
      <c r="BC48" t="s">
        <v>164</v>
      </c>
      <c r="BD48" t="s">
        <v>174</v>
      </c>
      <c r="BE48" t="s">
        <v>175</v>
      </c>
      <c r="BF48" t="s">
        <v>176</v>
      </c>
      <c r="BG48" t="s">
        <v>177</v>
      </c>
      <c r="BH48" t="s">
        <v>152</v>
      </c>
      <c r="BI48" t="s">
        <v>178</v>
      </c>
      <c r="BJ48" t="s">
        <v>152</v>
      </c>
      <c r="BK48" t="s">
        <v>152</v>
      </c>
      <c r="BL48" t="s">
        <v>179</v>
      </c>
      <c r="BM48" t="s">
        <v>180</v>
      </c>
      <c r="BN48" t="s">
        <v>137</v>
      </c>
      <c r="BO48" t="s">
        <v>181</v>
      </c>
      <c r="BP48" t="s">
        <v>182</v>
      </c>
      <c r="BQ48" t="s">
        <v>183</v>
      </c>
      <c r="BR48" t="s">
        <v>184</v>
      </c>
      <c r="BS48" t="s">
        <v>185</v>
      </c>
      <c r="BT48" t="s">
        <v>186</v>
      </c>
      <c r="BU48" t="s">
        <v>186</v>
      </c>
      <c r="BV48" t="s">
        <v>186</v>
      </c>
      <c r="BW48" t="s">
        <v>152</v>
      </c>
      <c r="BX48" t="s">
        <v>187</v>
      </c>
      <c r="BY48" t="s">
        <v>152</v>
      </c>
      <c r="BZ48" t="s">
        <v>152</v>
      </c>
      <c r="CA48" t="s">
        <v>152</v>
      </c>
      <c r="CB48" t="s">
        <v>152</v>
      </c>
      <c r="CC48" t="s">
        <v>1473</v>
      </c>
      <c r="CD48" t="s">
        <v>1474</v>
      </c>
      <c r="CE48" t="s">
        <v>1475</v>
      </c>
      <c r="CF48" t="s">
        <v>1476</v>
      </c>
      <c r="CG48" t="s">
        <v>1477</v>
      </c>
      <c r="CH48" t="s">
        <v>1478</v>
      </c>
      <c r="CI48" t="s">
        <v>1479</v>
      </c>
      <c r="CJ48" t="s">
        <v>762</v>
      </c>
      <c r="CK48" t="s">
        <v>1461</v>
      </c>
      <c r="CL48" t="s">
        <v>363</v>
      </c>
      <c r="CM48" t="s">
        <v>197</v>
      </c>
      <c r="CN48" t="s">
        <v>198</v>
      </c>
      <c r="CO48" t="s">
        <v>155</v>
      </c>
      <c r="CP48" t="s">
        <v>199</v>
      </c>
      <c r="CQ48" t="s">
        <v>200</v>
      </c>
      <c r="CR48" t="s">
        <v>155</v>
      </c>
      <c r="CS48" t="s">
        <v>201</v>
      </c>
      <c r="CT48" t="s">
        <v>202</v>
      </c>
      <c r="CU48" t="s">
        <v>203</v>
      </c>
      <c r="CV48" t="s">
        <v>152</v>
      </c>
      <c r="CW48" t="s">
        <v>1460</v>
      </c>
      <c r="CX48" t="s">
        <v>204</v>
      </c>
      <c r="CY48" t="s">
        <v>205</v>
      </c>
      <c r="CZ48" t="s">
        <v>206</v>
      </c>
      <c r="DA48" t="s">
        <v>207</v>
      </c>
      <c r="DB48" t="s">
        <v>208</v>
      </c>
      <c r="DC48" t="s">
        <v>209</v>
      </c>
    </row>
    <row r="49" spans="1:107" ht="15.75" x14ac:dyDescent="0.25">
      <c r="A49" t="s">
        <v>1480</v>
      </c>
      <c r="B49" t="s">
        <v>1481</v>
      </c>
      <c r="C49" t="s">
        <v>139</v>
      </c>
      <c r="D49" t="s">
        <v>140</v>
      </c>
      <c r="E49" t="s">
        <v>141</v>
      </c>
      <c r="F49" t="s">
        <v>19</v>
      </c>
      <c r="G49" t="s">
        <v>1482</v>
      </c>
      <c r="H49" t="s">
        <v>19</v>
      </c>
      <c r="I49" t="s">
        <v>19</v>
      </c>
      <c r="J49">
        <f t="shared" si="10"/>
        <v>5.4401795324057464E-2</v>
      </c>
      <c r="K49">
        <f t="shared" si="11"/>
        <v>2.9121895200000001</v>
      </c>
      <c r="L49">
        <f t="shared" si="12"/>
        <v>5.3404167063234032E-2</v>
      </c>
      <c r="M49">
        <f t="shared" si="13"/>
        <v>0.67447457327836202</v>
      </c>
      <c r="N49" t="s">
        <v>1483</v>
      </c>
      <c r="O49" t="s">
        <v>1484</v>
      </c>
      <c r="P49">
        <f t="shared" si="14"/>
        <v>3.1475931363745913</v>
      </c>
      <c r="Q49">
        <f t="shared" si="15"/>
        <v>1.1059631363745912</v>
      </c>
      <c r="R49" t="s">
        <v>1485</v>
      </c>
      <c r="S49" t="s">
        <v>1486</v>
      </c>
      <c r="T49">
        <f t="shared" si="16"/>
        <v>34.911192728200881</v>
      </c>
      <c r="U49">
        <f t="shared" si="17"/>
        <v>0.4417875</v>
      </c>
      <c r="V49" t="s">
        <v>147</v>
      </c>
      <c r="W49" t="s">
        <v>1487</v>
      </c>
      <c r="X49" t="s">
        <v>1488</v>
      </c>
      <c r="Y49" t="s">
        <v>1489</v>
      </c>
      <c r="Z49" t="s">
        <v>1490</v>
      </c>
      <c r="AA49" t="s">
        <v>152</v>
      </c>
      <c r="AB49" t="s">
        <v>152</v>
      </c>
      <c r="AC49" t="s">
        <v>152</v>
      </c>
      <c r="AD49" t="s">
        <v>153</v>
      </c>
      <c r="AE49" t="s">
        <v>154</v>
      </c>
      <c r="AF49">
        <f t="shared" si="18"/>
        <v>0</v>
      </c>
      <c r="AG49" t="s">
        <v>155</v>
      </c>
      <c r="AH49" t="s">
        <v>375</v>
      </c>
      <c r="AI49" t="s">
        <v>1491</v>
      </c>
      <c r="AJ49" t="s">
        <v>1307</v>
      </c>
      <c r="AK49" t="s">
        <v>1492</v>
      </c>
      <c r="AL49">
        <f t="shared" si="19"/>
        <v>24.83</v>
      </c>
      <c r="AM49" t="s">
        <v>536</v>
      </c>
      <c r="AN49" t="s">
        <v>317</v>
      </c>
      <c r="AO49" t="s">
        <v>1493</v>
      </c>
      <c r="AP49" t="s">
        <v>1494</v>
      </c>
      <c r="AQ49" t="s">
        <v>164</v>
      </c>
      <c r="AR49" t="s">
        <v>1495</v>
      </c>
      <c r="AS49" t="s">
        <v>1467</v>
      </c>
      <c r="AT49" t="s">
        <v>139</v>
      </c>
      <c r="AU49" t="s">
        <v>1468</v>
      </c>
      <c r="AV49" t="s">
        <v>137</v>
      </c>
      <c r="AW49" t="s">
        <v>1496</v>
      </c>
      <c r="AX49" t="s">
        <v>1497</v>
      </c>
      <c r="AY49" t="s">
        <v>1498</v>
      </c>
      <c r="AZ49" t="s">
        <v>1499</v>
      </c>
      <c r="BA49" t="s">
        <v>1500</v>
      </c>
      <c r="BB49" t="s">
        <v>1501</v>
      </c>
      <c r="BC49" t="s">
        <v>164</v>
      </c>
      <c r="BD49" t="s">
        <v>174</v>
      </c>
      <c r="BE49" t="s">
        <v>175</v>
      </c>
      <c r="BF49" t="s">
        <v>176</v>
      </c>
      <c r="BG49" t="s">
        <v>177</v>
      </c>
      <c r="BH49" t="s">
        <v>152</v>
      </c>
      <c r="BI49" t="s">
        <v>178</v>
      </c>
      <c r="BJ49" t="s">
        <v>152</v>
      </c>
      <c r="BK49" t="s">
        <v>152</v>
      </c>
      <c r="BL49" t="s">
        <v>179</v>
      </c>
      <c r="BM49" t="s">
        <v>180</v>
      </c>
      <c r="BN49" t="s">
        <v>137</v>
      </c>
      <c r="BO49" t="s">
        <v>181</v>
      </c>
      <c r="BP49" t="s">
        <v>182</v>
      </c>
      <c r="BQ49" t="s">
        <v>183</v>
      </c>
      <c r="BR49" t="s">
        <v>184</v>
      </c>
      <c r="BS49" t="s">
        <v>185</v>
      </c>
      <c r="BT49" t="s">
        <v>186</v>
      </c>
      <c r="BU49" t="s">
        <v>186</v>
      </c>
      <c r="BV49" t="s">
        <v>186</v>
      </c>
      <c r="BW49" t="s">
        <v>152</v>
      </c>
      <c r="BX49" t="s">
        <v>187</v>
      </c>
      <c r="BY49" t="s">
        <v>152</v>
      </c>
      <c r="BZ49" t="s">
        <v>152</v>
      </c>
      <c r="CA49" t="s">
        <v>152</v>
      </c>
      <c r="CB49" t="s">
        <v>152</v>
      </c>
      <c r="CC49" t="s">
        <v>1502</v>
      </c>
      <c r="CD49" t="s">
        <v>1503</v>
      </c>
      <c r="CE49" t="s">
        <v>1504</v>
      </c>
      <c r="CF49" t="s">
        <v>1505</v>
      </c>
      <c r="CG49" t="s">
        <v>1506</v>
      </c>
      <c r="CH49" t="s">
        <v>1507</v>
      </c>
      <c r="CI49" t="s">
        <v>1508</v>
      </c>
      <c r="CJ49" t="s">
        <v>493</v>
      </c>
      <c r="CK49" t="s">
        <v>1488</v>
      </c>
      <c r="CL49" t="s">
        <v>396</v>
      </c>
      <c r="CM49" t="s">
        <v>197</v>
      </c>
      <c r="CN49" t="s">
        <v>198</v>
      </c>
      <c r="CO49" t="s">
        <v>155</v>
      </c>
      <c r="CP49" t="s">
        <v>199</v>
      </c>
      <c r="CQ49" t="s">
        <v>200</v>
      </c>
      <c r="CR49" t="s">
        <v>155</v>
      </c>
      <c r="CS49" t="s">
        <v>201</v>
      </c>
      <c r="CT49" t="s">
        <v>202</v>
      </c>
      <c r="CU49" t="s">
        <v>203</v>
      </c>
      <c r="CV49" t="s">
        <v>152</v>
      </c>
      <c r="CW49" t="s">
        <v>1487</v>
      </c>
      <c r="CX49" t="s">
        <v>204</v>
      </c>
      <c r="CY49" t="s">
        <v>205</v>
      </c>
      <c r="CZ49" t="s">
        <v>206</v>
      </c>
      <c r="DA49" t="s">
        <v>207</v>
      </c>
      <c r="DB49" t="s">
        <v>208</v>
      </c>
      <c r="DC49" t="s">
        <v>209</v>
      </c>
    </row>
    <row r="50" spans="1:107" ht="15.75" x14ac:dyDescent="0.25">
      <c r="A50" t="s">
        <v>1509</v>
      </c>
      <c r="B50" t="s">
        <v>1510</v>
      </c>
      <c r="C50" t="s">
        <v>139</v>
      </c>
      <c r="D50" t="s">
        <v>140</v>
      </c>
      <c r="E50" t="s">
        <v>141</v>
      </c>
      <c r="F50" t="s">
        <v>19</v>
      </c>
      <c r="G50" t="s">
        <v>1511</v>
      </c>
      <c r="H50" t="s">
        <v>19</v>
      </c>
      <c r="I50" t="s">
        <v>19</v>
      </c>
      <c r="J50">
        <f t="shared" si="10"/>
        <v>-1.2469650905935764E-2</v>
      </c>
      <c r="K50">
        <f t="shared" si="11"/>
        <v>2.9090219999999998</v>
      </c>
      <c r="L50">
        <f t="shared" si="12"/>
        <v>-1.2523332723136318E-2</v>
      </c>
      <c r="M50">
        <f t="shared" si="13"/>
        <v>-0.12678750416485421</v>
      </c>
      <c r="N50" t="s">
        <v>1512</v>
      </c>
      <c r="O50" t="s">
        <v>1513</v>
      </c>
      <c r="P50">
        <f t="shared" si="14"/>
        <v>2.9237627635989378</v>
      </c>
      <c r="Q50">
        <f t="shared" si="15"/>
        <v>0.88788576359893767</v>
      </c>
      <c r="R50" t="s">
        <v>1514</v>
      </c>
      <c r="S50" t="s">
        <v>1515</v>
      </c>
      <c r="T50">
        <f t="shared" si="16"/>
        <v>32.425005695895955</v>
      </c>
      <c r="U50">
        <f t="shared" si="17"/>
        <v>0.4417875</v>
      </c>
      <c r="V50" t="s">
        <v>147</v>
      </c>
      <c r="W50" t="s">
        <v>1516</v>
      </c>
      <c r="X50" t="s">
        <v>1517</v>
      </c>
      <c r="Y50" t="s">
        <v>1518</v>
      </c>
      <c r="Z50" t="s">
        <v>1519</v>
      </c>
      <c r="AA50" t="s">
        <v>152</v>
      </c>
      <c r="AB50" t="s">
        <v>152</v>
      </c>
      <c r="AC50" t="s">
        <v>152</v>
      </c>
      <c r="AD50" t="s">
        <v>153</v>
      </c>
      <c r="AE50" t="s">
        <v>154</v>
      </c>
      <c r="AF50">
        <f t="shared" si="18"/>
        <v>0</v>
      </c>
      <c r="AG50" t="s">
        <v>155</v>
      </c>
      <c r="AH50" t="s">
        <v>1520</v>
      </c>
      <c r="AI50" t="s">
        <v>1521</v>
      </c>
      <c r="AJ50" t="s">
        <v>688</v>
      </c>
      <c r="AK50" t="s">
        <v>378</v>
      </c>
      <c r="AL50">
        <f t="shared" si="19"/>
        <v>23.6</v>
      </c>
      <c r="AM50" t="s">
        <v>626</v>
      </c>
      <c r="AN50" t="s">
        <v>258</v>
      </c>
      <c r="AO50" t="s">
        <v>161</v>
      </c>
      <c r="AP50" t="s">
        <v>227</v>
      </c>
      <c r="AQ50" t="s">
        <v>164</v>
      </c>
      <c r="AR50" t="s">
        <v>1522</v>
      </c>
      <c r="AS50" t="s">
        <v>1467</v>
      </c>
      <c r="AT50" t="s">
        <v>139</v>
      </c>
      <c r="AU50" t="s">
        <v>1468</v>
      </c>
      <c r="AV50" t="s">
        <v>137</v>
      </c>
      <c r="AW50" t="s">
        <v>229</v>
      </c>
      <c r="AX50" t="s">
        <v>231</v>
      </c>
      <c r="AY50" t="s">
        <v>1523</v>
      </c>
      <c r="AZ50" t="s">
        <v>233</v>
      </c>
      <c r="BA50" t="s">
        <v>1524</v>
      </c>
      <c r="BB50" t="s">
        <v>1525</v>
      </c>
      <c r="BC50" t="s">
        <v>164</v>
      </c>
      <c r="BD50" t="s">
        <v>174</v>
      </c>
      <c r="BE50" t="s">
        <v>175</v>
      </c>
      <c r="BF50" t="s">
        <v>176</v>
      </c>
      <c r="BG50" t="s">
        <v>177</v>
      </c>
      <c r="BH50" t="s">
        <v>152</v>
      </c>
      <c r="BI50" t="s">
        <v>178</v>
      </c>
      <c r="BJ50" t="s">
        <v>152</v>
      </c>
      <c r="BK50" t="s">
        <v>152</v>
      </c>
      <c r="BL50" t="s">
        <v>179</v>
      </c>
      <c r="BM50" t="s">
        <v>180</v>
      </c>
      <c r="BN50" t="s">
        <v>137</v>
      </c>
      <c r="BO50" t="s">
        <v>181</v>
      </c>
      <c r="BP50" t="s">
        <v>182</v>
      </c>
      <c r="BQ50" t="s">
        <v>183</v>
      </c>
      <c r="BR50" t="s">
        <v>184</v>
      </c>
      <c r="BS50" t="s">
        <v>185</v>
      </c>
      <c r="BT50" t="s">
        <v>186</v>
      </c>
      <c r="BU50" t="s">
        <v>186</v>
      </c>
      <c r="BV50" t="s">
        <v>186</v>
      </c>
      <c r="BW50" t="s">
        <v>152</v>
      </c>
      <c r="BX50" t="s">
        <v>187</v>
      </c>
      <c r="BY50" t="s">
        <v>152</v>
      </c>
      <c r="BZ50" t="s">
        <v>152</v>
      </c>
      <c r="CA50" t="s">
        <v>152</v>
      </c>
      <c r="CB50" t="s">
        <v>152</v>
      </c>
      <c r="CC50" t="s">
        <v>1526</v>
      </c>
      <c r="CD50" t="s">
        <v>1527</v>
      </c>
      <c r="CE50" t="s">
        <v>1528</v>
      </c>
      <c r="CF50" t="s">
        <v>1529</v>
      </c>
      <c r="CG50" t="s">
        <v>1530</v>
      </c>
      <c r="CH50" t="s">
        <v>1531</v>
      </c>
      <c r="CI50" t="s">
        <v>1532</v>
      </c>
      <c r="CJ50" t="s">
        <v>762</v>
      </c>
      <c r="CK50" t="s">
        <v>1517</v>
      </c>
      <c r="CL50" t="s">
        <v>610</v>
      </c>
      <c r="CM50" t="s">
        <v>197</v>
      </c>
      <c r="CN50" t="s">
        <v>198</v>
      </c>
      <c r="CO50" t="s">
        <v>155</v>
      </c>
      <c r="CP50" t="s">
        <v>199</v>
      </c>
      <c r="CQ50" t="s">
        <v>200</v>
      </c>
      <c r="CR50" t="s">
        <v>155</v>
      </c>
      <c r="CS50" t="s">
        <v>201</v>
      </c>
      <c r="CT50" t="s">
        <v>202</v>
      </c>
      <c r="CU50" t="s">
        <v>203</v>
      </c>
      <c r="CV50" t="s">
        <v>152</v>
      </c>
      <c r="CW50" t="s">
        <v>1516</v>
      </c>
      <c r="CX50" t="s">
        <v>204</v>
      </c>
      <c r="CY50" t="s">
        <v>205</v>
      </c>
      <c r="CZ50" t="s">
        <v>206</v>
      </c>
      <c r="DA50" t="s">
        <v>207</v>
      </c>
      <c r="DB50" t="s">
        <v>208</v>
      </c>
      <c r="DC50" t="s">
        <v>209</v>
      </c>
    </row>
    <row r="51" spans="1:107" ht="15.75" x14ac:dyDescent="0.25">
      <c r="A51" t="s">
        <v>1533</v>
      </c>
      <c r="B51" t="s">
        <v>1534</v>
      </c>
      <c r="C51" t="s">
        <v>139</v>
      </c>
      <c r="D51" t="s">
        <v>140</v>
      </c>
      <c r="E51" t="s">
        <v>141</v>
      </c>
      <c r="F51" t="s">
        <v>19</v>
      </c>
      <c r="G51" t="s">
        <v>1535</v>
      </c>
      <c r="H51" t="s">
        <v>19</v>
      </c>
      <c r="I51" t="s">
        <v>19</v>
      </c>
      <c r="J51">
        <f t="shared" si="10"/>
        <v>8.0557643038807067E-2</v>
      </c>
      <c r="K51">
        <f t="shared" si="11"/>
        <v>2.9098159199999998</v>
      </c>
      <c r="L51">
        <f t="shared" si="12"/>
        <v>7.8387501511280572E-2</v>
      </c>
      <c r="M51">
        <f t="shared" si="13"/>
        <v>0.99453058858965637</v>
      </c>
      <c r="N51" t="s">
        <v>1536</v>
      </c>
      <c r="O51" t="s">
        <v>1537</v>
      </c>
      <c r="P51">
        <f t="shared" si="14"/>
        <v>3.1645435985569215</v>
      </c>
      <c r="Q51">
        <f t="shared" si="15"/>
        <v>1.1107035985569214</v>
      </c>
      <c r="R51" t="s">
        <v>1538</v>
      </c>
      <c r="S51" t="s">
        <v>1539</v>
      </c>
      <c r="T51">
        <f t="shared" si="16"/>
        <v>35.099196967135327</v>
      </c>
      <c r="U51">
        <f t="shared" si="17"/>
        <v>0.4417875</v>
      </c>
      <c r="V51" t="s">
        <v>147</v>
      </c>
      <c r="W51" t="s">
        <v>1540</v>
      </c>
      <c r="X51" t="s">
        <v>1541</v>
      </c>
      <c r="Y51" t="s">
        <v>1542</v>
      </c>
      <c r="Z51" t="s">
        <v>1543</v>
      </c>
      <c r="AA51" t="s">
        <v>152</v>
      </c>
      <c r="AB51" t="s">
        <v>152</v>
      </c>
      <c r="AC51" t="s">
        <v>152</v>
      </c>
      <c r="AD51" t="s">
        <v>153</v>
      </c>
      <c r="AE51" t="s">
        <v>154</v>
      </c>
      <c r="AF51">
        <f t="shared" si="18"/>
        <v>0</v>
      </c>
      <c r="AG51" t="s">
        <v>155</v>
      </c>
      <c r="AH51" t="s">
        <v>1544</v>
      </c>
      <c r="AI51" t="s">
        <v>622</v>
      </c>
      <c r="AJ51" t="s">
        <v>716</v>
      </c>
      <c r="AK51" t="s">
        <v>564</v>
      </c>
      <c r="AL51">
        <f t="shared" si="19"/>
        <v>24.92</v>
      </c>
      <c r="AM51" t="s">
        <v>536</v>
      </c>
      <c r="AN51" t="s">
        <v>379</v>
      </c>
      <c r="AO51" t="s">
        <v>1545</v>
      </c>
      <c r="AP51" t="s">
        <v>1546</v>
      </c>
      <c r="AQ51" t="s">
        <v>164</v>
      </c>
      <c r="AR51" t="s">
        <v>1547</v>
      </c>
      <c r="AS51" t="s">
        <v>1467</v>
      </c>
      <c r="AT51" t="s">
        <v>139</v>
      </c>
      <c r="AU51" t="s">
        <v>1468</v>
      </c>
      <c r="AV51" t="s">
        <v>137</v>
      </c>
      <c r="AW51" t="s">
        <v>1548</v>
      </c>
      <c r="AX51" t="s">
        <v>1549</v>
      </c>
      <c r="AY51" t="s">
        <v>1550</v>
      </c>
      <c r="AZ51" t="s">
        <v>1551</v>
      </c>
      <c r="BA51" t="s">
        <v>1552</v>
      </c>
      <c r="BB51" t="s">
        <v>1553</v>
      </c>
      <c r="BC51" t="s">
        <v>164</v>
      </c>
      <c r="BD51" t="s">
        <v>174</v>
      </c>
      <c r="BE51" t="s">
        <v>175</v>
      </c>
      <c r="BF51" t="s">
        <v>176</v>
      </c>
      <c r="BG51" t="s">
        <v>177</v>
      </c>
      <c r="BH51" t="s">
        <v>152</v>
      </c>
      <c r="BI51" t="s">
        <v>178</v>
      </c>
      <c r="BJ51" t="s">
        <v>152</v>
      </c>
      <c r="BK51" t="s">
        <v>152</v>
      </c>
      <c r="BL51" t="s">
        <v>179</v>
      </c>
      <c r="BM51" t="s">
        <v>180</v>
      </c>
      <c r="BN51" t="s">
        <v>137</v>
      </c>
      <c r="BO51" t="s">
        <v>181</v>
      </c>
      <c r="BP51" t="s">
        <v>182</v>
      </c>
      <c r="BQ51" t="s">
        <v>183</v>
      </c>
      <c r="BR51" t="s">
        <v>184</v>
      </c>
      <c r="BS51" t="s">
        <v>185</v>
      </c>
      <c r="BT51" t="s">
        <v>186</v>
      </c>
      <c r="BU51" t="s">
        <v>186</v>
      </c>
      <c r="BV51" t="s">
        <v>186</v>
      </c>
      <c r="BW51" t="s">
        <v>152</v>
      </c>
      <c r="BX51" t="s">
        <v>187</v>
      </c>
      <c r="BY51" t="s">
        <v>152</v>
      </c>
      <c r="BZ51" t="s">
        <v>152</v>
      </c>
      <c r="CA51" t="s">
        <v>152</v>
      </c>
      <c r="CB51" t="s">
        <v>152</v>
      </c>
      <c r="CC51" t="s">
        <v>1554</v>
      </c>
      <c r="CD51" t="s">
        <v>1555</v>
      </c>
      <c r="CE51" t="s">
        <v>1556</v>
      </c>
      <c r="CF51" t="s">
        <v>1557</v>
      </c>
      <c r="CG51" t="s">
        <v>1558</v>
      </c>
      <c r="CH51" t="s">
        <v>1559</v>
      </c>
      <c r="CI51" t="s">
        <v>1560</v>
      </c>
      <c r="CJ51" t="s">
        <v>428</v>
      </c>
      <c r="CK51" t="s">
        <v>1561</v>
      </c>
      <c r="CL51" t="s">
        <v>302</v>
      </c>
      <c r="CM51" t="s">
        <v>197</v>
      </c>
      <c r="CN51" t="s">
        <v>198</v>
      </c>
      <c r="CO51" t="s">
        <v>155</v>
      </c>
      <c r="CP51" t="s">
        <v>199</v>
      </c>
      <c r="CQ51" t="s">
        <v>200</v>
      </c>
      <c r="CR51" t="s">
        <v>155</v>
      </c>
      <c r="CS51" t="s">
        <v>201</v>
      </c>
      <c r="CT51" t="s">
        <v>202</v>
      </c>
      <c r="CU51" t="s">
        <v>203</v>
      </c>
      <c r="CV51" t="s">
        <v>152</v>
      </c>
      <c r="CW51" t="s">
        <v>1540</v>
      </c>
      <c r="CX51" t="s">
        <v>204</v>
      </c>
      <c r="CY51" t="s">
        <v>205</v>
      </c>
      <c r="CZ51" t="s">
        <v>206</v>
      </c>
      <c r="DA51" t="s">
        <v>207</v>
      </c>
      <c r="DB51" t="s">
        <v>208</v>
      </c>
      <c r="DC51" t="s">
        <v>209</v>
      </c>
    </row>
    <row r="52" spans="1:107" ht="15.75" x14ac:dyDescent="0.25">
      <c r="A52" t="s">
        <v>1562</v>
      </c>
      <c r="B52" t="s">
        <v>1563</v>
      </c>
      <c r="C52" t="s">
        <v>139</v>
      </c>
      <c r="D52" t="s">
        <v>140</v>
      </c>
      <c r="E52" t="s">
        <v>141</v>
      </c>
      <c r="F52" t="s">
        <v>19</v>
      </c>
      <c r="G52" t="s">
        <v>1564</v>
      </c>
      <c r="H52" t="s">
        <v>19</v>
      </c>
      <c r="I52" t="s">
        <v>19</v>
      </c>
      <c r="J52">
        <f t="shared" si="10"/>
        <v>-4.6308119856965741E-3</v>
      </c>
      <c r="K52">
        <f t="shared" si="11"/>
        <v>2.9106084800000001</v>
      </c>
      <c r="L52">
        <f t="shared" si="12"/>
        <v>-4.6381914022292289E-3</v>
      </c>
      <c r="M52">
        <f t="shared" si="13"/>
        <v>-5.4241065033109992E-2</v>
      </c>
      <c r="N52" t="s">
        <v>1565</v>
      </c>
      <c r="O52" t="s">
        <v>1566</v>
      </c>
      <c r="P52">
        <f t="shared" si="14"/>
        <v>3.0548611318088841</v>
      </c>
      <c r="Q52">
        <f t="shared" si="15"/>
        <v>1.0248391318088839</v>
      </c>
      <c r="R52" t="s">
        <v>1567</v>
      </c>
      <c r="S52" t="s">
        <v>1568</v>
      </c>
      <c r="T52">
        <f t="shared" si="16"/>
        <v>33.878907971707704</v>
      </c>
      <c r="U52">
        <f t="shared" si="17"/>
        <v>0.4417875</v>
      </c>
      <c r="V52" t="s">
        <v>147</v>
      </c>
      <c r="W52" t="s">
        <v>1569</v>
      </c>
      <c r="X52" t="s">
        <v>1570</v>
      </c>
      <c r="Y52" t="s">
        <v>1571</v>
      </c>
      <c r="Z52" t="s">
        <v>1572</v>
      </c>
      <c r="AA52" t="s">
        <v>152</v>
      </c>
      <c r="AB52" t="s">
        <v>152</v>
      </c>
      <c r="AC52" t="s">
        <v>152</v>
      </c>
      <c r="AD52" t="s">
        <v>153</v>
      </c>
      <c r="AE52" t="s">
        <v>154</v>
      </c>
      <c r="AF52">
        <f t="shared" si="18"/>
        <v>0</v>
      </c>
      <c r="AG52" t="s">
        <v>155</v>
      </c>
      <c r="AH52" t="s">
        <v>591</v>
      </c>
      <c r="AI52" t="s">
        <v>376</v>
      </c>
      <c r="AJ52" t="s">
        <v>747</v>
      </c>
      <c r="AK52" t="s">
        <v>1227</v>
      </c>
      <c r="AL52">
        <f t="shared" si="19"/>
        <v>24.33</v>
      </c>
      <c r="AM52" t="s">
        <v>626</v>
      </c>
      <c r="AN52" t="s">
        <v>161</v>
      </c>
      <c r="AO52" t="s">
        <v>161</v>
      </c>
      <c r="AP52" t="s">
        <v>1034</v>
      </c>
      <c r="AQ52" t="s">
        <v>164</v>
      </c>
      <c r="AR52" t="s">
        <v>1573</v>
      </c>
      <c r="AS52" t="s">
        <v>1467</v>
      </c>
      <c r="AT52" t="s">
        <v>139</v>
      </c>
      <c r="AU52" t="s">
        <v>1468</v>
      </c>
      <c r="AV52" t="s">
        <v>137</v>
      </c>
      <c r="AW52" t="s">
        <v>480</v>
      </c>
      <c r="AX52" t="s">
        <v>350</v>
      </c>
      <c r="AY52" t="s">
        <v>1202</v>
      </c>
      <c r="AZ52" t="s">
        <v>1574</v>
      </c>
      <c r="BA52" t="s">
        <v>1575</v>
      </c>
      <c r="BB52" t="s">
        <v>1576</v>
      </c>
      <c r="BC52" t="s">
        <v>164</v>
      </c>
      <c r="BD52" t="s">
        <v>174</v>
      </c>
      <c r="BE52" t="s">
        <v>175</v>
      </c>
      <c r="BF52" t="s">
        <v>176</v>
      </c>
      <c r="BG52" t="s">
        <v>177</v>
      </c>
      <c r="BH52" t="s">
        <v>152</v>
      </c>
      <c r="BI52" t="s">
        <v>178</v>
      </c>
      <c r="BJ52" t="s">
        <v>152</v>
      </c>
      <c r="BK52" t="s">
        <v>152</v>
      </c>
      <c r="BL52" t="s">
        <v>179</v>
      </c>
      <c r="BM52" t="s">
        <v>180</v>
      </c>
      <c r="BN52" t="s">
        <v>137</v>
      </c>
      <c r="BO52" t="s">
        <v>181</v>
      </c>
      <c r="BP52" t="s">
        <v>182</v>
      </c>
      <c r="BQ52" t="s">
        <v>183</v>
      </c>
      <c r="BR52" t="s">
        <v>184</v>
      </c>
      <c r="BS52" t="s">
        <v>185</v>
      </c>
      <c r="BT52" t="s">
        <v>186</v>
      </c>
      <c r="BU52" t="s">
        <v>186</v>
      </c>
      <c r="BV52" t="s">
        <v>186</v>
      </c>
      <c r="BW52" t="s">
        <v>152</v>
      </c>
      <c r="BX52" t="s">
        <v>187</v>
      </c>
      <c r="BY52" t="s">
        <v>152</v>
      </c>
      <c r="BZ52" t="s">
        <v>152</v>
      </c>
      <c r="CA52" t="s">
        <v>152</v>
      </c>
      <c r="CB52" t="s">
        <v>152</v>
      </c>
      <c r="CC52" t="s">
        <v>1577</v>
      </c>
      <c r="CD52" t="s">
        <v>1578</v>
      </c>
      <c r="CE52" t="s">
        <v>1579</v>
      </c>
      <c r="CF52" t="s">
        <v>1580</v>
      </c>
      <c r="CG52" t="s">
        <v>1581</v>
      </c>
      <c r="CH52" t="s">
        <v>1582</v>
      </c>
      <c r="CI52" t="s">
        <v>1583</v>
      </c>
      <c r="CJ52" t="s">
        <v>881</v>
      </c>
      <c r="CK52" t="s">
        <v>1584</v>
      </c>
      <c r="CL52" t="s">
        <v>610</v>
      </c>
      <c r="CM52" t="s">
        <v>197</v>
      </c>
      <c r="CN52" t="s">
        <v>198</v>
      </c>
      <c r="CO52" t="s">
        <v>155</v>
      </c>
      <c r="CP52" t="s">
        <v>199</v>
      </c>
      <c r="CQ52" t="s">
        <v>200</v>
      </c>
      <c r="CR52" t="s">
        <v>155</v>
      </c>
      <c r="CS52" t="s">
        <v>201</v>
      </c>
      <c r="CT52" t="s">
        <v>202</v>
      </c>
      <c r="CU52" t="s">
        <v>203</v>
      </c>
      <c r="CV52" t="s">
        <v>152</v>
      </c>
      <c r="CW52" t="s">
        <v>1569</v>
      </c>
      <c r="CX52" t="s">
        <v>204</v>
      </c>
      <c r="CY52" t="s">
        <v>205</v>
      </c>
      <c r="CZ52" t="s">
        <v>206</v>
      </c>
      <c r="DA52" t="s">
        <v>207</v>
      </c>
      <c r="DB52" t="s">
        <v>208</v>
      </c>
      <c r="DC52" t="s">
        <v>209</v>
      </c>
    </row>
    <row r="53" spans="1:107" ht="15.75" x14ac:dyDescent="0.25">
      <c r="A53" t="s">
        <v>1585</v>
      </c>
      <c r="B53" t="s">
        <v>1586</v>
      </c>
      <c r="C53" t="s">
        <v>139</v>
      </c>
      <c r="D53" t="s">
        <v>140</v>
      </c>
      <c r="E53" t="s">
        <v>141</v>
      </c>
      <c r="F53" t="s">
        <v>19</v>
      </c>
      <c r="G53" t="s">
        <v>1587</v>
      </c>
      <c r="H53" t="s">
        <v>19</v>
      </c>
      <c r="I53" t="s">
        <v>19</v>
      </c>
      <c r="J53">
        <f t="shared" si="10"/>
        <v>4.8289985907519879E-2</v>
      </c>
      <c r="K53">
        <f t="shared" si="11"/>
        <v>2.9098159199999998</v>
      </c>
      <c r="L53">
        <f t="shared" si="12"/>
        <v>4.7501669730505569E-2</v>
      </c>
      <c r="M53">
        <f t="shared" si="13"/>
        <v>0.49552122279079652</v>
      </c>
      <c r="N53" t="s">
        <v>1588</v>
      </c>
      <c r="O53" t="s">
        <v>1589</v>
      </c>
      <c r="P53">
        <f t="shared" si="14"/>
        <v>2.9538447291378551</v>
      </c>
      <c r="Q53">
        <f t="shared" si="15"/>
        <v>0.914590729137855</v>
      </c>
      <c r="R53" t="s">
        <v>1590</v>
      </c>
      <c r="S53" t="s">
        <v>1591</v>
      </c>
      <c r="T53">
        <f t="shared" si="16"/>
        <v>32.758619597846902</v>
      </c>
      <c r="U53">
        <f t="shared" si="17"/>
        <v>0.4417875</v>
      </c>
      <c r="V53" t="s">
        <v>147</v>
      </c>
      <c r="W53" t="s">
        <v>1592</v>
      </c>
      <c r="X53" t="s">
        <v>1593</v>
      </c>
      <c r="Y53" t="s">
        <v>1594</v>
      </c>
      <c r="Z53" t="s">
        <v>1595</v>
      </c>
      <c r="AA53" t="s">
        <v>152</v>
      </c>
      <c r="AB53" t="s">
        <v>152</v>
      </c>
      <c r="AC53" t="s">
        <v>152</v>
      </c>
      <c r="AD53" t="s">
        <v>153</v>
      </c>
      <c r="AE53" t="s">
        <v>154</v>
      </c>
      <c r="AF53">
        <f t="shared" si="18"/>
        <v>0</v>
      </c>
      <c r="AG53" t="s">
        <v>155</v>
      </c>
      <c r="AH53" t="s">
        <v>1596</v>
      </c>
      <c r="AI53" t="s">
        <v>591</v>
      </c>
      <c r="AJ53" t="s">
        <v>1597</v>
      </c>
      <c r="AK53" t="s">
        <v>411</v>
      </c>
      <c r="AL53">
        <f t="shared" si="19"/>
        <v>23.77</v>
      </c>
      <c r="AM53" t="s">
        <v>626</v>
      </c>
      <c r="AN53" t="s">
        <v>379</v>
      </c>
      <c r="AO53" t="s">
        <v>1598</v>
      </c>
      <c r="AP53" t="s">
        <v>1599</v>
      </c>
      <c r="AQ53" t="s">
        <v>164</v>
      </c>
      <c r="AR53" t="s">
        <v>1600</v>
      </c>
      <c r="AS53" t="s">
        <v>1467</v>
      </c>
      <c r="AT53" t="s">
        <v>139</v>
      </c>
      <c r="AU53" t="s">
        <v>1468</v>
      </c>
      <c r="AV53" t="s">
        <v>137</v>
      </c>
      <c r="AW53" t="s">
        <v>384</v>
      </c>
      <c r="AX53" t="s">
        <v>1601</v>
      </c>
      <c r="AY53" t="s">
        <v>1340</v>
      </c>
      <c r="AZ53" t="s">
        <v>1602</v>
      </c>
      <c r="BA53" t="s">
        <v>836</v>
      </c>
      <c r="BB53" t="s">
        <v>1603</v>
      </c>
      <c r="BC53" t="s">
        <v>164</v>
      </c>
      <c r="BD53" t="s">
        <v>174</v>
      </c>
      <c r="BE53" t="s">
        <v>175</v>
      </c>
      <c r="BF53" t="s">
        <v>176</v>
      </c>
      <c r="BG53" t="s">
        <v>177</v>
      </c>
      <c r="BH53" t="s">
        <v>152</v>
      </c>
      <c r="BI53" t="s">
        <v>178</v>
      </c>
      <c r="BJ53" t="s">
        <v>152</v>
      </c>
      <c r="BK53" t="s">
        <v>152</v>
      </c>
      <c r="BL53" t="s">
        <v>179</v>
      </c>
      <c r="BM53" t="s">
        <v>180</v>
      </c>
      <c r="BN53" t="s">
        <v>137</v>
      </c>
      <c r="BO53" t="s">
        <v>181</v>
      </c>
      <c r="BP53" t="s">
        <v>182</v>
      </c>
      <c r="BQ53" t="s">
        <v>183</v>
      </c>
      <c r="BR53" t="s">
        <v>184</v>
      </c>
      <c r="BS53" t="s">
        <v>185</v>
      </c>
      <c r="BT53" t="s">
        <v>186</v>
      </c>
      <c r="BU53" t="s">
        <v>186</v>
      </c>
      <c r="BV53" t="s">
        <v>186</v>
      </c>
      <c r="BW53" t="s">
        <v>152</v>
      </c>
      <c r="BX53" t="s">
        <v>187</v>
      </c>
      <c r="BY53" t="s">
        <v>152</v>
      </c>
      <c r="BZ53" t="s">
        <v>152</v>
      </c>
      <c r="CA53" t="s">
        <v>152</v>
      </c>
      <c r="CB53" t="s">
        <v>152</v>
      </c>
      <c r="CC53" t="s">
        <v>1604</v>
      </c>
      <c r="CD53" t="s">
        <v>1605</v>
      </c>
      <c r="CE53" t="s">
        <v>1606</v>
      </c>
      <c r="CF53" t="s">
        <v>1607</v>
      </c>
      <c r="CG53" t="s">
        <v>1608</v>
      </c>
      <c r="CH53" t="s">
        <v>1609</v>
      </c>
      <c r="CI53" t="s">
        <v>1610</v>
      </c>
      <c r="CJ53" t="s">
        <v>881</v>
      </c>
      <c r="CK53" t="s">
        <v>1593</v>
      </c>
      <c r="CL53" t="s">
        <v>196</v>
      </c>
      <c r="CM53" t="s">
        <v>197</v>
      </c>
      <c r="CN53" t="s">
        <v>198</v>
      </c>
      <c r="CO53" t="s">
        <v>155</v>
      </c>
      <c r="CP53" t="s">
        <v>199</v>
      </c>
      <c r="CQ53" t="s">
        <v>200</v>
      </c>
      <c r="CR53" t="s">
        <v>155</v>
      </c>
      <c r="CS53" t="s">
        <v>201</v>
      </c>
      <c r="CT53" t="s">
        <v>202</v>
      </c>
      <c r="CU53" t="s">
        <v>203</v>
      </c>
      <c r="CV53" t="s">
        <v>152</v>
      </c>
      <c r="CW53" t="s">
        <v>1592</v>
      </c>
      <c r="CX53" t="s">
        <v>204</v>
      </c>
      <c r="CY53" t="s">
        <v>205</v>
      </c>
      <c r="CZ53" t="s">
        <v>206</v>
      </c>
      <c r="DA53" t="s">
        <v>207</v>
      </c>
      <c r="DB53" t="s">
        <v>208</v>
      </c>
      <c r="DC53" t="s">
        <v>209</v>
      </c>
    </row>
    <row r="54" spans="1:107" ht="15.75" x14ac:dyDescent="0.25">
      <c r="A54" t="s">
        <v>1611</v>
      </c>
      <c r="B54" t="s">
        <v>1612</v>
      </c>
      <c r="C54" t="s">
        <v>139</v>
      </c>
      <c r="D54" t="s">
        <v>140</v>
      </c>
      <c r="E54" t="s">
        <v>141</v>
      </c>
      <c r="F54" t="s">
        <v>19</v>
      </c>
      <c r="G54" t="s">
        <v>1613</v>
      </c>
      <c r="H54" t="s">
        <v>19</v>
      </c>
      <c r="I54" t="s">
        <v>19</v>
      </c>
      <c r="J54">
        <f t="shared" si="10"/>
        <v>1.0243362185379105E-2</v>
      </c>
      <c r="K54">
        <f t="shared" si="11"/>
        <v>2.9129779999999998</v>
      </c>
      <c r="L54">
        <f t="shared" si="12"/>
        <v>1.0207468061787173E-2</v>
      </c>
      <c r="M54">
        <f t="shared" si="13"/>
        <v>0.1119671897310819</v>
      </c>
      <c r="N54" t="s">
        <v>1614</v>
      </c>
      <c r="O54" t="s">
        <v>1615</v>
      </c>
      <c r="P54">
        <f t="shared" si="14"/>
        <v>2.9788209816709079</v>
      </c>
      <c r="Q54">
        <f t="shared" si="15"/>
        <v>0.96167598167090773</v>
      </c>
      <c r="R54" t="s">
        <v>1616</v>
      </c>
      <c r="S54" t="s">
        <v>1617</v>
      </c>
      <c r="T54">
        <f t="shared" si="16"/>
        <v>33.035610310201925</v>
      </c>
      <c r="U54">
        <f t="shared" si="17"/>
        <v>0.4417875</v>
      </c>
      <c r="V54" t="s">
        <v>147</v>
      </c>
      <c r="W54" t="s">
        <v>1618</v>
      </c>
      <c r="X54" t="s">
        <v>1619</v>
      </c>
      <c r="Y54" t="s">
        <v>1620</v>
      </c>
      <c r="Z54" t="s">
        <v>1621</v>
      </c>
      <c r="AA54" t="s">
        <v>152</v>
      </c>
      <c r="AB54" t="s">
        <v>152</v>
      </c>
      <c r="AC54" t="s">
        <v>152</v>
      </c>
      <c r="AD54" t="s">
        <v>153</v>
      </c>
      <c r="AE54" t="s">
        <v>154</v>
      </c>
      <c r="AF54">
        <f t="shared" si="18"/>
        <v>0</v>
      </c>
      <c r="AG54" t="s">
        <v>155</v>
      </c>
      <c r="AH54" t="s">
        <v>1622</v>
      </c>
      <c r="AI54" t="s">
        <v>1623</v>
      </c>
      <c r="AJ54" t="s">
        <v>1624</v>
      </c>
      <c r="AK54" t="s">
        <v>1625</v>
      </c>
      <c r="AL54">
        <f t="shared" si="19"/>
        <v>23.91</v>
      </c>
      <c r="AM54" t="s">
        <v>626</v>
      </c>
      <c r="AN54" t="s">
        <v>627</v>
      </c>
      <c r="AO54" t="s">
        <v>1626</v>
      </c>
      <c r="AP54" t="s">
        <v>1627</v>
      </c>
      <c r="AQ54" t="s">
        <v>164</v>
      </c>
      <c r="AR54" t="s">
        <v>1628</v>
      </c>
      <c r="AS54" t="s">
        <v>1467</v>
      </c>
      <c r="AT54" t="s">
        <v>139</v>
      </c>
      <c r="AU54" t="s">
        <v>1468</v>
      </c>
      <c r="AV54" t="s">
        <v>137</v>
      </c>
      <c r="AW54" t="s">
        <v>230</v>
      </c>
      <c r="AX54" t="s">
        <v>231</v>
      </c>
      <c r="AY54" t="s">
        <v>1119</v>
      </c>
      <c r="AZ54" t="s">
        <v>1629</v>
      </c>
      <c r="BA54" t="s">
        <v>1630</v>
      </c>
      <c r="BB54" t="s">
        <v>1631</v>
      </c>
      <c r="BC54" t="s">
        <v>164</v>
      </c>
      <c r="BD54" t="s">
        <v>174</v>
      </c>
      <c r="BE54" t="s">
        <v>175</v>
      </c>
      <c r="BF54" t="s">
        <v>176</v>
      </c>
      <c r="BG54" t="s">
        <v>177</v>
      </c>
      <c r="BH54" t="s">
        <v>152</v>
      </c>
      <c r="BI54" t="s">
        <v>178</v>
      </c>
      <c r="BJ54" t="s">
        <v>152</v>
      </c>
      <c r="BK54" t="s">
        <v>152</v>
      </c>
      <c r="BL54" t="s">
        <v>179</v>
      </c>
      <c r="BM54" t="s">
        <v>180</v>
      </c>
      <c r="BN54" t="s">
        <v>137</v>
      </c>
      <c r="BO54" t="s">
        <v>181</v>
      </c>
      <c r="BP54" t="s">
        <v>182</v>
      </c>
      <c r="BQ54" t="s">
        <v>183</v>
      </c>
      <c r="BR54" t="s">
        <v>184</v>
      </c>
      <c r="BS54" t="s">
        <v>185</v>
      </c>
      <c r="BT54" t="s">
        <v>186</v>
      </c>
      <c r="BU54" t="s">
        <v>186</v>
      </c>
      <c r="BV54" t="s">
        <v>186</v>
      </c>
      <c r="BW54" t="s">
        <v>152</v>
      </c>
      <c r="BX54" t="s">
        <v>187</v>
      </c>
      <c r="BY54" t="s">
        <v>152</v>
      </c>
      <c r="BZ54" t="s">
        <v>152</v>
      </c>
      <c r="CA54" t="s">
        <v>152</v>
      </c>
      <c r="CB54" t="s">
        <v>152</v>
      </c>
      <c r="CC54" t="s">
        <v>1632</v>
      </c>
      <c r="CD54" t="s">
        <v>1633</v>
      </c>
      <c r="CE54" t="s">
        <v>1634</v>
      </c>
      <c r="CF54" t="s">
        <v>1635</v>
      </c>
      <c r="CG54" t="s">
        <v>1636</v>
      </c>
      <c r="CH54" t="s">
        <v>1637</v>
      </c>
      <c r="CI54" t="s">
        <v>1638</v>
      </c>
      <c r="CJ54" t="s">
        <v>733</v>
      </c>
      <c r="CK54" t="s">
        <v>1619</v>
      </c>
      <c r="CL54" t="s">
        <v>610</v>
      </c>
      <c r="CM54" t="s">
        <v>197</v>
      </c>
      <c r="CN54" t="s">
        <v>198</v>
      </c>
      <c r="CO54" t="s">
        <v>155</v>
      </c>
      <c r="CP54" t="s">
        <v>199</v>
      </c>
      <c r="CQ54" t="s">
        <v>200</v>
      </c>
      <c r="CR54" t="s">
        <v>155</v>
      </c>
      <c r="CS54" t="s">
        <v>201</v>
      </c>
      <c r="CT54" t="s">
        <v>202</v>
      </c>
      <c r="CU54" t="s">
        <v>203</v>
      </c>
      <c r="CV54" t="s">
        <v>152</v>
      </c>
      <c r="CW54" t="s">
        <v>1618</v>
      </c>
      <c r="CX54" t="s">
        <v>204</v>
      </c>
      <c r="CY54" t="s">
        <v>205</v>
      </c>
      <c r="CZ54" t="s">
        <v>206</v>
      </c>
      <c r="DA54" t="s">
        <v>207</v>
      </c>
      <c r="DB54" t="s">
        <v>208</v>
      </c>
      <c r="DC54" t="s">
        <v>209</v>
      </c>
    </row>
    <row r="55" spans="1:107" ht="15.75" x14ac:dyDescent="0.25">
      <c r="A55" t="s">
        <v>1639</v>
      </c>
      <c r="B55" t="s">
        <v>1640</v>
      </c>
      <c r="C55" t="s">
        <v>139</v>
      </c>
      <c r="D55" t="s">
        <v>140</v>
      </c>
      <c r="E55" t="s">
        <v>141</v>
      </c>
      <c r="F55" t="s">
        <v>19</v>
      </c>
      <c r="G55" t="s">
        <v>1641</v>
      </c>
      <c r="H55" t="s">
        <v>19</v>
      </c>
      <c r="I55" t="s">
        <v>19</v>
      </c>
      <c r="J55">
        <f t="shared" si="10"/>
        <v>5.7281390019307387E-3</v>
      </c>
      <c r="K55">
        <f t="shared" si="11"/>
        <v>2.9121895200000001</v>
      </c>
      <c r="L55">
        <f t="shared" si="12"/>
        <v>5.7168941416365446E-3</v>
      </c>
      <c r="M55">
        <f t="shared" si="13"/>
        <v>5.4731041801971088E-2</v>
      </c>
      <c r="N55" t="s">
        <v>1642</v>
      </c>
      <c r="O55" t="s">
        <v>1643</v>
      </c>
      <c r="P55">
        <f t="shared" si="14"/>
        <v>2.857487716323889</v>
      </c>
      <c r="Q55">
        <f t="shared" si="15"/>
        <v>0.84005271632388911</v>
      </c>
      <c r="R55" t="s">
        <v>1644</v>
      </c>
      <c r="S55" t="s">
        <v>1645</v>
      </c>
      <c r="T55">
        <f t="shared" si="16"/>
        <v>31.686490533642594</v>
      </c>
      <c r="U55">
        <f t="shared" si="17"/>
        <v>0.4417875</v>
      </c>
      <c r="V55" t="s">
        <v>147</v>
      </c>
      <c r="W55" t="s">
        <v>1646</v>
      </c>
      <c r="X55" t="s">
        <v>1647</v>
      </c>
      <c r="Y55" t="s">
        <v>1648</v>
      </c>
      <c r="Z55" t="s">
        <v>1649</v>
      </c>
      <c r="AA55" t="s">
        <v>152</v>
      </c>
      <c r="AB55" t="s">
        <v>152</v>
      </c>
      <c r="AC55" t="s">
        <v>152</v>
      </c>
      <c r="AD55" t="s">
        <v>153</v>
      </c>
      <c r="AE55" t="s">
        <v>154</v>
      </c>
      <c r="AF55">
        <f t="shared" si="18"/>
        <v>0</v>
      </c>
      <c r="AG55" t="s">
        <v>155</v>
      </c>
      <c r="AH55" t="s">
        <v>918</v>
      </c>
      <c r="AI55" t="s">
        <v>714</v>
      </c>
      <c r="AJ55" t="s">
        <v>1650</v>
      </c>
      <c r="AK55" t="s">
        <v>1651</v>
      </c>
      <c r="AL55">
        <f t="shared" si="19"/>
        <v>23.22</v>
      </c>
      <c r="AM55" t="s">
        <v>778</v>
      </c>
      <c r="AN55" t="s">
        <v>317</v>
      </c>
      <c r="AO55" t="s">
        <v>258</v>
      </c>
      <c r="AP55" t="s">
        <v>894</v>
      </c>
      <c r="AQ55" t="s">
        <v>164</v>
      </c>
      <c r="AR55" t="s">
        <v>1652</v>
      </c>
      <c r="AS55" t="s">
        <v>1467</v>
      </c>
      <c r="AT55" t="s">
        <v>139</v>
      </c>
      <c r="AU55" t="s">
        <v>1468</v>
      </c>
      <c r="AV55" t="s">
        <v>137</v>
      </c>
      <c r="AW55" t="s">
        <v>349</v>
      </c>
      <c r="AX55" t="s">
        <v>1653</v>
      </c>
      <c r="AY55" t="s">
        <v>1654</v>
      </c>
      <c r="AZ55" t="s">
        <v>1655</v>
      </c>
      <c r="BA55" t="s">
        <v>1656</v>
      </c>
      <c r="BB55" t="s">
        <v>1657</v>
      </c>
      <c r="BC55" t="s">
        <v>164</v>
      </c>
      <c r="BD55" t="s">
        <v>174</v>
      </c>
      <c r="BE55" t="s">
        <v>175</v>
      </c>
      <c r="BF55" t="s">
        <v>176</v>
      </c>
      <c r="BG55" t="s">
        <v>177</v>
      </c>
      <c r="BH55" t="s">
        <v>152</v>
      </c>
      <c r="BI55" t="s">
        <v>178</v>
      </c>
      <c r="BJ55" t="s">
        <v>152</v>
      </c>
      <c r="BK55" t="s">
        <v>152</v>
      </c>
      <c r="BL55" t="s">
        <v>179</v>
      </c>
      <c r="BM55" t="s">
        <v>180</v>
      </c>
      <c r="BN55" t="s">
        <v>137</v>
      </c>
      <c r="BO55" t="s">
        <v>181</v>
      </c>
      <c r="BP55" t="s">
        <v>182</v>
      </c>
      <c r="BQ55" t="s">
        <v>183</v>
      </c>
      <c r="BR55" t="s">
        <v>184</v>
      </c>
      <c r="BS55" t="s">
        <v>185</v>
      </c>
      <c r="BT55" t="s">
        <v>186</v>
      </c>
      <c r="BU55" t="s">
        <v>186</v>
      </c>
      <c r="BV55" t="s">
        <v>186</v>
      </c>
      <c r="BW55" t="s">
        <v>152</v>
      </c>
      <c r="BX55" t="s">
        <v>187</v>
      </c>
      <c r="BY55" t="s">
        <v>152</v>
      </c>
      <c r="BZ55" t="s">
        <v>152</v>
      </c>
      <c r="CA55" t="s">
        <v>152</v>
      </c>
      <c r="CB55" t="s">
        <v>152</v>
      </c>
      <c r="CC55" t="s">
        <v>1658</v>
      </c>
      <c r="CD55" t="s">
        <v>1659</v>
      </c>
      <c r="CE55" t="s">
        <v>1660</v>
      </c>
      <c r="CF55" t="s">
        <v>1661</v>
      </c>
      <c r="CG55" t="s">
        <v>1662</v>
      </c>
      <c r="CH55" t="s">
        <v>1663</v>
      </c>
      <c r="CI55" t="s">
        <v>1664</v>
      </c>
      <c r="CJ55" t="s">
        <v>849</v>
      </c>
      <c r="CK55" t="s">
        <v>1647</v>
      </c>
      <c r="CL55" t="s">
        <v>610</v>
      </c>
      <c r="CM55" t="s">
        <v>197</v>
      </c>
      <c r="CN55" t="s">
        <v>198</v>
      </c>
      <c r="CO55" t="s">
        <v>155</v>
      </c>
      <c r="CP55" t="s">
        <v>199</v>
      </c>
      <c r="CQ55" t="s">
        <v>200</v>
      </c>
      <c r="CR55" t="s">
        <v>155</v>
      </c>
      <c r="CS55" t="s">
        <v>201</v>
      </c>
      <c r="CT55" t="s">
        <v>202</v>
      </c>
      <c r="CU55" t="s">
        <v>203</v>
      </c>
      <c r="CV55" t="s">
        <v>152</v>
      </c>
      <c r="CW55" t="s">
        <v>1646</v>
      </c>
      <c r="CX55" t="s">
        <v>204</v>
      </c>
      <c r="CY55" t="s">
        <v>205</v>
      </c>
      <c r="CZ55" t="s">
        <v>206</v>
      </c>
      <c r="DA55" t="s">
        <v>207</v>
      </c>
      <c r="DB55" t="s">
        <v>208</v>
      </c>
      <c r="DC55" t="s">
        <v>209</v>
      </c>
    </row>
    <row r="56" spans="1:107" ht="15.75" x14ac:dyDescent="0.25">
      <c r="A56" t="s">
        <v>1665</v>
      </c>
      <c r="B56" t="s">
        <v>1666</v>
      </c>
      <c r="C56" t="s">
        <v>139</v>
      </c>
      <c r="D56" t="s">
        <v>140</v>
      </c>
      <c r="E56" t="s">
        <v>141</v>
      </c>
      <c r="F56" t="s">
        <v>19</v>
      </c>
      <c r="G56" t="s">
        <v>1667</v>
      </c>
      <c r="H56" t="s">
        <v>19</v>
      </c>
      <c r="I56" t="s">
        <v>19</v>
      </c>
      <c r="J56">
        <f t="shared" si="10"/>
        <v>-5.6927979184112579E-3</v>
      </c>
      <c r="K56">
        <f t="shared" si="11"/>
        <v>2.9113996799999997</v>
      </c>
      <c r="L56">
        <f t="shared" si="12"/>
        <v>-5.7039511246550524E-3</v>
      </c>
      <c r="M56">
        <f t="shared" si="13"/>
        <v>-5.9266021544683266E-2</v>
      </c>
      <c r="N56" t="s">
        <v>1668</v>
      </c>
      <c r="O56" t="s">
        <v>1669</v>
      </c>
      <c r="P56">
        <f t="shared" si="14"/>
        <v>2.9378854417743061</v>
      </c>
      <c r="Q56">
        <f t="shared" si="15"/>
        <v>0.91115544177430596</v>
      </c>
      <c r="R56" t="s">
        <v>1670</v>
      </c>
      <c r="S56" t="s">
        <v>1671</v>
      </c>
      <c r="T56">
        <f t="shared" si="16"/>
        <v>32.581628499215988</v>
      </c>
      <c r="U56">
        <f t="shared" si="17"/>
        <v>0.4417875</v>
      </c>
      <c r="V56" t="s">
        <v>147</v>
      </c>
      <c r="W56" t="s">
        <v>1672</v>
      </c>
      <c r="X56" t="s">
        <v>1673</v>
      </c>
      <c r="Y56" t="s">
        <v>1674</v>
      </c>
      <c r="Z56" t="s">
        <v>1675</v>
      </c>
      <c r="AA56" t="s">
        <v>152</v>
      </c>
      <c r="AB56" t="s">
        <v>152</v>
      </c>
      <c r="AC56" t="s">
        <v>152</v>
      </c>
      <c r="AD56" t="s">
        <v>153</v>
      </c>
      <c r="AE56" t="s">
        <v>154</v>
      </c>
      <c r="AF56">
        <f t="shared" si="18"/>
        <v>0</v>
      </c>
      <c r="AG56" t="s">
        <v>155</v>
      </c>
      <c r="AH56" t="s">
        <v>1676</v>
      </c>
      <c r="AI56" t="s">
        <v>1677</v>
      </c>
      <c r="AJ56" t="s">
        <v>1650</v>
      </c>
      <c r="AK56" t="s">
        <v>1678</v>
      </c>
      <c r="AL56">
        <f t="shared" si="19"/>
        <v>23.68</v>
      </c>
      <c r="AM56" t="s">
        <v>626</v>
      </c>
      <c r="AN56" t="s">
        <v>226</v>
      </c>
      <c r="AO56" t="s">
        <v>317</v>
      </c>
      <c r="AP56" t="s">
        <v>227</v>
      </c>
      <c r="AQ56" t="s">
        <v>164</v>
      </c>
      <c r="AR56" t="s">
        <v>1679</v>
      </c>
      <c r="AS56" t="s">
        <v>1680</v>
      </c>
      <c r="AT56" t="s">
        <v>139</v>
      </c>
      <c r="AU56" t="s">
        <v>1230</v>
      </c>
      <c r="AV56" t="s">
        <v>137</v>
      </c>
      <c r="AW56" t="s">
        <v>510</v>
      </c>
      <c r="AX56" t="s">
        <v>447</v>
      </c>
      <c r="AY56" t="s">
        <v>634</v>
      </c>
      <c r="AZ56" t="s">
        <v>1681</v>
      </c>
      <c r="BA56" t="s">
        <v>1682</v>
      </c>
      <c r="BB56" t="s">
        <v>1683</v>
      </c>
      <c r="BC56" t="s">
        <v>164</v>
      </c>
      <c r="BD56" t="s">
        <v>174</v>
      </c>
      <c r="BE56" t="s">
        <v>175</v>
      </c>
      <c r="BF56" t="s">
        <v>176</v>
      </c>
      <c r="BG56" t="s">
        <v>177</v>
      </c>
      <c r="BH56" t="s">
        <v>152</v>
      </c>
      <c r="BI56" t="s">
        <v>178</v>
      </c>
      <c r="BJ56" t="s">
        <v>152</v>
      </c>
      <c r="BK56" t="s">
        <v>152</v>
      </c>
      <c r="BL56" t="s">
        <v>179</v>
      </c>
      <c r="BM56" t="s">
        <v>180</v>
      </c>
      <c r="BN56" t="s">
        <v>137</v>
      </c>
      <c r="BO56" t="s">
        <v>181</v>
      </c>
      <c r="BP56" t="s">
        <v>182</v>
      </c>
      <c r="BQ56" t="s">
        <v>183</v>
      </c>
      <c r="BR56" t="s">
        <v>184</v>
      </c>
      <c r="BS56" t="s">
        <v>185</v>
      </c>
      <c r="BT56" t="s">
        <v>186</v>
      </c>
      <c r="BU56" t="s">
        <v>186</v>
      </c>
      <c r="BV56" t="s">
        <v>186</v>
      </c>
      <c r="BW56" t="s">
        <v>152</v>
      </c>
      <c r="BX56" t="s">
        <v>187</v>
      </c>
      <c r="BY56" t="s">
        <v>152</v>
      </c>
      <c r="BZ56" t="s">
        <v>152</v>
      </c>
      <c r="CA56" t="s">
        <v>152</v>
      </c>
      <c r="CB56" t="s">
        <v>152</v>
      </c>
      <c r="CC56" t="s">
        <v>1684</v>
      </c>
      <c r="CD56" t="s">
        <v>1685</v>
      </c>
      <c r="CE56" t="s">
        <v>1686</v>
      </c>
      <c r="CF56" t="s">
        <v>1687</v>
      </c>
      <c r="CG56" t="s">
        <v>1688</v>
      </c>
      <c r="CH56" t="s">
        <v>1689</v>
      </c>
      <c r="CI56" t="s">
        <v>1690</v>
      </c>
      <c r="CJ56" t="s">
        <v>1241</v>
      </c>
      <c r="CK56" t="s">
        <v>1673</v>
      </c>
      <c r="CL56" t="s">
        <v>610</v>
      </c>
      <c r="CM56" t="s">
        <v>197</v>
      </c>
      <c r="CN56" t="s">
        <v>198</v>
      </c>
      <c r="CO56" t="s">
        <v>155</v>
      </c>
      <c r="CP56" t="s">
        <v>199</v>
      </c>
      <c r="CQ56" t="s">
        <v>200</v>
      </c>
      <c r="CR56" t="s">
        <v>155</v>
      </c>
      <c r="CS56" t="s">
        <v>201</v>
      </c>
      <c r="CT56" t="s">
        <v>202</v>
      </c>
      <c r="CU56" t="s">
        <v>203</v>
      </c>
      <c r="CV56" t="s">
        <v>152</v>
      </c>
      <c r="CW56" t="s">
        <v>1672</v>
      </c>
      <c r="CX56" t="s">
        <v>204</v>
      </c>
      <c r="CY56" t="s">
        <v>205</v>
      </c>
      <c r="CZ56" t="s">
        <v>206</v>
      </c>
      <c r="DA56" t="s">
        <v>207</v>
      </c>
      <c r="DB56" t="s">
        <v>208</v>
      </c>
      <c r="DC56" t="s">
        <v>209</v>
      </c>
    </row>
    <row r="57" spans="1:107" ht="15.75" x14ac:dyDescent="0.25">
      <c r="A57" t="s">
        <v>1691</v>
      </c>
      <c r="B57" t="s">
        <v>1692</v>
      </c>
      <c r="C57" t="s">
        <v>139</v>
      </c>
      <c r="D57" t="s">
        <v>140</v>
      </c>
      <c r="E57" t="s">
        <v>141</v>
      </c>
      <c r="F57" t="s">
        <v>19</v>
      </c>
      <c r="G57" t="s">
        <v>1693</v>
      </c>
      <c r="H57" t="s">
        <v>19</v>
      </c>
      <c r="I57" t="s">
        <v>19</v>
      </c>
      <c r="J57">
        <f t="shared" si="10"/>
        <v>0.19287869536947994</v>
      </c>
      <c r="K57">
        <f t="shared" si="11"/>
        <v>2.9113996799999997</v>
      </c>
      <c r="L57">
        <f t="shared" si="12"/>
        <v>0.18089452815605961</v>
      </c>
      <c r="M57">
        <f t="shared" si="13"/>
        <v>2.1156585470410021</v>
      </c>
      <c r="N57" t="s">
        <v>1694</v>
      </c>
      <c r="O57" t="s">
        <v>1695</v>
      </c>
      <c r="P57">
        <f t="shared" si="14"/>
        <v>3.1363369601078994</v>
      </c>
      <c r="Q57">
        <f t="shared" si="15"/>
        <v>1.0240929601078994</v>
      </c>
      <c r="R57" t="s">
        <v>1696</v>
      </c>
      <c r="S57" t="s">
        <v>1697</v>
      </c>
      <c r="T57">
        <f t="shared" si="16"/>
        <v>34.778631183276772</v>
      </c>
      <c r="U57">
        <f t="shared" si="17"/>
        <v>0.4417875</v>
      </c>
      <c r="V57" t="s">
        <v>147</v>
      </c>
      <c r="W57" t="s">
        <v>1698</v>
      </c>
      <c r="X57" t="s">
        <v>1699</v>
      </c>
      <c r="Y57" t="s">
        <v>1700</v>
      </c>
      <c r="Z57" t="s">
        <v>1701</v>
      </c>
      <c r="AA57" t="s">
        <v>152</v>
      </c>
      <c r="AB57" t="s">
        <v>152</v>
      </c>
      <c r="AC57" t="s">
        <v>152</v>
      </c>
      <c r="AD57" t="s">
        <v>153</v>
      </c>
      <c r="AE57" t="s">
        <v>154</v>
      </c>
      <c r="AF57">
        <f t="shared" si="18"/>
        <v>0</v>
      </c>
      <c r="AG57" t="s">
        <v>155</v>
      </c>
      <c r="AH57" t="s">
        <v>1702</v>
      </c>
      <c r="AI57" t="s">
        <v>1703</v>
      </c>
      <c r="AJ57" t="s">
        <v>535</v>
      </c>
      <c r="AK57" t="s">
        <v>1704</v>
      </c>
      <c r="AL57">
        <f t="shared" si="19"/>
        <v>24.77</v>
      </c>
      <c r="AM57" t="s">
        <v>778</v>
      </c>
      <c r="AN57" t="s">
        <v>226</v>
      </c>
      <c r="AO57" t="s">
        <v>1705</v>
      </c>
      <c r="AP57" t="s">
        <v>1706</v>
      </c>
      <c r="AQ57" t="s">
        <v>164</v>
      </c>
      <c r="AR57" t="s">
        <v>1707</v>
      </c>
      <c r="AS57" t="s">
        <v>1680</v>
      </c>
      <c r="AT57" t="s">
        <v>139</v>
      </c>
      <c r="AU57" t="s">
        <v>1230</v>
      </c>
      <c r="AV57" t="s">
        <v>137</v>
      </c>
      <c r="AW57" t="s">
        <v>720</v>
      </c>
      <c r="AX57" t="s">
        <v>415</v>
      </c>
      <c r="AY57" t="s">
        <v>1285</v>
      </c>
      <c r="AZ57" t="s">
        <v>1708</v>
      </c>
      <c r="BA57" t="s">
        <v>1709</v>
      </c>
      <c r="BB57" t="s">
        <v>1710</v>
      </c>
      <c r="BC57" t="s">
        <v>164</v>
      </c>
      <c r="BD57" t="s">
        <v>174</v>
      </c>
      <c r="BE57" t="s">
        <v>175</v>
      </c>
      <c r="BF57" t="s">
        <v>176</v>
      </c>
      <c r="BG57" t="s">
        <v>177</v>
      </c>
      <c r="BH57" t="s">
        <v>152</v>
      </c>
      <c r="BI57" t="s">
        <v>178</v>
      </c>
      <c r="BJ57" t="s">
        <v>152</v>
      </c>
      <c r="BK57" t="s">
        <v>152</v>
      </c>
      <c r="BL57" t="s">
        <v>179</v>
      </c>
      <c r="BM57" t="s">
        <v>180</v>
      </c>
      <c r="BN57" t="s">
        <v>137</v>
      </c>
      <c r="BO57" t="s">
        <v>181</v>
      </c>
      <c r="BP57" t="s">
        <v>182</v>
      </c>
      <c r="BQ57" t="s">
        <v>183</v>
      </c>
      <c r="BR57" t="s">
        <v>184</v>
      </c>
      <c r="BS57" t="s">
        <v>185</v>
      </c>
      <c r="BT57" t="s">
        <v>186</v>
      </c>
      <c r="BU57" t="s">
        <v>186</v>
      </c>
      <c r="BV57" t="s">
        <v>186</v>
      </c>
      <c r="BW57" t="s">
        <v>152</v>
      </c>
      <c r="BX57" t="s">
        <v>187</v>
      </c>
      <c r="BY57" t="s">
        <v>152</v>
      </c>
      <c r="BZ57" t="s">
        <v>152</v>
      </c>
      <c r="CA57" t="s">
        <v>152</v>
      </c>
      <c r="CB57" t="s">
        <v>152</v>
      </c>
      <c r="CC57" t="s">
        <v>1711</v>
      </c>
      <c r="CD57" t="s">
        <v>1712</v>
      </c>
      <c r="CE57" t="s">
        <v>1713</v>
      </c>
      <c r="CF57" t="s">
        <v>1714</v>
      </c>
      <c r="CG57" t="s">
        <v>1715</v>
      </c>
      <c r="CH57" t="s">
        <v>1716</v>
      </c>
      <c r="CI57" t="s">
        <v>1717</v>
      </c>
      <c r="CJ57" t="s">
        <v>272</v>
      </c>
      <c r="CK57" t="s">
        <v>1699</v>
      </c>
      <c r="CL57" t="s">
        <v>302</v>
      </c>
      <c r="CM57" t="s">
        <v>197</v>
      </c>
      <c r="CN57" t="s">
        <v>198</v>
      </c>
      <c r="CO57" t="s">
        <v>155</v>
      </c>
      <c r="CP57" t="s">
        <v>199</v>
      </c>
      <c r="CQ57" t="s">
        <v>200</v>
      </c>
      <c r="CR57" t="s">
        <v>155</v>
      </c>
      <c r="CS57" t="s">
        <v>201</v>
      </c>
      <c r="CT57" t="s">
        <v>202</v>
      </c>
      <c r="CU57" t="s">
        <v>203</v>
      </c>
      <c r="CV57" t="s">
        <v>152</v>
      </c>
      <c r="CW57" t="s">
        <v>1698</v>
      </c>
      <c r="CX57" t="s">
        <v>204</v>
      </c>
      <c r="CY57" t="s">
        <v>205</v>
      </c>
      <c r="CZ57" t="s">
        <v>206</v>
      </c>
      <c r="DA57" t="s">
        <v>207</v>
      </c>
      <c r="DB57" t="s">
        <v>208</v>
      </c>
      <c r="DC57" t="s">
        <v>209</v>
      </c>
    </row>
    <row r="58" spans="1:107" ht="15.75" x14ac:dyDescent="0.25">
      <c r="A58" t="s">
        <v>1718</v>
      </c>
      <c r="B58" t="s">
        <v>1719</v>
      </c>
      <c r="C58" t="s">
        <v>139</v>
      </c>
      <c r="D58" t="s">
        <v>140</v>
      </c>
      <c r="E58" t="s">
        <v>141</v>
      </c>
      <c r="F58" t="s">
        <v>19</v>
      </c>
      <c r="G58" t="s">
        <v>1720</v>
      </c>
      <c r="H58" t="s">
        <v>19</v>
      </c>
      <c r="I58" t="s">
        <v>19</v>
      </c>
      <c r="J58">
        <f t="shared" si="10"/>
        <v>-5.7238685155652251E-3</v>
      </c>
      <c r="K58">
        <f t="shared" si="11"/>
        <v>2.9113996799999997</v>
      </c>
      <c r="L58">
        <f t="shared" si="12"/>
        <v>-5.7351439202934429E-3</v>
      </c>
      <c r="M58">
        <f t="shared" si="13"/>
        <v>-5.3185341340182053E-2</v>
      </c>
      <c r="N58" t="s">
        <v>1721</v>
      </c>
      <c r="O58" t="s">
        <v>1722</v>
      </c>
      <c r="P58">
        <f t="shared" si="14"/>
        <v>2.8419848503883043</v>
      </c>
      <c r="Q58">
        <f t="shared" si="15"/>
        <v>0.81352085038830424</v>
      </c>
      <c r="R58" t="s">
        <v>1723</v>
      </c>
      <c r="S58" t="s">
        <v>1724</v>
      </c>
      <c r="T58">
        <f t="shared" si="16"/>
        <v>31.5180753065133</v>
      </c>
      <c r="U58">
        <f t="shared" si="17"/>
        <v>0.4417875</v>
      </c>
      <c r="V58" t="s">
        <v>147</v>
      </c>
      <c r="W58" t="s">
        <v>1725</v>
      </c>
      <c r="X58" t="s">
        <v>1726</v>
      </c>
      <c r="Y58" t="s">
        <v>1727</v>
      </c>
      <c r="Z58" t="s">
        <v>1728</v>
      </c>
      <c r="AA58" t="s">
        <v>152</v>
      </c>
      <c r="AB58" t="s">
        <v>152</v>
      </c>
      <c r="AC58" t="s">
        <v>152</v>
      </c>
      <c r="AD58" t="s">
        <v>153</v>
      </c>
      <c r="AE58" t="s">
        <v>154</v>
      </c>
      <c r="AF58">
        <f t="shared" si="18"/>
        <v>0</v>
      </c>
      <c r="AG58" t="s">
        <v>155</v>
      </c>
      <c r="AH58" t="s">
        <v>1729</v>
      </c>
      <c r="AI58" t="s">
        <v>1730</v>
      </c>
      <c r="AJ58" t="s">
        <v>1731</v>
      </c>
      <c r="AK58" t="s">
        <v>1732</v>
      </c>
      <c r="AL58">
        <f t="shared" si="19"/>
        <v>23.13</v>
      </c>
      <c r="AM58" t="s">
        <v>626</v>
      </c>
      <c r="AN58" t="s">
        <v>226</v>
      </c>
      <c r="AO58" t="s">
        <v>258</v>
      </c>
      <c r="AP58" t="s">
        <v>894</v>
      </c>
      <c r="AQ58" t="s">
        <v>164</v>
      </c>
      <c r="AR58" t="s">
        <v>1733</v>
      </c>
      <c r="AS58" t="s">
        <v>1680</v>
      </c>
      <c r="AT58" t="s">
        <v>139</v>
      </c>
      <c r="AU58" t="s">
        <v>1230</v>
      </c>
      <c r="AV58" t="s">
        <v>137</v>
      </c>
      <c r="AW58" t="s">
        <v>229</v>
      </c>
      <c r="AX58" t="s">
        <v>1734</v>
      </c>
      <c r="AY58" t="s">
        <v>1708</v>
      </c>
      <c r="AZ58" t="s">
        <v>1735</v>
      </c>
      <c r="BA58" t="s">
        <v>1736</v>
      </c>
      <c r="BB58" t="s">
        <v>1737</v>
      </c>
      <c r="BC58" t="s">
        <v>164</v>
      </c>
      <c r="BD58" t="s">
        <v>174</v>
      </c>
      <c r="BE58" t="s">
        <v>175</v>
      </c>
      <c r="BF58" t="s">
        <v>176</v>
      </c>
      <c r="BG58" t="s">
        <v>177</v>
      </c>
      <c r="BH58" t="s">
        <v>152</v>
      </c>
      <c r="BI58" t="s">
        <v>178</v>
      </c>
      <c r="BJ58" t="s">
        <v>152</v>
      </c>
      <c r="BK58" t="s">
        <v>152</v>
      </c>
      <c r="BL58" t="s">
        <v>179</v>
      </c>
      <c r="BM58" t="s">
        <v>180</v>
      </c>
      <c r="BN58" t="s">
        <v>137</v>
      </c>
      <c r="BO58" t="s">
        <v>181</v>
      </c>
      <c r="BP58" t="s">
        <v>182</v>
      </c>
      <c r="BQ58" t="s">
        <v>183</v>
      </c>
      <c r="BR58" t="s">
        <v>184</v>
      </c>
      <c r="BS58" t="s">
        <v>185</v>
      </c>
      <c r="BT58" t="s">
        <v>186</v>
      </c>
      <c r="BU58" t="s">
        <v>186</v>
      </c>
      <c r="BV58" t="s">
        <v>186</v>
      </c>
      <c r="BW58" t="s">
        <v>152</v>
      </c>
      <c r="BX58" t="s">
        <v>187</v>
      </c>
      <c r="BY58" t="s">
        <v>152</v>
      </c>
      <c r="BZ58" t="s">
        <v>152</v>
      </c>
      <c r="CA58" t="s">
        <v>152</v>
      </c>
      <c r="CB58" t="s">
        <v>152</v>
      </c>
      <c r="CC58" t="s">
        <v>1738</v>
      </c>
      <c r="CD58" t="s">
        <v>1739</v>
      </c>
      <c r="CE58" t="s">
        <v>1740</v>
      </c>
      <c r="CF58" t="s">
        <v>1741</v>
      </c>
      <c r="CG58" t="s">
        <v>1742</v>
      </c>
      <c r="CH58" t="s">
        <v>1743</v>
      </c>
      <c r="CI58" t="s">
        <v>1744</v>
      </c>
      <c r="CJ58" t="s">
        <v>1745</v>
      </c>
      <c r="CK58" t="s">
        <v>1726</v>
      </c>
      <c r="CL58" t="s">
        <v>302</v>
      </c>
      <c r="CM58" t="s">
        <v>197</v>
      </c>
      <c r="CN58" t="s">
        <v>198</v>
      </c>
      <c r="CO58" t="s">
        <v>155</v>
      </c>
      <c r="CP58" t="s">
        <v>199</v>
      </c>
      <c r="CQ58" t="s">
        <v>200</v>
      </c>
      <c r="CR58" t="s">
        <v>155</v>
      </c>
      <c r="CS58" t="s">
        <v>201</v>
      </c>
      <c r="CT58" t="s">
        <v>202</v>
      </c>
      <c r="CU58" t="s">
        <v>203</v>
      </c>
      <c r="CV58" t="s">
        <v>152</v>
      </c>
      <c r="CW58" t="s">
        <v>1725</v>
      </c>
      <c r="CX58" t="s">
        <v>204</v>
      </c>
      <c r="CY58" t="s">
        <v>205</v>
      </c>
      <c r="CZ58" t="s">
        <v>206</v>
      </c>
      <c r="DA58" t="s">
        <v>207</v>
      </c>
      <c r="DB58" t="s">
        <v>208</v>
      </c>
      <c r="DC58" t="s">
        <v>209</v>
      </c>
    </row>
    <row r="59" spans="1:107" ht="15.75" x14ac:dyDescent="0.25">
      <c r="A59" t="s">
        <v>1746</v>
      </c>
      <c r="B59" t="s">
        <v>1747</v>
      </c>
      <c r="C59" t="s">
        <v>139</v>
      </c>
      <c r="D59" t="s">
        <v>140</v>
      </c>
      <c r="E59" t="s">
        <v>141</v>
      </c>
      <c r="F59" t="s">
        <v>19</v>
      </c>
      <c r="G59" t="s">
        <v>1748</v>
      </c>
      <c r="H59" t="s">
        <v>19</v>
      </c>
      <c r="I59" t="s">
        <v>19</v>
      </c>
      <c r="J59">
        <f t="shared" si="10"/>
        <v>-6.9322536936801673E-3</v>
      </c>
      <c r="K59">
        <f t="shared" si="11"/>
        <v>2.9098159199999998</v>
      </c>
      <c r="L59">
        <f t="shared" si="12"/>
        <v>-6.9488083154968542E-3</v>
      </c>
      <c r="M59">
        <f t="shared" si="13"/>
        <v>-7.5871703822190995E-2</v>
      </c>
      <c r="N59" t="s">
        <v>1749</v>
      </c>
      <c r="O59" t="s">
        <v>1750</v>
      </c>
      <c r="P59">
        <f t="shared" si="14"/>
        <v>2.9931758726831013</v>
      </c>
      <c r="Q59">
        <f t="shared" si="15"/>
        <v>0.95698387268310148</v>
      </c>
      <c r="R59" t="s">
        <v>1751</v>
      </c>
      <c r="S59" t="s">
        <v>1752</v>
      </c>
      <c r="T59">
        <f t="shared" si="16"/>
        <v>33.194808391738952</v>
      </c>
      <c r="U59">
        <f t="shared" si="17"/>
        <v>0.4417875</v>
      </c>
      <c r="V59" t="s">
        <v>147</v>
      </c>
      <c r="W59" t="s">
        <v>1753</v>
      </c>
      <c r="X59" t="s">
        <v>1754</v>
      </c>
      <c r="Y59" t="s">
        <v>1755</v>
      </c>
      <c r="Z59" t="s">
        <v>1756</v>
      </c>
      <c r="AA59" t="s">
        <v>152</v>
      </c>
      <c r="AB59" t="s">
        <v>152</v>
      </c>
      <c r="AC59" t="s">
        <v>152</v>
      </c>
      <c r="AD59" t="s">
        <v>153</v>
      </c>
      <c r="AE59" t="s">
        <v>154</v>
      </c>
      <c r="AF59">
        <f t="shared" si="18"/>
        <v>0</v>
      </c>
      <c r="AG59" t="s">
        <v>155</v>
      </c>
      <c r="AH59" t="s">
        <v>1757</v>
      </c>
      <c r="AI59" t="s">
        <v>1758</v>
      </c>
      <c r="AJ59" t="s">
        <v>1759</v>
      </c>
      <c r="AK59" t="s">
        <v>257</v>
      </c>
      <c r="AL59">
        <f t="shared" si="19"/>
        <v>23.99</v>
      </c>
      <c r="AM59" t="s">
        <v>626</v>
      </c>
      <c r="AN59" t="s">
        <v>379</v>
      </c>
      <c r="AO59" t="s">
        <v>258</v>
      </c>
      <c r="AP59" t="s">
        <v>347</v>
      </c>
      <c r="AQ59" t="s">
        <v>164</v>
      </c>
      <c r="AR59" t="s">
        <v>1760</v>
      </c>
      <c r="AS59" t="s">
        <v>1680</v>
      </c>
      <c r="AT59" t="s">
        <v>139</v>
      </c>
      <c r="AU59" t="s">
        <v>1230</v>
      </c>
      <c r="AV59" t="s">
        <v>137</v>
      </c>
      <c r="AW59" t="s">
        <v>261</v>
      </c>
      <c r="AX59" t="s">
        <v>447</v>
      </c>
      <c r="AY59" t="s">
        <v>784</v>
      </c>
      <c r="AZ59" t="s">
        <v>1761</v>
      </c>
      <c r="BA59" t="s">
        <v>1762</v>
      </c>
      <c r="BB59" t="s">
        <v>1763</v>
      </c>
      <c r="BC59" t="s">
        <v>164</v>
      </c>
      <c r="BD59" t="s">
        <v>174</v>
      </c>
      <c r="BE59" t="s">
        <v>175</v>
      </c>
      <c r="BF59" t="s">
        <v>176</v>
      </c>
      <c r="BG59" t="s">
        <v>177</v>
      </c>
      <c r="BH59" t="s">
        <v>152</v>
      </c>
      <c r="BI59" t="s">
        <v>178</v>
      </c>
      <c r="BJ59" t="s">
        <v>152</v>
      </c>
      <c r="BK59" t="s">
        <v>152</v>
      </c>
      <c r="BL59" t="s">
        <v>179</v>
      </c>
      <c r="BM59" t="s">
        <v>180</v>
      </c>
      <c r="BN59" t="s">
        <v>137</v>
      </c>
      <c r="BO59" t="s">
        <v>181</v>
      </c>
      <c r="BP59" t="s">
        <v>182</v>
      </c>
      <c r="BQ59" t="s">
        <v>183</v>
      </c>
      <c r="BR59" t="s">
        <v>184</v>
      </c>
      <c r="BS59" t="s">
        <v>185</v>
      </c>
      <c r="BT59" t="s">
        <v>186</v>
      </c>
      <c r="BU59" t="s">
        <v>186</v>
      </c>
      <c r="BV59" t="s">
        <v>186</v>
      </c>
      <c r="BW59" t="s">
        <v>152</v>
      </c>
      <c r="BX59" t="s">
        <v>187</v>
      </c>
      <c r="BY59" t="s">
        <v>152</v>
      </c>
      <c r="BZ59" t="s">
        <v>152</v>
      </c>
      <c r="CA59" t="s">
        <v>152</v>
      </c>
      <c r="CB59" t="s">
        <v>152</v>
      </c>
      <c r="CC59" t="s">
        <v>1764</v>
      </c>
      <c r="CD59" t="s">
        <v>1765</v>
      </c>
      <c r="CE59" t="s">
        <v>1766</v>
      </c>
      <c r="CF59" t="s">
        <v>1767</v>
      </c>
      <c r="CG59" t="s">
        <v>1768</v>
      </c>
      <c r="CH59" t="s">
        <v>1769</v>
      </c>
      <c r="CI59" t="s">
        <v>1770</v>
      </c>
      <c r="CJ59" t="s">
        <v>1771</v>
      </c>
      <c r="CK59" t="s">
        <v>1754</v>
      </c>
      <c r="CL59" t="s">
        <v>302</v>
      </c>
      <c r="CM59" t="s">
        <v>197</v>
      </c>
      <c r="CN59" t="s">
        <v>198</v>
      </c>
      <c r="CO59" t="s">
        <v>155</v>
      </c>
      <c r="CP59" t="s">
        <v>199</v>
      </c>
      <c r="CQ59" t="s">
        <v>200</v>
      </c>
      <c r="CR59" t="s">
        <v>155</v>
      </c>
      <c r="CS59" t="s">
        <v>201</v>
      </c>
      <c r="CT59" t="s">
        <v>202</v>
      </c>
      <c r="CU59" t="s">
        <v>203</v>
      </c>
      <c r="CV59" t="s">
        <v>152</v>
      </c>
      <c r="CW59" t="s">
        <v>1753</v>
      </c>
      <c r="CX59" t="s">
        <v>204</v>
      </c>
      <c r="CY59" t="s">
        <v>205</v>
      </c>
      <c r="CZ59" t="s">
        <v>206</v>
      </c>
      <c r="DA59" t="s">
        <v>207</v>
      </c>
      <c r="DB59" t="s">
        <v>208</v>
      </c>
      <c r="DC59" t="s">
        <v>209</v>
      </c>
    </row>
    <row r="60" spans="1:107" ht="15.75" x14ac:dyDescent="0.25">
      <c r="A60" t="s">
        <v>1772</v>
      </c>
      <c r="B60" t="s">
        <v>1773</v>
      </c>
      <c r="C60" t="s">
        <v>139</v>
      </c>
      <c r="D60" t="s">
        <v>140</v>
      </c>
      <c r="E60" t="s">
        <v>141</v>
      </c>
      <c r="F60" t="s">
        <v>19</v>
      </c>
      <c r="G60" t="s">
        <v>1774</v>
      </c>
      <c r="H60" t="s">
        <v>19</v>
      </c>
      <c r="I60" t="s">
        <v>19</v>
      </c>
      <c r="J60">
        <f t="shared" si="10"/>
        <v>-9.1598715860618015E-3</v>
      </c>
      <c r="K60">
        <f t="shared" si="11"/>
        <v>2.9121895200000001</v>
      </c>
      <c r="L60">
        <f t="shared" si="12"/>
        <v>-9.1887735463015048E-3</v>
      </c>
      <c r="M60">
        <f t="shared" si="13"/>
        <v>-8.7904455258564912E-2</v>
      </c>
      <c r="N60" t="s">
        <v>1775</v>
      </c>
      <c r="O60" t="s">
        <v>1776</v>
      </c>
      <c r="P60">
        <f t="shared" si="14"/>
        <v>2.8956954171851983</v>
      </c>
      <c r="Q60">
        <f t="shared" si="15"/>
        <v>0.83913341718519829</v>
      </c>
      <c r="R60" t="s">
        <v>1777</v>
      </c>
      <c r="S60" t="s">
        <v>1778</v>
      </c>
      <c r="T60">
        <f t="shared" si="16"/>
        <v>32.110173177924132</v>
      </c>
      <c r="U60">
        <f t="shared" si="17"/>
        <v>0.4417875</v>
      </c>
      <c r="V60" t="s">
        <v>147</v>
      </c>
      <c r="W60" t="s">
        <v>1779</v>
      </c>
      <c r="X60" t="s">
        <v>1780</v>
      </c>
      <c r="Y60" t="s">
        <v>1781</v>
      </c>
      <c r="Z60" t="s">
        <v>1782</v>
      </c>
      <c r="AA60" t="s">
        <v>152</v>
      </c>
      <c r="AB60" t="s">
        <v>152</v>
      </c>
      <c r="AC60" t="s">
        <v>152</v>
      </c>
      <c r="AD60" t="s">
        <v>153</v>
      </c>
      <c r="AE60" t="s">
        <v>154</v>
      </c>
      <c r="AF60">
        <f t="shared" si="18"/>
        <v>0</v>
      </c>
      <c r="AG60" t="s">
        <v>155</v>
      </c>
      <c r="AH60" t="s">
        <v>1783</v>
      </c>
      <c r="AI60" t="s">
        <v>1784</v>
      </c>
      <c r="AJ60" t="s">
        <v>1785</v>
      </c>
      <c r="AK60" t="s">
        <v>1786</v>
      </c>
      <c r="AL60">
        <f t="shared" si="19"/>
        <v>23.44</v>
      </c>
      <c r="AM60" t="s">
        <v>778</v>
      </c>
      <c r="AN60" t="s">
        <v>317</v>
      </c>
      <c r="AO60" t="s">
        <v>1787</v>
      </c>
      <c r="AP60" t="s">
        <v>1788</v>
      </c>
      <c r="AQ60" t="s">
        <v>164</v>
      </c>
      <c r="AR60" t="s">
        <v>1789</v>
      </c>
      <c r="AS60" t="s">
        <v>1680</v>
      </c>
      <c r="AT60" t="s">
        <v>139</v>
      </c>
      <c r="AU60" t="s">
        <v>1230</v>
      </c>
      <c r="AV60" t="s">
        <v>137</v>
      </c>
      <c r="AW60" t="s">
        <v>447</v>
      </c>
      <c r="AX60" t="s">
        <v>1790</v>
      </c>
      <c r="AY60" t="s">
        <v>1791</v>
      </c>
      <c r="AZ60" t="s">
        <v>1792</v>
      </c>
      <c r="BA60" t="s">
        <v>1793</v>
      </c>
      <c r="BB60" t="s">
        <v>1794</v>
      </c>
      <c r="BC60" t="s">
        <v>164</v>
      </c>
      <c r="BD60" t="s">
        <v>174</v>
      </c>
      <c r="BE60" t="s">
        <v>175</v>
      </c>
      <c r="BF60" t="s">
        <v>176</v>
      </c>
      <c r="BG60" t="s">
        <v>177</v>
      </c>
      <c r="BH60" t="s">
        <v>152</v>
      </c>
      <c r="BI60" t="s">
        <v>178</v>
      </c>
      <c r="BJ60" t="s">
        <v>152</v>
      </c>
      <c r="BK60" t="s">
        <v>152</v>
      </c>
      <c r="BL60" t="s">
        <v>179</v>
      </c>
      <c r="BM60" t="s">
        <v>180</v>
      </c>
      <c r="BN60" t="s">
        <v>137</v>
      </c>
      <c r="BO60" t="s">
        <v>181</v>
      </c>
      <c r="BP60" t="s">
        <v>182</v>
      </c>
      <c r="BQ60" t="s">
        <v>183</v>
      </c>
      <c r="BR60" t="s">
        <v>184</v>
      </c>
      <c r="BS60" t="s">
        <v>185</v>
      </c>
      <c r="BT60" t="s">
        <v>186</v>
      </c>
      <c r="BU60" t="s">
        <v>186</v>
      </c>
      <c r="BV60" t="s">
        <v>186</v>
      </c>
      <c r="BW60" t="s">
        <v>152</v>
      </c>
      <c r="BX60" t="s">
        <v>187</v>
      </c>
      <c r="BY60" t="s">
        <v>152</v>
      </c>
      <c r="BZ60" t="s">
        <v>152</v>
      </c>
      <c r="CA60" t="s">
        <v>152</v>
      </c>
      <c r="CB60" t="s">
        <v>152</v>
      </c>
      <c r="CC60" t="s">
        <v>1795</v>
      </c>
      <c r="CD60" t="s">
        <v>1796</v>
      </c>
      <c r="CE60" t="s">
        <v>1797</v>
      </c>
      <c r="CF60" t="s">
        <v>1798</v>
      </c>
      <c r="CG60" t="s">
        <v>1799</v>
      </c>
      <c r="CH60" t="s">
        <v>1800</v>
      </c>
      <c r="CI60" t="s">
        <v>1801</v>
      </c>
      <c r="CJ60" t="s">
        <v>1771</v>
      </c>
      <c r="CK60" t="s">
        <v>1780</v>
      </c>
      <c r="CL60" t="s">
        <v>302</v>
      </c>
      <c r="CM60" t="s">
        <v>197</v>
      </c>
      <c r="CN60" t="s">
        <v>198</v>
      </c>
      <c r="CO60" t="s">
        <v>155</v>
      </c>
      <c r="CP60" t="s">
        <v>199</v>
      </c>
      <c r="CQ60" t="s">
        <v>200</v>
      </c>
      <c r="CR60" t="s">
        <v>155</v>
      </c>
      <c r="CS60" t="s">
        <v>201</v>
      </c>
      <c r="CT60" t="s">
        <v>202</v>
      </c>
      <c r="CU60" t="s">
        <v>203</v>
      </c>
      <c r="CV60" t="s">
        <v>152</v>
      </c>
      <c r="CW60" t="s">
        <v>1779</v>
      </c>
      <c r="CX60" t="s">
        <v>204</v>
      </c>
      <c r="CY60" t="s">
        <v>205</v>
      </c>
      <c r="CZ60" t="s">
        <v>206</v>
      </c>
      <c r="DA60" t="s">
        <v>207</v>
      </c>
      <c r="DB60" t="s">
        <v>208</v>
      </c>
      <c r="DC60" t="s">
        <v>209</v>
      </c>
    </row>
    <row r="61" spans="1:107" ht="15.75" x14ac:dyDescent="0.25">
      <c r="A61" t="s">
        <v>1802</v>
      </c>
      <c r="B61" t="s">
        <v>1803</v>
      </c>
      <c r="C61" t="s">
        <v>139</v>
      </c>
      <c r="D61" t="s">
        <v>140</v>
      </c>
      <c r="E61" t="s">
        <v>141</v>
      </c>
      <c r="F61" t="s">
        <v>19</v>
      </c>
      <c r="G61" t="s">
        <v>1804</v>
      </c>
      <c r="H61" t="s">
        <v>19</v>
      </c>
      <c r="I61" t="s">
        <v>19</v>
      </c>
      <c r="J61">
        <f t="shared" si="10"/>
        <v>-2.1317670007235435E-2</v>
      </c>
      <c r="K61">
        <f t="shared" si="11"/>
        <v>2.9106084800000001</v>
      </c>
      <c r="L61">
        <f t="shared" si="12"/>
        <v>-2.1474955335858525E-2</v>
      </c>
      <c r="M61">
        <f t="shared" si="13"/>
        <v>-0.16065415759618973</v>
      </c>
      <c r="N61" t="s">
        <v>1805</v>
      </c>
      <c r="O61" t="s">
        <v>1806</v>
      </c>
      <c r="P61">
        <f t="shared" si="14"/>
        <v>2.7024462847456716</v>
      </c>
      <c r="Q61">
        <f t="shared" si="15"/>
        <v>0.65677328474567176</v>
      </c>
      <c r="R61" t="s">
        <v>1807</v>
      </c>
      <c r="S61" t="s">
        <v>1808</v>
      </c>
      <c r="T61">
        <f t="shared" si="16"/>
        <v>29.970569865206517</v>
      </c>
      <c r="U61">
        <f t="shared" si="17"/>
        <v>0.4417875</v>
      </c>
      <c r="V61" t="s">
        <v>147</v>
      </c>
      <c r="W61" t="s">
        <v>1809</v>
      </c>
      <c r="X61" t="s">
        <v>1810</v>
      </c>
      <c r="Y61" t="s">
        <v>1811</v>
      </c>
      <c r="Z61" t="s">
        <v>1812</v>
      </c>
      <c r="AA61" t="s">
        <v>152</v>
      </c>
      <c r="AB61" t="s">
        <v>152</v>
      </c>
      <c r="AC61" t="s">
        <v>152</v>
      </c>
      <c r="AD61" t="s">
        <v>153</v>
      </c>
      <c r="AE61" t="s">
        <v>154</v>
      </c>
      <c r="AF61">
        <f t="shared" si="18"/>
        <v>0</v>
      </c>
      <c r="AG61" t="s">
        <v>155</v>
      </c>
      <c r="AH61" t="s">
        <v>1813</v>
      </c>
      <c r="AI61" t="s">
        <v>1814</v>
      </c>
      <c r="AJ61" t="s">
        <v>564</v>
      </c>
      <c r="AK61" t="s">
        <v>1815</v>
      </c>
      <c r="AL61">
        <f t="shared" si="19"/>
        <v>22.3</v>
      </c>
      <c r="AM61" t="s">
        <v>626</v>
      </c>
      <c r="AN61" t="s">
        <v>161</v>
      </c>
      <c r="AO61" t="s">
        <v>161</v>
      </c>
      <c r="AP61" t="s">
        <v>1034</v>
      </c>
      <c r="AQ61" t="s">
        <v>164</v>
      </c>
      <c r="AR61" t="s">
        <v>1816</v>
      </c>
      <c r="AS61" t="s">
        <v>1680</v>
      </c>
      <c r="AT61" t="s">
        <v>139</v>
      </c>
      <c r="AU61" t="s">
        <v>1230</v>
      </c>
      <c r="AV61" t="s">
        <v>137</v>
      </c>
      <c r="AW61" t="s">
        <v>1119</v>
      </c>
      <c r="AX61" t="s">
        <v>1817</v>
      </c>
      <c r="AY61" t="s">
        <v>1818</v>
      </c>
      <c r="AZ61" t="s">
        <v>1819</v>
      </c>
      <c r="BA61" t="s">
        <v>1820</v>
      </c>
      <c r="BB61" t="s">
        <v>1821</v>
      </c>
      <c r="BC61" t="s">
        <v>164</v>
      </c>
      <c r="BD61" t="s">
        <v>174</v>
      </c>
      <c r="BE61" t="s">
        <v>175</v>
      </c>
      <c r="BF61" t="s">
        <v>176</v>
      </c>
      <c r="BG61" t="s">
        <v>177</v>
      </c>
      <c r="BH61" t="s">
        <v>152</v>
      </c>
      <c r="BI61" t="s">
        <v>178</v>
      </c>
      <c r="BJ61" t="s">
        <v>152</v>
      </c>
      <c r="BK61" t="s">
        <v>152</v>
      </c>
      <c r="BL61" t="s">
        <v>179</v>
      </c>
      <c r="BM61" t="s">
        <v>180</v>
      </c>
      <c r="BN61" t="s">
        <v>137</v>
      </c>
      <c r="BO61" t="s">
        <v>181</v>
      </c>
      <c r="BP61" t="s">
        <v>182</v>
      </c>
      <c r="BQ61" t="s">
        <v>183</v>
      </c>
      <c r="BR61" t="s">
        <v>184</v>
      </c>
      <c r="BS61" t="s">
        <v>185</v>
      </c>
      <c r="BT61" t="s">
        <v>186</v>
      </c>
      <c r="BU61" t="s">
        <v>186</v>
      </c>
      <c r="BV61" t="s">
        <v>186</v>
      </c>
      <c r="BW61" t="s">
        <v>152</v>
      </c>
      <c r="BX61" t="s">
        <v>187</v>
      </c>
      <c r="BY61" t="s">
        <v>152</v>
      </c>
      <c r="BZ61" t="s">
        <v>152</v>
      </c>
      <c r="CA61" t="s">
        <v>152</v>
      </c>
      <c r="CB61" t="s">
        <v>152</v>
      </c>
      <c r="CC61" t="s">
        <v>1822</v>
      </c>
      <c r="CD61" t="s">
        <v>1823</v>
      </c>
      <c r="CE61" t="s">
        <v>1824</v>
      </c>
      <c r="CF61" t="s">
        <v>455</v>
      </c>
      <c r="CG61" t="s">
        <v>1825</v>
      </c>
      <c r="CH61" t="s">
        <v>1826</v>
      </c>
      <c r="CI61" t="s">
        <v>1827</v>
      </c>
      <c r="CJ61" t="s">
        <v>1828</v>
      </c>
      <c r="CK61" t="s">
        <v>1810</v>
      </c>
      <c r="CL61" t="s">
        <v>610</v>
      </c>
      <c r="CM61" t="s">
        <v>197</v>
      </c>
      <c r="CN61" t="s">
        <v>198</v>
      </c>
      <c r="CO61" t="s">
        <v>155</v>
      </c>
      <c r="CP61" t="s">
        <v>199</v>
      </c>
      <c r="CQ61" t="s">
        <v>200</v>
      </c>
      <c r="CR61" t="s">
        <v>155</v>
      </c>
      <c r="CS61" t="s">
        <v>201</v>
      </c>
      <c r="CT61" t="s">
        <v>202</v>
      </c>
      <c r="CU61" t="s">
        <v>203</v>
      </c>
      <c r="CV61" t="s">
        <v>152</v>
      </c>
      <c r="CW61" t="s">
        <v>1809</v>
      </c>
      <c r="CX61" t="s">
        <v>204</v>
      </c>
      <c r="CY61" t="s">
        <v>205</v>
      </c>
      <c r="CZ61" t="s">
        <v>206</v>
      </c>
      <c r="DA61" t="s">
        <v>207</v>
      </c>
      <c r="DB61" t="s">
        <v>208</v>
      </c>
      <c r="DC61" t="s">
        <v>209</v>
      </c>
    </row>
    <row r="62" spans="1:107" ht="15.75" x14ac:dyDescent="0.25">
      <c r="A62" t="s">
        <v>1829</v>
      </c>
      <c r="B62" t="s">
        <v>1830</v>
      </c>
      <c r="C62" t="s">
        <v>139</v>
      </c>
      <c r="D62" t="s">
        <v>140</v>
      </c>
      <c r="E62" t="s">
        <v>141</v>
      </c>
      <c r="F62" t="s">
        <v>19</v>
      </c>
      <c r="G62" t="s">
        <v>1831</v>
      </c>
      <c r="H62" t="s">
        <v>19</v>
      </c>
      <c r="I62" t="s">
        <v>19</v>
      </c>
      <c r="J62">
        <f t="shared" si="10"/>
        <v>1.3445474614389424E-2</v>
      </c>
      <c r="K62">
        <f t="shared" si="11"/>
        <v>2.9098159199999998</v>
      </c>
      <c r="L62">
        <f t="shared" si="12"/>
        <v>1.3383632458248597E-2</v>
      </c>
      <c r="M62">
        <f t="shared" si="13"/>
        <v>0.16639448924230674</v>
      </c>
      <c r="N62" t="s">
        <v>1832</v>
      </c>
      <c r="O62" t="s">
        <v>1833</v>
      </c>
      <c r="P62">
        <f t="shared" si="14"/>
        <v>3.1400851035251387</v>
      </c>
      <c r="Q62">
        <f t="shared" si="15"/>
        <v>1.0888181035251385</v>
      </c>
      <c r="R62" t="s">
        <v>1834</v>
      </c>
      <c r="S62" t="s">
        <v>1835</v>
      </c>
      <c r="T62">
        <f t="shared" si="16"/>
        <v>34.824055711712752</v>
      </c>
      <c r="U62">
        <f t="shared" si="17"/>
        <v>0.4417875</v>
      </c>
      <c r="V62" t="s">
        <v>147</v>
      </c>
      <c r="W62" t="s">
        <v>1836</v>
      </c>
      <c r="X62" t="s">
        <v>1837</v>
      </c>
      <c r="Y62" t="s">
        <v>1838</v>
      </c>
      <c r="Z62" t="s">
        <v>1839</v>
      </c>
      <c r="AA62" t="s">
        <v>152</v>
      </c>
      <c r="AB62" t="s">
        <v>152</v>
      </c>
      <c r="AC62" t="s">
        <v>152</v>
      </c>
      <c r="AD62" t="s">
        <v>153</v>
      </c>
      <c r="AE62" t="s">
        <v>154</v>
      </c>
      <c r="AF62">
        <f t="shared" si="18"/>
        <v>0</v>
      </c>
      <c r="AG62" t="s">
        <v>155</v>
      </c>
      <c r="AH62" t="s">
        <v>1840</v>
      </c>
      <c r="AI62" t="s">
        <v>440</v>
      </c>
      <c r="AJ62" t="s">
        <v>1841</v>
      </c>
      <c r="AK62" t="s">
        <v>1842</v>
      </c>
      <c r="AL62">
        <f t="shared" si="19"/>
        <v>24.79</v>
      </c>
      <c r="AM62" t="s">
        <v>626</v>
      </c>
      <c r="AN62" t="s">
        <v>379</v>
      </c>
      <c r="AO62" t="s">
        <v>1843</v>
      </c>
      <c r="AP62" t="s">
        <v>1844</v>
      </c>
      <c r="AQ62" t="s">
        <v>164</v>
      </c>
      <c r="AR62" t="s">
        <v>1845</v>
      </c>
      <c r="AS62" t="s">
        <v>1680</v>
      </c>
      <c r="AT62" t="s">
        <v>139</v>
      </c>
      <c r="AU62" t="s">
        <v>1230</v>
      </c>
      <c r="AV62" t="s">
        <v>137</v>
      </c>
      <c r="AW62" t="s">
        <v>1147</v>
      </c>
      <c r="AX62" t="s">
        <v>1009</v>
      </c>
      <c r="AY62" t="s">
        <v>1846</v>
      </c>
      <c r="AZ62" t="s">
        <v>482</v>
      </c>
      <c r="BA62" t="s">
        <v>1847</v>
      </c>
      <c r="BB62" t="s">
        <v>1848</v>
      </c>
      <c r="BC62" t="s">
        <v>164</v>
      </c>
      <c r="BD62" t="s">
        <v>174</v>
      </c>
      <c r="BE62" t="s">
        <v>175</v>
      </c>
      <c r="BF62" t="s">
        <v>176</v>
      </c>
      <c r="BG62" t="s">
        <v>177</v>
      </c>
      <c r="BH62" t="s">
        <v>152</v>
      </c>
      <c r="BI62" t="s">
        <v>178</v>
      </c>
      <c r="BJ62" t="s">
        <v>152</v>
      </c>
      <c r="BK62" t="s">
        <v>152</v>
      </c>
      <c r="BL62" t="s">
        <v>179</v>
      </c>
      <c r="BM62" t="s">
        <v>180</v>
      </c>
      <c r="BN62" t="s">
        <v>137</v>
      </c>
      <c r="BO62" t="s">
        <v>181</v>
      </c>
      <c r="BP62" t="s">
        <v>182</v>
      </c>
      <c r="BQ62" t="s">
        <v>183</v>
      </c>
      <c r="BR62" t="s">
        <v>184</v>
      </c>
      <c r="BS62" t="s">
        <v>185</v>
      </c>
      <c r="BT62" t="s">
        <v>186</v>
      </c>
      <c r="BU62" t="s">
        <v>186</v>
      </c>
      <c r="BV62" t="s">
        <v>186</v>
      </c>
      <c r="BW62" t="s">
        <v>152</v>
      </c>
      <c r="BX62" t="s">
        <v>187</v>
      </c>
      <c r="BY62" t="s">
        <v>152</v>
      </c>
      <c r="BZ62" t="s">
        <v>152</v>
      </c>
      <c r="CA62" t="s">
        <v>152</v>
      </c>
      <c r="CB62" t="s">
        <v>152</v>
      </c>
      <c r="CC62" t="s">
        <v>1849</v>
      </c>
      <c r="CD62" t="s">
        <v>1850</v>
      </c>
      <c r="CE62" t="s">
        <v>1851</v>
      </c>
      <c r="CF62" t="s">
        <v>1852</v>
      </c>
      <c r="CG62" t="s">
        <v>1853</v>
      </c>
      <c r="CH62" t="s">
        <v>1854</v>
      </c>
      <c r="CI62" t="s">
        <v>1855</v>
      </c>
      <c r="CJ62" t="s">
        <v>1856</v>
      </c>
      <c r="CK62" t="s">
        <v>1857</v>
      </c>
      <c r="CL62" t="s">
        <v>965</v>
      </c>
      <c r="CM62" t="s">
        <v>197</v>
      </c>
      <c r="CN62" t="s">
        <v>198</v>
      </c>
      <c r="CO62" t="s">
        <v>155</v>
      </c>
      <c r="CP62" t="s">
        <v>199</v>
      </c>
      <c r="CQ62" t="s">
        <v>200</v>
      </c>
      <c r="CR62" t="s">
        <v>155</v>
      </c>
      <c r="CS62" t="s">
        <v>201</v>
      </c>
      <c r="CT62" t="s">
        <v>202</v>
      </c>
      <c r="CU62" t="s">
        <v>203</v>
      </c>
      <c r="CV62" t="s">
        <v>152</v>
      </c>
      <c r="CW62" t="s">
        <v>1836</v>
      </c>
      <c r="CX62" t="s">
        <v>204</v>
      </c>
      <c r="CY62" t="s">
        <v>205</v>
      </c>
      <c r="CZ62" t="s">
        <v>206</v>
      </c>
      <c r="DA62" t="s">
        <v>207</v>
      </c>
      <c r="DB62" t="s">
        <v>208</v>
      </c>
      <c r="DC62" t="s">
        <v>209</v>
      </c>
    </row>
    <row r="63" spans="1:107" ht="15.75" x14ac:dyDescent="0.25">
      <c r="A63" t="s">
        <v>1858</v>
      </c>
      <c r="B63" t="s">
        <v>1859</v>
      </c>
      <c r="C63" t="s">
        <v>139</v>
      </c>
      <c r="D63" t="s">
        <v>140</v>
      </c>
      <c r="E63" t="s">
        <v>141</v>
      </c>
      <c r="F63" t="s">
        <v>19</v>
      </c>
      <c r="G63" t="s">
        <v>1860</v>
      </c>
      <c r="H63" t="s">
        <v>19</v>
      </c>
      <c r="I63" t="s">
        <v>19</v>
      </c>
      <c r="J63">
        <f t="shared" si="10"/>
        <v>0.11124528704115587</v>
      </c>
      <c r="K63">
        <f t="shared" si="11"/>
        <v>2.9113996799999997</v>
      </c>
      <c r="L63">
        <f t="shared" si="12"/>
        <v>0.10715102058783058</v>
      </c>
      <c r="M63">
        <f t="shared" si="13"/>
        <v>1.3212366848294319</v>
      </c>
      <c r="N63" t="s">
        <v>1861</v>
      </c>
      <c r="O63" t="s">
        <v>1862</v>
      </c>
      <c r="P63">
        <f t="shared" si="14"/>
        <v>3.1588846025486368</v>
      </c>
      <c r="Q63">
        <f t="shared" si="15"/>
        <v>1.0795096025486366</v>
      </c>
      <c r="R63" t="s">
        <v>1863</v>
      </c>
      <c r="S63" t="s">
        <v>1864</v>
      </c>
      <c r="T63">
        <f t="shared" si="16"/>
        <v>35.032545220679125</v>
      </c>
      <c r="U63">
        <f t="shared" si="17"/>
        <v>0.4417875</v>
      </c>
      <c r="V63" t="s">
        <v>147</v>
      </c>
      <c r="W63" t="s">
        <v>1865</v>
      </c>
      <c r="X63" t="s">
        <v>1866</v>
      </c>
      <c r="Y63" t="s">
        <v>1867</v>
      </c>
      <c r="Z63" t="s">
        <v>1868</v>
      </c>
      <c r="AA63" t="s">
        <v>152</v>
      </c>
      <c r="AB63" t="s">
        <v>152</v>
      </c>
      <c r="AC63" t="s">
        <v>152</v>
      </c>
      <c r="AD63" t="s">
        <v>153</v>
      </c>
      <c r="AE63" t="s">
        <v>154</v>
      </c>
      <c r="AF63">
        <f t="shared" si="18"/>
        <v>0</v>
      </c>
      <c r="AG63" t="s">
        <v>155</v>
      </c>
      <c r="AH63" t="s">
        <v>1869</v>
      </c>
      <c r="AI63" t="s">
        <v>1870</v>
      </c>
      <c r="AJ63" t="s">
        <v>1871</v>
      </c>
      <c r="AK63" t="s">
        <v>1759</v>
      </c>
      <c r="AL63">
        <f t="shared" si="19"/>
        <v>24.89</v>
      </c>
      <c r="AM63" t="s">
        <v>626</v>
      </c>
      <c r="AN63" t="s">
        <v>226</v>
      </c>
      <c r="AO63" t="s">
        <v>1872</v>
      </c>
      <c r="AP63" t="s">
        <v>1706</v>
      </c>
      <c r="AQ63" t="s">
        <v>137</v>
      </c>
      <c r="AR63" t="s">
        <v>1873</v>
      </c>
      <c r="AS63" t="s">
        <v>1680</v>
      </c>
      <c r="AT63" t="s">
        <v>139</v>
      </c>
      <c r="AU63" t="s">
        <v>1230</v>
      </c>
      <c r="AV63" t="s">
        <v>137</v>
      </c>
      <c r="AW63" t="s">
        <v>1874</v>
      </c>
      <c r="AX63" t="s">
        <v>1875</v>
      </c>
      <c r="AY63" t="s">
        <v>1876</v>
      </c>
      <c r="AZ63" t="s">
        <v>1877</v>
      </c>
      <c r="BA63" t="s">
        <v>1878</v>
      </c>
      <c r="BB63" t="s">
        <v>1879</v>
      </c>
      <c r="BC63" t="s">
        <v>164</v>
      </c>
      <c r="BD63" t="s">
        <v>174</v>
      </c>
      <c r="BE63" t="s">
        <v>175</v>
      </c>
      <c r="BF63" t="s">
        <v>176</v>
      </c>
      <c r="BG63" t="s">
        <v>177</v>
      </c>
      <c r="BH63" t="s">
        <v>152</v>
      </c>
      <c r="BI63" t="s">
        <v>178</v>
      </c>
      <c r="BJ63" t="s">
        <v>152</v>
      </c>
      <c r="BK63" t="s">
        <v>152</v>
      </c>
      <c r="BL63" t="s">
        <v>179</v>
      </c>
      <c r="BM63" t="s">
        <v>180</v>
      </c>
      <c r="BN63" t="s">
        <v>137</v>
      </c>
      <c r="BO63" t="s">
        <v>181</v>
      </c>
      <c r="BP63" t="s">
        <v>182</v>
      </c>
      <c r="BQ63" t="s">
        <v>183</v>
      </c>
      <c r="BR63" t="s">
        <v>184</v>
      </c>
      <c r="BS63" t="s">
        <v>185</v>
      </c>
      <c r="BT63" t="s">
        <v>186</v>
      </c>
      <c r="BU63" t="s">
        <v>186</v>
      </c>
      <c r="BV63" t="s">
        <v>186</v>
      </c>
      <c r="BW63" t="s">
        <v>152</v>
      </c>
      <c r="BX63" t="s">
        <v>187</v>
      </c>
      <c r="BY63" t="s">
        <v>152</v>
      </c>
      <c r="BZ63" t="s">
        <v>152</v>
      </c>
      <c r="CA63" t="s">
        <v>152</v>
      </c>
      <c r="CB63" t="s">
        <v>152</v>
      </c>
      <c r="CC63" t="s">
        <v>1880</v>
      </c>
      <c r="CD63" t="s">
        <v>1881</v>
      </c>
      <c r="CE63" t="s">
        <v>1882</v>
      </c>
      <c r="CF63" t="s">
        <v>1883</v>
      </c>
      <c r="CG63" t="s">
        <v>1884</v>
      </c>
      <c r="CH63" t="s">
        <v>1885</v>
      </c>
      <c r="CI63" t="s">
        <v>1886</v>
      </c>
      <c r="CJ63" t="s">
        <v>1887</v>
      </c>
      <c r="CK63" t="s">
        <v>1866</v>
      </c>
      <c r="CL63" t="s">
        <v>243</v>
      </c>
      <c r="CM63" t="s">
        <v>197</v>
      </c>
      <c r="CN63" t="s">
        <v>198</v>
      </c>
      <c r="CO63" t="s">
        <v>155</v>
      </c>
      <c r="CP63" t="s">
        <v>199</v>
      </c>
      <c r="CQ63" t="s">
        <v>200</v>
      </c>
      <c r="CR63" t="s">
        <v>155</v>
      </c>
      <c r="CS63" t="s">
        <v>201</v>
      </c>
      <c r="CT63" t="s">
        <v>202</v>
      </c>
      <c r="CU63" t="s">
        <v>203</v>
      </c>
      <c r="CV63" t="s">
        <v>152</v>
      </c>
      <c r="CW63" t="s">
        <v>1865</v>
      </c>
      <c r="CX63" t="s">
        <v>204</v>
      </c>
      <c r="CY63" t="s">
        <v>205</v>
      </c>
      <c r="CZ63" t="s">
        <v>206</v>
      </c>
      <c r="DA63" t="s">
        <v>207</v>
      </c>
      <c r="DB63" t="s">
        <v>208</v>
      </c>
      <c r="DC63" t="s">
        <v>209</v>
      </c>
    </row>
    <row r="64" spans="1:107" ht="15.75" x14ac:dyDescent="0.25">
      <c r="A64" t="s">
        <v>1888</v>
      </c>
      <c r="B64" t="s">
        <v>1889</v>
      </c>
      <c r="C64" t="s">
        <v>139</v>
      </c>
      <c r="D64" t="s">
        <v>140</v>
      </c>
      <c r="E64" t="s">
        <v>141</v>
      </c>
      <c r="F64" t="s">
        <v>19</v>
      </c>
      <c r="G64" t="s">
        <v>1890</v>
      </c>
      <c r="H64" t="s">
        <v>19</v>
      </c>
      <c r="I64" t="s">
        <v>19</v>
      </c>
      <c r="J64">
        <f t="shared" si="10"/>
        <v>2.1614604135265806E-3</v>
      </c>
      <c r="K64">
        <f t="shared" si="11"/>
        <v>2.9106084800000001</v>
      </c>
      <c r="L64">
        <f t="shared" si="12"/>
        <v>2.1598564725306157E-3</v>
      </c>
      <c r="M64">
        <f t="shared" si="13"/>
        <v>2.1144511603119486E-2</v>
      </c>
      <c r="N64" t="s">
        <v>1891</v>
      </c>
      <c r="O64" t="s">
        <v>1892</v>
      </c>
      <c r="P64">
        <f t="shared" si="14"/>
        <v>2.920241384704406</v>
      </c>
      <c r="Q64">
        <f t="shared" si="15"/>
        <v>0.85827738470440584</v>
      </c>
      <c r="R64" t="s">
        <v>1893</v>
      </c>
      <c r="S64" t="s">
        <v>1894</v>
      </c>
      <c r="T64">
        <f t="shared" si="16"/>
        <v>32.385953029881399</v>
      </c>
      <c r="U64">
        <f t="shared" si="17"/>
        <v>0.4417875</v>
      </c>
      <c r="V64" t="s">
        <v>147</v>
      </c>
      <c r="W64" t="s">
        <v>1895</v>
      </c>
      <c r="X64" t="s">
        <v>1896</v>
      </c>
      <c r="Y64" t="s">
        <v>1897</v>
      </c>
      <c r="Z64" t="s">
        <v>1898</v>
      </c>
      <c r="AA64" t="s">
        <v>152</v>
      </c>
      <c r="AB64" t="s">
        <v>152</v>
      </c>
      <c r="AC64" t="s">
        <v>152</v>
      </c>
      <c r="AD64" t="s">
        <v>153</v>
      </c>
      <c r="AE64" t="s">
        <v>154</v>
      </c>
      <c r="AF64">
        <f t="shared" si="18"/>
        <v>0</v>
      </c>
      <c r="AG64" t="s">
        <v>155</v>
      </c>
      <c r="AH64" t="s">
        <v>1899</v>
      </c>
      <c r="AI64" t="s">
        <v>1900</v>
      </c>
      <c r="AJ64" t="s">
        <v>776</v>
      </c>
      <c r="AK64" t="s">
        <v>1901</v>
      </c>
      <c r="AL64">
        <f t="shared" si="19"/>
        <v>23.58</v>
      </c>
      <c r="AM64" t="s">
        <v>626</v>
      </c>
      <c r="AN64" t="s">
        <v>161</v>
      </c>
      <c r="AO64" t="s">
        <v>1902</v>
      </c>
      <c r="AP64" t="s">
        <v>1903</v>
      </c>
      <c r="AQ64" t="s">
        <v>164</v>
      </c>
      <c r="AR64" t="s">
        <v>1904</v>
      </c>
      <c r="AS64" t="s">
        <v>1680</v>
      </c>
      <c r="AT64" t="s">
        <v>139</v>
      </c>
      <c r="AU64" t="s">
        <v>1230</v>
      </c>
      <c r="AV64" t="s">
        <v>137</v>
      </c>
      <c r="AW64" t="s">
        <v>836</v>
      </c>
      <c r="AX64" t="s">
        <v>383</v>
      </c>
      <c r="AY64" t="s">
        <v>261</v>
      </c>
      <c r="AZ64" t="s">
        <v>1905</v>
      </c>
      <c r="BA64" t="s">
        <v>1906</v>
      </c>
      <c r="BB64" t="s">
        <v>1907</v>
      </c>
      <c r="BC64" t="s">
        <v>164</v>
      </c>
      <c r="BD64" t="s">
        <v>174</v>
      </c>
      <c r="BE64" t="s">
        <v>175</v>
      </c>
      <c r="BF64" t="s">
        <v>176</v>
      </c>
      <c r="BG64" t="s">
        <v>177</v>
      </c>
      <c r="BH64" t="s">
        <v>152</v>
      </c>
      <c r="BI64" t="s">
        <v>178</v>
      </c>
      <c r="BJ64" t="s">
        <v>152</v>
      </c>
      <c r="BK64" t="s">
        <v>152</v>
      </c>
      <c r="BL64" t="s">
        <v>179</v>
      </c>
      <c r="BM64" t="s">
        <v>180</v>
      </c>
      <c r="BN64" t="s">
        <v>137</v>
      </c>
      <c r="BO64" t="s">
        <v>181</v>
      </c>
      <c r="BP64" t="s">
        <v>182</v>
      </c>
      <c r="BQ64" t="s">
        <v>183</v>
      </c>
      <c r="BR64" t="s">
        <v>184</v>
      </c>
      <c r="BS64" t="s">
        <v>185</v>
      </c>
      <c r="BT64" t="s">
        <v>186</v>
      </c>
      <c r="BU64" t="s">
        <v>186</v>
      </c>
      <c r="BV64" t="s">
        <v>186</v>
      </c>
      <c r="BW64" t="s">
        <v>152</v>
      </c>
      <c r="BX64" t="s">
        <v>187</v>
      </c>
      <c r="BY64" t="s">
        <v>152</v>
      </c>
      <c r="BZ64" t="s">
        <v>152</v>
      </c>
      <c r="CA64" t="s">
        <v>152</v>
      </c>
      <c r="CB64" t="s">
        <v>152</v>
      </c>
      <c r="CC64" t="s">
        <v>1908</v>
      </c>
      <c r="CD64" t="s">
        <v>1909</v>
      </c>
      <c r="CE64" t="s">
        <v>1910</v>
      </c>
      <c r="CF64" t="s">
        <v>1911</v>
      </c>
      <c r="CG64" t="s">
        <v>1912</v>
      </c>
      <c r="CH64" t="s">
        <v>1913</v>
      </c>
      <c r="CI64" t="s">
        <v>1914</v>
      </c>
      <c r="CJ64" t="s">
        <v>1915</v>
      </c>
      <c r="CK64" t="s">
        <v>1896</v>
      </c>
      <c r="CL64" t="s">
        <v>610</v>
      </c>
      <c r="CM64" t="s">
        <v>197</v>
      </c>
      <c r="CN64" t="s">
        <v>198</v>
      </c>
      <c r="CO64" t="s">
        <v>155</v>
      </c>
      <c r="CP64" t="s">
        <v>199</v>
      </c>
      <c r="CQ64" t="s">
        <v>200</v>
      </c>
      <c r="CR64" t="s">
        <v>155</v>
      </c>
      <c r="CS64" t="s">
        <v>201</v>
      </c>
      <c r="CT64" t="s">
        <v>202</v>
      </c>
      <c r="CU64" t="s">
        <v>203</v>
      </c>
      <c r="CV64" t="s">
        <v>152</v>
      </c>
      <c r="CW64" t="s">
        <v>1895</v>
      </c>
      <c r="CX64" t="s">
        <v>204</v>
      </c>
      <c r="CY64" t="s">
        <v>205</v>
      </c>
      <c r="CZ64" t="s">
        <v>206</v>
      </c>
      <c r="DA64" t="s">
        <v>207</v>
      </c>
      <c r="DB64" t="s">
        <v>208</v>
      </c>
      <c r="DC64" t="s">
        <v>209</v>
      </c>
    </row>
    <row r="65" spans="1:107" ht="15.75" x14ac:dyDescent="0.25">
      <c r="A65" t="s">
        <v>1916</v>
      </c>
      <c r="B65" t="s">
        <v>1917</v>
      </c>
      <c r="C65" t="s">
        <v>139</v>
      </c>
      <c r="D65" t="s">
        <v>140</v>
      </c>
      <c r="E65" t="s">
        <v>141</v>
      </c>
      <c r="F65" t="s">
        <v>19</v>
      </c>
      <c r="G65" t="s">
        <v>1918</v>
      </c>
      <c r="H65" t="s">
        <v>19</v>
      </c>
      <c r="I65" t="s">
        <v>19</v>
      </c>
      <c r="J65">
        <f t="shared" si="10"/>
        <v>-1.5796378025226016E-2</v>
      </c>
      <c r="K65">
        <f t="shared" si="11"/>
        <v>2.9098159199999998</v>
      </c>
      <c r="L65">
        <f t="shared" si="12"/>
        <v>-1.588259912881455E-2</v>
      </c>
      <c r="M65">
        <f t="shared" si="13"/>
        <v>-0.14064670359372236</v>
      </c>
      <c r="N65" t="s">
        <v>1919</v>
      </c>
      <c r="O65" t="s">
        <v>1920</v>
      </c>
      <c r="P65">
        <f t="shared" si="14"/>
        <v>2.8180155124172854</v>
      </c>
      <c r="Q65">
        <f t="shared" si="15"/>
        <v>0.77693651241728556</v>
      </c>
      <c r="R65" t="s">
        <v>1921</v>
      </c>
      <c r="S65" t="s">
        <v>1922</v>
      </c>
      <c r="T65">
        <f t="shared" si="16"/>
        <v>31.252251440803875</v>
      </c>
      <c r="U65">
        <f t="shared" si="17"/>
        <v>0.4417875</v>
      </c>
      <c r="V65" t="s">
        <v>147</v>
      </c>
      <c r="W65" t="s">
        <v>1923</v>
      </c>
      <c r="X65" t="s">
        <v>1924</v>
      </c>
      <c r="Y65" t="s">
        <v>1925</v>
      </c>
      <c r="Z65" t="s">
        <v>1926</v>
      </c>
      <c r="AA65" t="s">
        <v>152</v>
      </c>
      <c r="AB65" t="s">
        <v>152</v>
      </c>
      <c r="AC65" t="s">
        <v>152</v>
      </c>
      <c r="AD65" t="s">
        <v>153</v>
      </c>
      <c r="AE65" t="s">
        <v>154</v>
      </c>
      <c r="AF65">
        <f t="shared" si="18"/>
        <v>0</v>
      </c>
      <c r="AG65" t="s">
        <v>155</v>
      </c>
      <c r="AH65" t="s">
        <v>1927</v>
      </c>
      <c r="AI65" t="s">
        <v>533</v>
      </c>
      <c r="AJ65" t="s">
        <v>660</v>
      </c>
      <c r="AK65" t="s">
        <v>1928</v>
      </c>
      <c r="AL65">
        <f t="shared" si="19"/>
        <v>22.99</v>
      </c>
      <c r="AM65" t="s">
        <v>626</v>
      </c>
      <c r="AN65" t="s">
        <v>379</v>
      </c>
      <c r="AO65" t="s">
        <v>258</v>
      </c>
      <c r="AP65" t="s">
        <v>347</v>
      </c>
      <c r="AQ65" t="s">
        <v>164</v>
      </c>
      <c r="AR65" t="s">
        <v>1929</v>
      </c>
      <c r="AS65" t="s">
        <v>1680</v>
      </c>
      <c r="AT65" t="s">
        <v>139</v>
      </c>
      <c r="AU65" t="s">
        <v>1230</v>
      </c>
      <c r="AV65" t="s">
        <v>137</v>
      </c>
      <c r="AW65" t="s">
        <v>319</v>
      </c>
      <c r="AX65" t="s">
        <v>261</v>
      </c>
      <c r="AY65" t="s">
        <v>175</v>
      </c>
      <c r="AZ65" t="s">
        <v>1930</v>
      </c>
      <c r="BA65" t="s">
        <v>1931</v>
      </c>
      <c r="BB65" t="s">
        <v>175</v>
      </c>
      <c r="BC65" t="s">
        <v>164</v>
      </c>
      <c r="BD65" t="s">
        <v>174</v>
      </c>
      <c r="BE65" t="s">
        <v>175</v>
      </c>
      <c r="BF65" t="s">
        <v>176</v>
      </c>
      <c r="BG65" t="s">
        <v>177</v>
      </c>
      <c r="BH65" t="s">
        <v>152</v>
      </c>
      <c r="BI65" t="s">
        <v>178</v>
      </c>
      <c r="BJ65" t="s">
        <v>152</v>
      </c>
      <c r="BK65" t="s">
        <v>152</v>
      </c>
      <c r="BL65" t="s">
        <v>179</v>
      </c>
      <c r="BM65" t="s">
        <v>180</v>
      </c>
      <c r="BN65" t="s">
        <v>137</v>
      </c>
      <c r="BO65" t="s">
        <v>181</v>
      </c>
      <c r="BP65" t="s">
        <v>182</v>
      </c>
      <c r="BQ65" t="s">
        <v>183</v>
      </c>
      <c r="BR65" t="s">
        <v>184</v>
      </c>
      <c r="BS65" t="s">
        <v>185</v>
      </c>
      <c r="BT65" t="s">
        <v>186</v>
      </c>
      <c r="BU65" t="s">
        <v>186</v>
      </c>
      <c r="BV65" t="s">
        <v>186</v>
      </c>
      <c r="BW65" t="s">
        <v>152</v>
      </c>
      <c r="BX65" t="s">
        <v>187</v>
      </c>
      <c r="BY65" t="s">
        <v>152</v>
      </c>
      <c r="BZ65" t="s">
        <v>152</v>
      </c>
      <c r="CA65" t="s">
        <v>152</v>
      </c>
      <c r="CB65" t="s">
        <v>152</v>
      </c>
      <c r="CC65" t="s">
        <v>1932</v>
      </c>
      <c r="CD65" t="s">
        <v>1933</v>
      </c>
      <c r="CE65" t="s">
        <v>1934</v>
      </c>
      <c r="CF65" t="s">
        <v>1935</v>
      </c>
      <c r="CG65" t="s">
        <v>1936</v>
      </c>
      <c r="CH65" t="s">
        <v>1937</v>
      </c>
      <c r="CI65" t="s">
        <v>1938</v>
      </c>
      <c r="CJ65" t="s">
        <v>1939</v>
      </c>
      <c r="CK65" t="s">
        <v>1924</v>
      </c>
      <c r="CL65" t="s">
        <v>302</v>
      </c>
      <c r="CM65" t="s">
        <v>197</v>
      </c>
      <c r="CN65" t="s">
        <v>198</v>
      </c>
      <c r="CO65" t="s">
        <v>155</v>
      </c>
      <c r="CP65" t="s">
        <v>199</v>
      </c>
      <c r="CQ65" t="s">
        <v>200</v>
      </c>
      <c r="CR65" t="s">
        <v>155</v>
      </c>
      <c r="CS65" t="s">
        <v>201</v>
      </c>
      <c r="CT65" t="s">
        <v>202</v>
      </c>
      <c r="CU65" t="s">
        <v>203</v>
      </c>
      <c r="CV65" t="s">
        <v>152</v>
      </c>
      <c r="CW65" t="s">
        <v>1923</v>
      </c>
      <c r="CX65" t="s">
        <v>204</v>
      </c>
      <c r="CY65" t="s">
        <v>205</v>
      </c>
      <c r="CZ65" t="s">
        <v>206</v>
      </c>
      <c r="DA65" t="s">
        <v>207</v>
      </c>
      <c r="DB65" t="s">
        <v>208</v>
      </c>
      <c r="DC65" t="s">
        <v>209</v>
      </c>
    </row>
    <row r="66" spans="1:107" ht="15.75" x14ac:dyDescent="0.25">
      <c r="A66" t="s">
        <v>1940</v>
      </c>
      <c r="B66" t="s">
        <v>1941</v>
      </c>
      <c r="C66" t="s">
        <v>139</v>
      </c>
      <c r="D66" t="s">
        <v>140</v>
      </c>
      <c r="E66" t="s">
        <v>141</v>
      </c>
      <c r="F66" t="s">
        <v>19</v>
      </c>
      <c r="G66" t="s">
        <v>1942</v>
      </c>
      <c r="H66" t="s">
        <v>19</v>
      </c>
      <c r="I66" t="s">
        <v>19</v>
      </c>
      <c r="J66">
        <f t="shared" si="10"/>
        <v>3.2816703611490521E-2</v>
      </c>
      <c r="K66">
        <f t="shared" si="11"/>
        <v>2.9113996799999997</v>
      </c>
      <c r="L66">
        <f t="shared" si="12"/>
        <v>3.2450923418866427E-2</v>
      </c>
      <c r="M66">
        <f t="shared" si="13"/>
        <v>0.33764785005881442</v>
      </c>
      <c r="N66" t="s">
        <v>1943</v>
      </c>
      <c r="O66" t="s">
        <v>1944</v>
      </c>
      <c r="P66">
        <f t="shared" si="14"/>
        <v>2.9645263235836623</v>
      </c>
      <c r="Q66">
        <f t="shared" si="15"/>
        <v>0.91227432358366212</v>
      </c>
      <c r="R66" t="s">
        <v>1945</v>
      </c>
      <c r="S66" t="s">
        <v>1946</v>
      </c>
      <c r="T66">
        <f t="shared" si="16"/>
        <v>32.873434504143511</v>
      </c>
      <c r="U66">
        <f t="shared" si="17"/>
        <v>0.4417875</v>
      </c>
      <c r="V66" t="s">
        <v>147</v>
      </c>
      <c r="W66" t="s">
        <v>1947</v>
      </c>
      <c r="X66" t="s">
        <v>1948</v>
      </c>
      <c r="Y66" t="s">
        <v>1949</v>
      </c>
      <c r="Z66" t="s">
        <v>1950</v>
      </c>
      <c r="AA66" t="s">
        <v>152</v>
      </c>
      <c r="AB66" t="s">
        <v>152</v>
      </c>
      <c r="AC66" t="s">
        <v>152</v>
      </c>
      <c r="AD66" t="s">
        <v>153</v>
      </c>
      <c r="AE66" t="s">
        <v>154</v>
      </c>
      <c r="AF66">
        <f t="shared" si="18"/>
        <v>0</v>
      </c>
      <c r="AG66" t="s">
        <v>155</v>
      </c>
      <c r="AH66" t="s">
        <v>1676</v>
      </c>
      <c r="AI66" t="s">
        <v>863</v>
      </c>
      <c r="AJ66" t="s">
        <v>1438</v>
      </c>
      <c r="AK66" t="s">
        <v>223</v>
      </c>
      <c r="AL66">
        <f t="shared" si="19"/>
        <v>23.83</v>
      </c>
      <c r="AM66" t="s">
        <v>778</v>
      </c>
      <c r="AN66" t="s">
        <v>226</v>
      </c>
      <c r="AO66" t="s">
        <v>1951</v>
      </c>
      <c r="AP66" t="s">
        <v>1952</v>
      </c>
      <c r="AQ66" t="s">
        <v>164</v>
      </c>
      <c r="AR66" t="s">
        <v>1953</v>
      </c>
      <c r="AS66" t="s">
        <v>1954</v>
      </c>
      <c r="AT66" t="s">
        <v>139</v>
      </c>
      <c r="AU66" t="s">
        <v>1955</v>
      </c>
      <c r="AV66" t="s">
        <v>137</v>
      </c>
      <c r="AW66" t="s">
        <v>1956</v>
      </c>
      <c r="AX66" t="s">
        <v>1957</v>
      </c>
      <c r="AY66" t="s">
        <v>1957</v>
      </c>
      <c r="AZ66" t="s">
        <v>1958</v>
      </c>
      <c r="BA66" t="s">
        <v>1959</v>
      </c>
      <c r="BB66" t="s">
        <v>1960</v>
      </c>
      <c r="BC66" t="s">
        <v>164</v>
      </c>
      <c r="BD66" t="s">
        <v>174</v>
      </c>
      <c r="BE66" t="s">
        <v>175</v>
      </c>
      <c r="BF66" t="s">
        <v>176</v>
      </c>
      <c r="BG66" t="s">
        <v>177</v>
      </c>
      <c r="BH66" t="s">
        <v>152</v>
      </c>
      <c r="BI66" t="s">
        <v>178</v>
      </c>
      <c r="BJ66" t="s">
        <v>152</v>
      </c>
      <c r="BK66" t="s">
        <v>152</v>
      </c>
      <c r="BL66" t="s">
        <v>179</v>
      </c>
      <c r="BM66" t="s">
        <v>180</v>
      </c>
      <c r="BN66" t="s">
        <v>137</v>
      </c>
      <c r="BO66" t="s">
        <v>181</v>
      </c>
      <c r="BP66" t="s">
        <v>182</v>
      </c>
      <c r="BQ66" t="s">
        <v>183</v>
      </c>
      <c r="BR66" t="s">
        <v>184</v>
      </c>
      <c r="BS66" t="s">
        <v>185</v>
      </c>
      <c r="BT66" t="s">
        <v>186</v>
      </c>
      <c r="BU66" t="s">
        <v>186</v>
      </c>
      <c r="BV66" t="s">
        <v>186</v>
      </c>
      <c r="BW66" t="s">
        <v>152</v>
      </c>
      <c r="BX66" t="s">
        <v>187</v>
      </c>
      <c r="BY66" t="s">
        <v>152</v>
      </c>
      <c r="BZ66" t="s">
        <v>152</v>
      </c>
      <c r="CA66" t="s">
        <v>152</v>
      </c>
      <c r="CB66" t="s">
        <v>152</v>
      </c>
      <c r="CC66" t="s">
        <v>1961</v>
      </c>
      <c r="CD66" t="s">
        <v>1962</v>
      </c>
      <c r="CE66" t="s">
        <v>1963</v>
      </c>
      <c r="CF66" t="s">
        <v>1964</v>
      </c>
      <c r="CG66" t="s">
        <v>1965</v>
      </c>
      <c r="CH66" t="s">
        <v>1966</v>
      </c>
      <c r="CI66" t="s">
        <v>1967</v>
      </c>
      <c r="CJ66" t="s">
        <v>1968</v>
      </c>
      <c r="CK66" t="s">
        <v>1948</v>
      </c>
      <c r="CL66" t="s">
        <v>363</v>
      </c>
      <c r="CM66" t="s">
        <v>197</v>
      </c>
      <c r="CN66" t="s">
        <v>198</v>
      </c>
      <c r="CO66" t="s">
        <v>155</v>
      </c>
      <c r="CP66" t="s">
        <v>199</v>
      </c>
      <c r="CQ66" t="s">
        <v>200</v>
      </c>
      <c r="CR66" t="s">
        <v>155</v>
      </c>
      <c r="CS66" t="s">
        <v>201</v>
      </c>
      <c r="CT66" t="s">
        <v>202</v>
      </c>
      <c r="CU66" t="s">
        <v>203</v>
      </c>
      <c r="CV66" t="s">
        <v>152</v>
      </c>
      <c r="CW66" t="s">
        <v>1947</v>
      </c>
      <c r="CX66" t="s">
        <v>204</v>
      </c>
      <c r="CY66" t="s">
        <v>205</v>
      </c>
      <c r="CZ66" t="s">
        <v>206</v>
      </c>
      <c r="DA66" t="s">
        <v>207</v>
      </c>
      <c r="DB66" t="s">
        <v>208</v>
      </c>
      <c r="DC66" t="s">
        <v>209</v>
      </c>
    </row>
    <row r="67" spans="1:107" ht="15.75" x14ac:dyDescent="0.25">
      <c r="A67" t="s">
        <v>1969</v>
      </c>
      <c r="B67" t="s">
        <v>1970</v>
      </c>
      <c r="C67" t="s">
        <v>139</v>
      </c>
      <c r="D67" t="s">
        <v>140</v>
      </c>
      <c r="E67" t="s">
        <v>141</v>
      </c>
      <c r="F67" t="s">
        <v>19</v>
      </c>
      <c r="G67" t="s">
        <v>1971</v>
      </c>
      <c r="H67" t="s">
        <v>19</v>
      </c>
      <c r="I67" t="s">
        <v>19</v>
      </c>
      <c r="J67">
        <f t="shared" si="10"/>
        <v>-1.9859959598520369E-2</v>
      </c>
      <c r="K67">
        <f t="shared" si="11"/>
        <v>2.9113996799999997</v>
      </c>
      <c r="L67">
        <f t="shared" si="12"/>
        <v>-1.999636374073983E-2</v>
      </c>
      <c r="M67">
        <f t="shared" si="13"/>
        <v>-0.23764622579433611</v>
      </c>
      <c r="N67" t="s">
        <v>1972</v>
      </c>
      <c r="O67" t="s">
        <v>1973</v>
      </c>
      <c r="P67">
        <f t="shared" si="14"/>
        <v>3.0768961848985796</v>
      </c>
      <c r="Q67">
        <f t="shared" si="15"/>
        <v>1.0414701848985795</v>
      </c>
      <c r="R67" t="s">
        <v>1974</v>
      </c>
      <c r="S67" t="s">
        <v>1975</v>
      </c>
      <c r="T67">
        <f t="shared" si="16"/>
        <v>34.119496394972046</v>
      </c>
      <c r="U67">
        <f t="shared" si="17"/>
        <v>0.4417875</v>
      </c>
      <c r="V67" t="s">
        <v>147</v>
      </c>
      <c r="W67" t="s">
        <v>1976</v>
      </c>
      <c r="X67" t="s">
        <v>1977</v>
      </c>
      <c r="Y67" t="s">
        <v>1978</v>
      </c>
      <c r="Z67" t="s">
        <v>1979</v>
      </c>
      <c r="AA67" t="s">
        <v>152</v>
      </c>
      <c r="AB67" t="s">
        <v>152</v>
      </c>
      <c r="AC67" t="s">
        <v>152</v>
      </c>
      <c r="AD67" t="s">
        <v>153</v>
      </c>
      <c r="AE67" t="s">
        <v>154</v>
      </c>
      <c r="AF67">
        <f t="shared" si="18"/>
        <v>0</v>
      </c>
      <c r="AG67" t="s">
        <v>155</v>
      </c>
      <c r="AH67" t="s">
        <v>919</v>
      </c>
      <c r="AI67" t="s">
        <v>1980</v>
      </c>
      <c r="AJ67" t="s">
        <v>1278</v>
      </c>
      <c r="AK67" t="s">
        <v>1981</v>
      </c>
      <c r="AL67">
        <f t="shared" si="19"/>
        <v>24.45</v>
      </c>
      <c r="AM67" t="s">
        <v>778</v>
      </c>
      <c r="AN67" t="s">
        <v>226</v>
      </c>
      <c r="AO67" t="s">
        <v>379</v>
      </c>
      <c r="AP67" t="s">
        <v>347</v>
      </c>
      <c r="AQ67" t="s">
        <v>164</v>
      </c>
      <c r="AR67" t="s">
        <v>1982</v>
      </c>
      <c r="AS67" t="s">
        <v>1954</v>
      </c>
      <c r="AT67" t="s">
        <v>139</v>
      </c>
      <c r="AU67" t="s">
        <v>1955</v>
      </c>
      <c r="AV67" t="s">
        <v>137</v>
      </c>
      <c r="AW67" t="s">
        <v>229</v>
      </c>
      <c r="AX67" t="s">
        <v>663</v>
      </c>
      <c r="AY67" t="s">
        <v>1983</v>
      </c>
      <c r="AZ67" t="s">
        <v>417</v>
      </c>
      <c r="BA67" t="s">
        <v>1984</v>
      </c>
      <c r="BB67" t="s">
        <v>1985</v>
      </c>
      <c r="BC67" t="s">
        <v>164</v>
      </c>
      <c r="BD67" t="s">
        <v>174</v>
      </c>
      <c r="BE67" t="s">
        <v>175</v>
      </c>
      <c r="BF67" t="s">
        <v>176</v>
      </c>
      <c r="BG67" t="s">
        <v>177</v>
      </c>
      <c r="BH67" t="s">
        <v>152</v>
      </c>
      <c r="BI67" t="s">
        <v>178</v>
      </c>
      <c r="BJ67" t="s">
        <v>152</v>
      </c>
      <c r="BK67" t="s">
        <v>152</v>
      </c>
      <c r="BL67" t="s">
        <v>179</v>
      </c>
      <c r="BM67" t="s">
        <v>180</v>
      </c>
      <c r="BN67" t="s">
        <v>137</v>
      </c>
      <c r="BO67" t="s">
        <v>181</v>
      </c>
      <c r="BP67" t="s">
        <v>182</v>
      </c>
      <c r="BQ67" t="s">
        <v>183</v>
      </c>
      <c r="BR67" t="s">
        <v>184</v>
      </c>
      <c r="BS67" t="s">
        <v>185</v>
      </c>
      <c r="BT67" t="s">
        <v>186</v>
      </c>
      <c r="BU67" t="s">
        <v>186</v>
      </c>
      <c r="BV67" t="s">
        <v>186</v>
      </c>
      <c r="BW67" t="s">
        <v>152</v>
      </c>
      <c r="BX67" t="s">
        <v>187</v>
      </c>
      <c r="BY67" t="s">
        <v>152</v>
      </c>
      <c r="BZ67" t="s">
        <v>152</v>
      </c>
      <c r="CA67" t="s">
        <v>152</v>
      </c>
      <c r="CB67" t="s">
        <v>152</v>
      </c>
      <c r="CC67" t="s">
        <v>1986</v>
      </c>
      <c r="CD67" t="s">
        <v>1987</v>
      </c>
      <c r="CE67" t="s">
        <v>1988</v>
      </c>
      <c r="CF67" t="s">
        <v>1989</v>
      </c>
      <c r="CG67" t="s">
        <v>1990</v>
      </c>
      <c r="CH67" t="s">
        <v>1991</v>
      </c>
      <c r="CI67" t="s">
        <v>1992</v>
      </c>
      <c r="CJ67" t="s">
        <v>1993</v>
      </c>
      <c r="CK67" t="s">
        <v>1977</v>
      </c>
      <c r="CL67" t="s">
        <v>363</v>
      </c>
      <c r="CM67" t="s">
        <v>197</v>
      </c>
      <c r="CN67" t="s">
        <v>198</v>
      </c>
      <c r="CO67" t="s">
        <v>155</v>
      </c>
      <c r="CP67" t="s">
        <v>199</v>
      </c>
      <c r="CQ67" t="s">
        <v>200</v>
      </c>
      <c r="CR67" t="s">
        <v>155</v>
      </c>
      <c r="CS67" t="s">
        <v>201</v>
      </c>
      <c r="CT67" t="s">
        <v>202</v>
      </c>
      <c r="CU67" t="s">
        <v>203</v>
      </c>
      <c r="CV67" t="s">
        <v>152</v>
      </c>
      <c r="CW67" t="s">
        <v>1976</v>
      </c>
      <c r="CX67" t="s">
        <v>204</v>
      </c>
      <c r="CY67" t="s">
        <v>205</v>
      </c>
      <c r="CZ67" t="s">
        <v>206</v>
      </c>
      <c r="DA67" t="s">
        <v>207</v>
      </c>
      <c r="DB67" t="s">
        <v>208</v>
      </c>
      <c r="DC67" t="s">
        <v>209</v>
      </c>
    </row>
    <row r="68" spans="1:107" ht="15.75" x14ac:dyDescent="0.25">
      <c r="A68" t="s">
        <v>1994</v>
      </c>
      <c r="B68" t="s">
        <v>1995</v>
      </c>
      <c r="C68" t="s">
        <v>139</v>
      </c>
      <c r="D68" t="s">
        <v>140</v>
      </c>
      <c r="E68" t="s">
        <v>141</v>
      </c>
      <c r="F68" t="s">
        <v>19</v>
      </c>
      <c r="G68" t="s">
        <v>1996</v>
      </c>
      <c r="H68" t="s">
        <v>19</v>
      </c>
      <c r="I68" t="s">
        <v>19</v>
      </c>
      <c r="J68">
        <f t="shared" ref="J68:J99" si="20">1/((1/L68)-(1/K68))</f>
        <v>7.9959937225112434E-3</v>
      </c>
      <c r="K68">
        <f t="shared" si="11"/>
        <v>2.9090219999999998</v>
      </c>
      <c r="L68">
        <f t="shared" ref="L68:L99" si="21">((M68/1000)*(1000-((T68+S68)/2)))/(T68-S68)</f>
        <v>7.9740754773211103E-3</v>
      </c>
      <c r="M68">
        <f t="shared" si="13"/>
        <v>6.7000851367761849E-2</v>
      </c>
      <c r="N68" t="s">
        <v>1997</v>
      </c>
      <c r="O68" t="s">
        <v>1998</v>
      </c>
      <c r="P68">
        <f t="shared" si="14"/>
        <v>2.7773364927667332</v>
      </c>
      <c r="Q68">
        <f t="shared" ref="Q68:Q99" si="22">P68-N68</f>
        <v>0.73755849276673313</v>
      </c>
      <c r="R68" t="s">
        <v>1999</v>
      </c>
      <c r="S68" t="s">
        <v>2000</v>
      </c>
      <c r="T68">
        <f t="shared" si="16"/>
        <v>30.797698966142526</v>
      </c>
      <c r="U68">
        <f t="shared" ref="U68:U99" si="23">V68*BG68</f>
        <v>0.4417875</v>
      </c>
      <c r="V68" t="s">
        <v>147</v>
      </c>
      <c r="W68" t="s">
        <v>2001</v>
      </c>
      <c r="X68" t="s">
        <v>2002</v>
      </c>
      <c r="Y68" t="s">
        <v>2003</v>
      </c>
      <c r="Z68" t="s">
        <v>2004</v>
      </c>
      <c r="AA68" t="s">
        <v>152</v>
      </c>
      <c r="AB68" t="s">
        <v>152</v>
      </c>
      <c r="AC68" t="s">
        <v>152</v>
      </c>
      <c r="AD68" t="s">
        <v>153</v>
      </c>
      <c r="AE68" t="s">
        <v>154</v>
      </c>
      <c r="AF68">
        <f t="shared" ref="AF68:AF99" si="24">AC68*AD68*AE68*AQ68</f>
        <v>0</v>
      </c>
      <c r="AG68" t="s">
        <v>155</v>
      </c>
      <c r="AH68" t="s">
        <v>1521</v>
      </c>
      <c r="AI68" t="s">
        <v>376</v>
      </c>
      <c r="AJ68" t="s">
        <v>2005</v>
      </c>
      <c r="AK68" t="s">
        <v>2006</v>
      </c>
      <c r="AL68">
        <f t="shared" ref="AL68:AL99" si="25">(AK68-AJ68)*(AJ68*0+0)+AK68</f>
        <v>22.75</v>
      </c>
      <c r="AM68" t="s">
        <v>778</v>
      </c>
      <c r="AN68" t="s">
        <v>258</v>
      </c>
      <c r="AO68" t="s">
        <v>379</v>
      </c>
      <c r="AP68" t="s">
        <v>445</v>
      </c>
      <c r="AQ68" t="s">
        <v>164</v>
      </c>
      <c r="AR68" t="s">
        <v>2007</v>
      </c>
      <c r="AS68" t="s">
        <v>1954</v>
      </c>
      <c r="AT68" t="s">
        <v>139</v>
      </c>
      <c r="AU68" t="s">
        <v>1955</v>
      </c>
      <c r="AV68" t="s">
        <v>137</v>
      </c>
      <c r="AW68" t="s">
        <v>1846</v>
      </c>
      <c r="AX68" t="s">
        <v>2008</v>
      </c>
      <c r="AY68" t="s">
        <v>2009</v>
      </c>
      <c r="AZ68" t="s">
        <v>2010</v>
      </c>
      <c r="BA68" t="s">
        <v>2011</v>
      </c>
      <c r="BB68" t="s">
        <v>2012</v>
      </c>
      <c r="BC68" t="s">
        <v>164</v>
      </c>
      <c r="BD68" t="s">
        <v>174</v>
      </c>
      <c r="BE68" t="s">
        <v>175</v>
      </c>
      <c r="BF68" t="s">
        <v>176</v>
      </c>
      <c r="BG68" t="s">
        <v>177</v>
      </c>
      <c r="BH68" t="s">
        <v>152</v>
      </c>
      <c r="BI68" t="s">
        <v>178</v>
      </c>
      <c r="BJ68" t="s">
        <v>152</v>
      </c>
      <c r="BK68" t="s">
        <v>152</v>
      </c>
      <c r="BL68" t="s">
        <v>179</v>
      </c>
      <c r="BM68" t="s">
        <v>180</v>
      </c>
      <c r="BN68" t="s">
        <v>137</v>
      </c>
      <c r="BO68" t="s">
        <v>181</v>
      </c>
      <c r="BP68" t="s">
        <v>182</v>
      </c>
      <c r="BQ68" t="s">
        <v>183</v>
      </c>
      <c r="BR68" t="s">
        <v>184</v>
      </c>
      <c r="BS68" t="s">
        <v>185</v>
      </c>
      <c r="BT68" t="s">
        <v>186</v>
      </c>
      <c r="BU68" t="s">
        <v>186</v>
      </c>
      <c r="BV68" t="s">
        <v>186</v>
      </c>
      <c r="BW68" t="s">
        <v>152</v>
      </c>
      <c r="BX68" t="s">
        <v>187</v>
      </c>
      <c r="BY68" t="s">
        <v>152</v>
      </c>
      <c r="BZ68" t="s">
        <v>152</v>
      </c>
      <c r="CA68" t="s">
        <v>152</v>
      </c>
      <c r="CB68" t="s">
        <v>152</v>
      </c>
      <c r="CC68" t="s">
        <v>2013</v>
      </c>
      <c r="CD68" t="s">
        <v>602</v>
      </c>
      <c r="CE68" t="s">
        <v>2014</v>
      </c>
      <c r="CF68" t="s">
        <v>2015</v>
      </c>
      <c r="CG68" t="s">
        <v>2016</v>
      </c>
      <c r="CH68" t="s">
        <v>2017</v>
      </c>
      <c r="CI68" t="s">
        <v>2018</v>
      </c>
      <c r="CJ68" t="s">
        <v>2019</v>
      </c>
      <c r="CK68" t="s">
        <v>2002</v>
      </c>
      <c r="CL68" t="s">
        <v>363</v>
      </c>
      <c r="CM68" t="s">
        <v>197</v>
      </c>
      <c r="CN68" t="s">
        <v>198</v>
      </c>
      <c r="CO68" t="s">
        <v>155</v>
      </c>
      <c r="CP68" t="s">
        <v>199</v>
      </c>
      <c r="CQ68" t="s">
        <v>200</v>
      </c>
      <c r="CR68" t="s">
        <v>155</v>
      </c>
      <c r="CS68" t="s">
        <v>201</v>
      </c>
      <c r="CT68" t="s">
        <v>202</v>
      </c>
      <c r="CU68" t="s">
        <v>203</v>
      </c>
      <c r="CV68" t="s">
        <v>152</v>
      </c>
      <c r="CW68" t="s">
        <v>2001</v>
      </c>
      <c r="CX68" t="s">
        <v>204</v>
      </c>
      <c r="CY68" t="s">
        <v>205</v>
      </c>
      <c r="CZ68" t="s">
        <v>206</v>
      </c>
      <c r="DA68" t="s">
        <v>207</v>
      </c>
      <c r="DB68" t="s">
        <v>208</v>
      </c>
      <c r="DC68" t="s">
        <v>209</v>
      </c>
    </row>
  </sheetData>
  <pageMargins left="0.7" right="0.7" top="0.75" bottom="0.75" header="0.3" footer="0.3"/>
  <ignoredErrors>
    <ignoredError sqref="A1:DC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g34p_dark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Kelley</dc:creator>
  <cp:lastModifiedBy>Kelley, Monika</cp:lastModifiedBy>
  <dcterms:created xsi:type="dcterms:W3CDTF">2025-10-05T13:00:32Z</dcterms:created>
  <dcterms:modified xsi:type="dcterms:W3CDTF">2025-10-05T13:00:32Z</dcterms:modified>
</cp:coreProperties>
</file>