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sys UK\DataSceince\Datascience Training\January 2022\W1_4 Jan 2022\4 Jan 2022\"/>
    </mc:Choice>
  </mc:AlternateContent>
  <xr:revisionPtr revIDLastSave="0" documentId="13_ncr:1_{07D10BA3-A896-4A03-9656-867211A376BA}" xr6:coauthVersionLast="47" xr6:coauthVersionMax="47" xr10:uidLastSave="{00000000-0000-0000-0000-000000000000}"/>
  <bookViews>
    <workbookView xWindow="-108" yWindow="-108" windowWidth="23256" windowHeight="12576" xr2:uid="{96C1CF54-E83A-4736-88B0-3368FA9FEB8D}"/>
  </bookViews>
  <sheets>
    <sheet name="BMI" sheetId="1" r:id="rId1"/>
    <sheet name="LRM" sheetId="3" r:id="rId2"/>
    <sheet name="LMR1" sheetId="2" r:id="rId3"/>
    <sheet name="Sheet1" sheetId="6" r:id="rId4"/>
    <sheet name="Sheet4" sheetId="4" r:id="rId5"/>
    <sheet name="ML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2" i="2"/>
  <c r="N30" i="2"/>
  <c r="N48" i="2"/>
  <c r="N71" i="2"/>
  <c r="M24" i="2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15" i="2"/>
  <c r="L15" i="2" s="1"/>
  <c r="M15" i="2" s="1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N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K14" i="2"/>
  <c r="L14" i="2" s="1"/>
  <c r="M14" i="2" s="1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N24" i="2" s="1"/>
  <c r="K25" i="2"/>
  <c r="L25" i="2" s="1"/>
  <c r="N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 s="1"/>
  <c r="N33" i="2" s="1"/>
  <c r="K34" i="2"/>
  <c r="L34" i="2" s="1"/>
  <c r="K35" i="2"/>
  <c r="L35" i="2" s="1"/>
  <c r="M35" i="2" s="1"/>
  <c r="K36" i="2"/>
  <c r="L36" i="2" s="1"/>
  <c r="M36" i="2" s="1"/>
  <c r="K37" i="2"/>
  <c r="L37" i="2" s="1"/>
  <c r="N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N41" i="2" s="1"/>
  <c r="K42" i="2"/>
  <c r="L42" i="2" s="1"/>
  <c r="M42" i="2" s="1"/>
  <c r="K43" i="2"/>
  <c r="L43" i="2" s="1"/>
  <c r="M43" i="2" s="1"/>
  <c r="K44" i="2"/>
  <c r="L44" i="2" s="1"/>
  <c r="M44" i="2" s="1"/>
  <c r="K45" i="2"/>
  <c r="L45" i="2" s="1"/>
  <c r="N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N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K57" i="2"/>
  <c r="L57" i="2" s="1"/>
  <c r="N57" i="2" s="1"/>
  <c r="K58" i="2"/>
  <c r="L58" i="2" s="1"/>
  <c r="K59" i="2"/>
  <c r="L59" i="2" s="1"/>
  <c r="M59" i="2" s="1"/>
  <c r="K60" i="2"/>
  <c r="L60" i="2" s="1"/>
  <c r="M60" i="2" s="1"/>
  <c r="K61" i="2"/>
  <c r="L61" i="2" s="1"/>
  <c r="N61" i="2" s="1"/>
  <c r="K62" i="2"/>
  <c r="L62" i="2" s="1"/>
  <c r="M62" i="2" s="1"/>
  <c r="K63" i="2"/>
  <c r="L63" i="2" s="1"/>
  <c r="M63" i="2" s="1"/>
  <c r="K64" i="2"/>
  <c r="L64" i="2" s="1"/>
  <c r="M64" i="2" s="1"/>
  <c r="K65" i="2"/>
  <c r="L65" i="2" s="1"/>
  <c r="N65" i="2" s="1"/>
  <c r="K66" i="2"/>
  <c r="L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N72" i="2" s="1"/>
  <c r="K73" i="2"/>
  <c r="L73" i="2" s="1"/>
  <c r="N73" i="2" s="1"/>
  <c r="K74" i="2"/>
  <c r="L74" i="2" s="1"/>
  <c r="M74" i="2" s="1"/>
  <c r="K75" i="2"/>
  <c r="L75" i="2" s="1"/>
  <c r="M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M79" i="2" s="1"/>
  <c r="K80" i="2"/>
  <c r="L80" i="2" s="1"/>
  <c r="N80" i="2" s="1"/>
  <c r="K81" i="2"/>
  <c r="L81" i="2" s="1"/>
  <c r="N81" i="2" s="1"/>
  <c r="K82" i="2"/>
  <c r="L82" i="2" s="1"/>
  <c r="M82" i="2" s="1"/>
  <c r="K83" i="2"/>
  <c r="L83" i="2" s="1"/>
  <c r="M83" i="2" s="1"/>
  <c r="K84" i="2"/>
  <c r="L84" i="2" s="1"/>
  <c r="M84" i="2" s="1"/>
  <c r="K85" i="2"/>
  <c r="L85" i="2" s="1"/>
  <c r="N85" i="2" s="1"/>
  <c r="K86" i="2"/>
  <c r="L86" i="2" s="1"/>
  <c r="M86" i="2" s="1"/>
  <c r="K87" i="2"/>
  <c r="L87" i="2" s="1"/>
  <c r="M87" i="2" s="1"/>
  <c r="K88" i="2"/>
  <c r="L88" i="2" s="1"/>
  <c r="M88" i="2" s="1"/>
  <c r="K89" i="2"/>
  <c r="L89" i="2" s="1"/>
  <c r="N89" i="2" s="1"/>
  <c r="K90" i="2"/>
  <c r="L90" i="2" s="1"/>
  <c r="M90" i="2" s="1"/>
  <c r="K91" i="2"/>
  <c r="L91" i="2" s="1"/>
  <c r="M91" i="2" s="1"/>
  <c r="K92" i="2"/>
  <c r="L92" i="2" s="1"/>
  <c r="M92" i="2" s="1"/>
  <c r="K93" i="2"/>
  <c r="L93" i="2" s="1"/>
  <c r="M93" i="2" s="1"/>
  <c r="K2" i="2"/>
  <c r="L2" i="2" s="1"/>
  <c r="M2" i="2" s="1"/>
  <c r="S8" i="2"/>
  <c r="M80" i="2" l="1"/>
  <c r="N88" i="2"/>
  <c r="N70" i="2"/>
  <c r="N47" i="2"/>
  <c r="M72" i="2"/>
  <c r="N87" i="2"/>
  <c r="N64" i="2"/>
  <c r="N46" i="2"/>
  <c r="N23" i="2"/>
  <c r="N86" i="2"/>
  <c r="N63" i="2"/>
  <c r="N40" i="2"/>
  <c r="N22" i="2"/>
  <c r="M81" i="2"/>
  <c r="M61" i="2"/>
  <c r="N62" i="2"/>
  <c r="N39" i="2"/>
  <c r="N15" i="2"/>
  <c r="N79" i="2"/>
  <c r="N56" i="2"/>
  <c r="N38" i="2"/>
  <c r="N14" i="2"/>
  <c r="N78" i="2"/>
  <c r="N55" i="2"/>
  <c r="N32" i="2"/>
  <c r="N10" i="2"/>
  <c r="M25" i="2"/>
  <c r="N54" i="2"/>
  <c r="N31" i="2"/>
  <c r="N6" i="2"/>
  <c r="M66" i="2"/>
  <c r="N66" i="2"/>
  <c r="M58" i="2"/>
  <c r="N58" i="2"/>
  <c r="M34" i="2"/>
  <c r="N34" i="2"/>
  <c r="M13" i="2"/>
  <c r="N13" i="2"/>
  <c r="M65" i="2"/>
  <c r="M45" i="2"/>
  <c r="S15" i="2" s="1"/>
  <c r="M9" i="2"/>
  <c r="N16" i="2"/>
  <c r="N8" i="2"/>
  <c r="M85" i="2"/>
  <c r="M41" i="2"/>
  <c r="N7" i="2"/>
  <c r="N2" i="2"/>
  <c r="M57" i="2"/>
  <c r="M37" i="2"/>
  <c r="N93" i="2"/>
  <c r="N77" i="2"/>
  <c r="N69" i="2"/>
  <c r="N53" i="2"/>
  <c r="N29" i="2"/>
  <c r="N21" i="2"/>
  <c r="N5" i="2"/>
  <c r="M33" i="2"/>
  <c r="N92" i="2"/>
  <c r="N84" i="2"/>
  <c r="N76" i="2"/>
  <c r="N68" i="2"/>
  <c r="N60" i="2"/>
  <c r="N52" i="2"/>
  <c r="N44" i="2"/>
  <c r="N36" i="2"/>
  <c r="N28" i="2"/>
  <c r="N20" i="2"/>
  <c r="N12" i="2"/>
  <c r="N4" i="2"/>
  <c r="M73" i="2"/>
  <c r="N91" i="2"/>
  <c r="N83" i="2"/>
  <c r="N75" i="2"/>
  <c r="N67" i="2"/>
  <c r="N59" i="2"/>
  <c r="N51" i="2"/>
  <c r="N43" i="2"/>
  <c r="N35" i="2"/>
  <c r="N27" i="2"/>
  <c r="N19" i="2"/>
  <c r="N11" i="2"/>
  <c r="N3" i="2"/>
  <c r="M49" i="2"/>
  <c r="N90" i="2"/>
  <c r="N82" i="2"/>
  <c r="N74" i="2"/>
  <c r="N50" i="2"/>
  <c r="N42" i="2"/>
  <c r="N26" i="2"/>
  <c r="N18" i="2"/>
  <c r="M89" i="2"/>
  <c r="N17" i="2"/>
  <c r="S16" i="2" l="1"/>
  <c r="S17" i="2" s="1"/>
  <c r="H16" i="2" l="1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2" i="2"/>
  <c r="I2" i="2" s="1"/>
</calcChain>
</file>

<file path=xl/sharedStrings.xml><?xml version="1.0" encoding="utf-8"?>
<sst xmlns="http://schemas.openxmlformats.org/spreadsheetml/2006/main" count="238" uniqueCount="54">
  <si>
    <t>Height M</t>
  </si>
  <si>
    <t>Weight kg</t>
  </si>
  <si>
    <t>%Fat</t>
  </si>
  <si>
    <t>BMI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</si>
  <si>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</si>
  <si>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</si>
  <si>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</si>
  <si>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</si>
  <si>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</si>
  <si>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</si>
  <si>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</si>
  <si>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</si>
  <si>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</si>
  <si>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</si>
  <si>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</si>
  <si>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</si>
  <si>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</si>
  <si>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</si>
  <si>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</si>
  <si>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</si>
  <si>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</si>
  <si>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</si>
  <si>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</si>
  <si>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</si>
  <si>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</si>
  <si>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</si>
  <si>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</si>
  <si>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</si>
  <si>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</si>
  <si>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</si>
  <si>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BMI</t>
  </si>
  <si>
    <t>Residuals</t>
  </si>
  <si>
    <t>Standard Residuals</t>
  </si>
  <si>
    <t>&lt;=0.05</t>
  </si>
  <si>
    <t>y = mx + C</t>
  </si>
  <si>
    <t>m</t>
  </si>
  <si>
    <t>C</t>
  </si>
  <si>
    <t>m1</t>
  </si>
  <si>
    <t>m2</t>
  </si>
  <si>
    <t>m3</t>
  </si>
  <si>
    <t>y = m1x1 + m2x2 + m3x3 + C</t>
  </si>
  <si>
    <t>y= mx + C</t>
  </si>
  <si>
    <t>BMI_Est</t>
  </si>
  <si>
    <t>y=mx+C + E</t>
  </si>
  <si>
    <t>Error</t>
  </si>
  <si>
    <t>Y_Pred(BMI)</t>
  </si>
  <si>
    <t>MAE</t>
  </si>
  <si>
    <t>MAE(average(sum(abs)))</t>
  </si>
  <si>
    <t>ABS(Error)</t>
  </si>
  <si>
    <t>Error(square)</t>
  </si>
  <si>
    <t>RMSE</t>
  </si>
  <si>
    <t>AESQ</t>
  </si>
  <si>
    <t>Average Error Square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</si>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</sst>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70C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4" fillId="0" borderId="0" xfId="0" applyFont="1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6" fillId="6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7" borderId="2" xfId="0" applyFill="1" applyBorder="1" applyAlignment="1"/>
    <xf numFmtId="0" fontId="0" fillId="8" borderId="0" xfId="0" applyFill="1" applyBorder="1" applyAlignment="1"/>
    <xf numFmtId="0" fontId="5" fillId="7" borderId="0" xfId="0" applyFont="1" applyFill="1" applyBorder="1" applyAlignment="1"/>
    <xf numFmtId="0" fontId="6" fillId="7" borderId="3" xfId="0" applyFont="1" applyFill="1" applyBorder="1" applyAlignment="1">
      <alignment horizontal="center"/>
    </xf>
    <xf numFmtId="0" fontId="0" fillId="7" borderId="0" xfId="0" applyFill="1"/>
    <xf numFmtId="0" fontId="0" fillId="3" borderId="0" xfId="0" applyFill="1"/>
    <xf numFmtId="0" fontId="3" fillId="3" borderId="3" xfId="0" applyFont="1" applyFill="1" applyBorder="1" applyAlignment="1">
      <alignment horizontal="center"/>
    </xf>
    <xf numFmtId="0" fontId="0" fillId="7" borderId="0" xfId="0" applyFill="1" applyBorder="1"/>
    <xf numFmtId="0" fontId="5" fillId="7" borderId="0" xfId="0" applyFont="1" applyFill="1"/>
    <xf numFmtId="0" fontId="9" fillId="7" borderId="0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5702171843904E-2"/>
          <c:y val="0.14569055036344755"/>
          <c:w val="0.92760231894090162"/>
          <c:h val="0.79131786875550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BMI!$D$1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38770153730785"/>
                  <c:y val="-7.22032798859644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0.3132x + 5.7141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0.8968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14463095959159"/>
                  <c:y val="-5.33511582080277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00B050"/>
                        </a:solidFill>
                      </a:rPr>
                      <a:t>y = 0.0005x</a:t>
                    </a:r>
                    <a:r>
                      <a:rPr lang="en-US" b="1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00B050"/>
                        </a:solidFill>
                      </a:rPr>
                      <a:t> + 0.2538x + 7.2416</a:t>
                    </a:r>
                    <a:br>
                      <a:rPr lang="en-US" b="1" baseline="0">
                        <a:solidFill>
                          <a:srgbClr val="00B050"/>
                        </a:solidFill>
                      </a:rPr>
                    </a:br>
                    <a:r>
                      <a:rPr lang="en-US" b="1" baseline="0">
                        <a:solidFill>
                          <a:srgbClr val="00B050"/>
                        </a:solidFill>
                      </a:rPr>
                      <a:t>R² = 0.8975</a:t>
                    </a:r>
                    <a:endParaRPr lang="en-US" b="1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087839981540769E-2"/>
                  <c:y val="0.52004153686396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BMI!$B$2:$B$127</c:f>
              <c:numCache>
                <c:formatCode>General</c:formatCode>
                <c:ptCount val="126"/>
                <c:pt idx="0">
                  <c:v>49.44</c:v>
                </c:pt>
                <c:pt idx="1">
                  <c:v>62.6</c:v>
                </c:pt>
                <c:pt idx="2">
                  <c:v>75.75</c:v>
                </c:pt>
                <c:pt idx="3">
                  <c:v>48.99</c:v>
                </c:pt>
                <c:pt idx="4">
                  <c:v>43.09</c:v>
                </c:pt>
                <c:pt idx="5">
                  <c:v>52.62</c:v>
                </c:pt>
                <c:pt idx="6">
                  <c:v>47.97</c:v>
                </c:pt>
                <c:pt idx="7">
                  <c:v>45.59</c:v>
                </c:pt>
                <c:pt idx="8">
                  <c:v>47.85</c:v>
                </c:pt>
                <c:pt idx="9">
                  <c:v>44.45</c:v>
                </c:pt>
                <c:pt idx="10">
                  <c:v>46.04</c:v>
                </c:pt>
                <c:pt idx="11">
                  <c:v>53.07</c:v>
                </c:pt>
                <c:pt idx="12">
                  <c:v>65.88</c:v>
                </c:pt>
                <c:pt idx="13">
                  <c:v>46.04</c:v>
                </c:pt>
                <c:pt idx="14">
                  <c:v>43.54</c:v>
                </c:pt>
                <c:pt idx="15">
                  <c:v>62.37</c:v>
                </c:pt>
                <c:pt idx="16">
                  <c:v>45.81</c:v>
                </c:pt>
                <c:pt idx="17">
                  <c:v>74.39</c:v>
                </c:pt>
                <c:pt idx="18">
                  <c:v>55.57</c:v>
                </c:pt>
                <c:pt idx="19">
                  <c:v>46.15</c:v>
                </c:pt>
                <c:pt idx="20">
                  <c:v>47.85</c:v>
                </c:pt>
                <c:pt idx="21">
                  <c:v>42.18</c:v>
                </c:pt>
                <c:pt idx="22">
                  <c:v>45.81</c:v>
                </c:pt>
                <c:pt idx="23">
                  <c:v>44.68</c:v>
                </c:pt>
                <c:pt idx="24">
                  <c:v>42.64</c:v>
                </c:pt>
                <c:pt idx="25">
                  <c:v>43.54</c:v>
                </c:pt>
                <c:pt idx="26">
                  <c:v>37.31</c:v>
                </c:pt>
                <c:pt idx="27">
                  <c:v>39.35</c:v>
                </c:pt>
                <c:pt idx="28">
                  <c:v>39.01</c:v>
                </c:pt>
                <c:pt idx="29">
                  <c:v>40.6</c:v>
                </c:pt>
                <c:pt idx="30">
                  <c:v>38.1</c:v>
                </c:pt>
                <c:pt idx="31">
                  <c:v>40.369999999999997</c:v>
                </c:pt>
                <c:pt idx="32">
                  <c:v>37.19</c:v>
                </c:pt>
                <c:pt idx="33">
                  <c:v>44.11</c:v>
                </c:pt>
                <c:pt idx="34">
                  <c:v>33.450000000000003</c:v>
                </c:pt>
                <c:pt idx="35">
                  <c:v>47.17</c:v>
                </c:pt>
                <c:pt idx="36">
                  <c:v>30.05</c:v>
                </c:pt>
                <c:pt idx="37">
                  <c:v>32.090000000000003</c:v>
                </c:pt>
                <c:pt idx="38">
                  <c:v>34.81</c:v>
                </c:pt>
                <c:pt idx="39">
                  <c:v>35.950000000000003</c:v>
                </c:pt>
                <c:pt idx="40">
                  <c:v>39.92</c:v>
                </c:pt>
                <c:pt idx="41">
                  <c:v>32.659999999999997</c:v>
                </c:pt>
                <c:pt idx="42">
                  <c:v>30.5</c:v>
                </c:pt>
                <c:pt idx="43">
                  <c:v>29.48</c:v>
                </c:pt>
                <c:pt idx="44">
                  <c:v>44.68</c:v>
                </c:pt>
                <c:pt idx="45">
                  <c:v>34.93</c:v>
                </c:pt>
                <c:pt idx="46">
                  <c:v>54.54</c:v>
                </c:pt>
                <c:pt idx="47">
                  <c:v>52.5</c:v>
                </c:pt>
                <c:pt idx="48">
                  <c:v>51.03</c:v>
                </c:pt>
                <c:pt idx="49">
                  <c:v>51.71</c:v>
                </c:pt>
                <c:pt idx="50">
                  <c:v>60.33</c:v>
                </c:pt>
                <c:pt idx="51">
                  <c:v>47.85</c:v>
                </c:pt>
                <c:pt idx="52">
                  <c:v>83.91</c:v>
                </c:pt>
                <c:pt idx="53">
                  <c:v>69.97</c:v>
                </c:pt>
                <c:pt idx="54">
                  <c:v>77.34</c:v>
                </c:pt>
                <c:pt idx="55">
                  <c:v>58.29</c:v>
                </c:pt>
                <c:pt idx="56">
                  <c:v>87.54</c:v>
                </c:pt>
                <c:pt idx="57">
                  <c:v>45.81</c:v>
                </c:pt>
                <c:pt idx="58">
                  <c:v>47.63</c:v>
                </c:pt>
                <c:pt idx="59">
                  <c:v>53.07</c:v>
                </c:pt>
                <c:pt idx="60">
                  <c:v>80.739999999999995</c:v>
                </c:pt>
                <c:pt idx="61">
                  <c:v>45.25</c:v>
                </c:pt>
                <c:pt idx="62">
                  <c:v>50.46</c:v>
                </c:pt>
                <c:pt idx="63">
                  <c:v>81.99</c:v>
                </c:pt>
                <c:pt idx="64">
                  <c:v>52.96</c:v>
                </c:pt>
                <c:pt idx="65">
                  <c:v>61.23</c:v>
                </c:pt>
                <c:pt idx="66">
                  <c:v>73.37</c:v>
                </c:pt>
                <c:pt idx="67">
                  <c:v>59.87</c:v>
                </c:pt>
                <c:pt idx="68">
                  <c:v>47.97</c:v>
                </c:pt>
                <c:pt idx="69">
                  <c:v>63.96</c:v>
                </c:pt>
                <c:pt idx="70">
                  <c:v>46.72</c:v>
                </c:pt>
                <c:pt idx="71">
                  <c:v>41.28</c:v>
                </c:pt>
                <c:pt idx="72">
                  <c:v>45.36</c:v>
                </c:pt>
                <c:pt idx="73">
                  <c:v>57.27</c:v>
                </c:pt>
                <c:pt idx="74">
                  <c:v>38.78</c:v>
                </c:pt>
                <c:pt idx="75">
                  <c:v>46.95</c:v>
                </c:pt>
                <c:pt idx="76">
                  <c:v>29.26</c:v>
                </c:pt>
                <c:pt idx="77">
                  <c:v>35.83</c:v>
                </c:pt>
                <c:pt idx="78">
                  <c:v>34.93</c:v>
                </c:pt>
                <c:pt idx="79">
                  <c:v>38.56</c:v>
                </c:pt>
                <c:pt idx="80">
                  <c:v>40.369999999999997</c:v>
                </c:pt>
                <c:pt idx="81">
                  <c:v>36.74</c:v>
                </c:pt>
                <c:pt idx="82">
                  <c:v>37.19</c:v>
                </c:pt>
                <c:pt idx="83">
                  <c:v>39.46</c:v>
                </c:pt>
                <c:pt idx="84">
                  <c:v>36.74</c:v>
                </c:pt>
                <c:pt idx="85">
                  <c:v>44.45</c:v>
                </c:pt>
                <c:pt idx="86">
                  <c:v>41.62</c:v>
                </c:pt>
                <c:pt idx="87">
                  <c:v>39.01</c:v>
                </c:pt>
                <c:pt idx="88">
                  <c:v>41.28</c:v>
                </c:pt>
                <c:pt idx="89">
                  <c:v>38.1</c:v>
                </c:pt>
                <c:pt idx="90">
                  <c:v>30.16</c:v>
                </c:pt>
                <c:pt idx="91">
                  <c:v>38.56</c:v>
                </c:pt>
              </c:numCache>
            </c:numRef>
          </c:xVal>
          <c:yVal>
            <c:numRef>
              <c:f>BMI!$D$2:$D$127</c:f>
              <c:numCache>
                <c:formatCode>General</c:formatCode>
                <c:ptCount val="126"/>
                <c:pt idx="0">
                  <c:v>19.309999999999999</c:v>
                </c:pt>
                <c:pt idx="1">
                  <c:v>22.96</c:v>
                </c:pt>
                <c:pt idx="2">
                  <c:v>27.79</c:v>
                </c:pt>
                <c:pt idx="3">
                  <c:v>20.92</c:v>
                </c:pt>
                <c:pt idx="4">
                  <c:v>20.38</c:v>
                </c:pt>
                <c:pt idx="5">
                  <c:v>20.39</c:v>
                </c:pt>
                <c:pt idx="6">
                  <c:v>19.66</c:v>
                </c:pt>
                <c:pt idx="7">
                  <c:v>20.3</c:v>
                </c:pt>
                <c:pt idx="8">
                  <c:v>20.6</c:v>
                </c:pt>
                <c:pt idx="9">
                  <c:v>20.309999999999999</c:v>
                </c:pt>
                <c:pt idx="10">
                  <c:v>21.21</c:v>
                </c:pt>
                <c:pt idx="11">
                  <c:v>22.11</c:v>
                </c:pt>
                <c:pt idx="12">
                  <c:v>28.6</c:v>
                </c:pt>
                <c:pt idx="13">
                  <c:v>19.5</c:v>
                </c:pt>
                <c:pt idx="14">
                  <c:v>20.41</c:v>
                </c:pt>
                <c:pt idx="15">
                  <c:v>26.85</c:v>
                </c:pt>
                <c:pt idx="16">
                  <c:v>21.48</c:v>
                </c:pt>
                <c:pt idx="17">
                  <c:v>29.76</c:v>
                </c:pt>
                <c:pt idx="18">
                  <c:v>23.92</c:v>
                </c:pt>
                <c:pt idx="19">
                  <c:v>20.55</c:v>
                </c:pt>
                <c:pt idx="20">
                  <c:v>21.67</c:v>
                </c:pt>
                <c:pt idx="21">
                  <c:v>19.27</c:v>
                </c:pt>
                <c:pt idx="22">
                  <c:v>18.18</c:v>
                </c:pt>
                <c:pt idx="23">
                  <c:v>18.46</c:v>
                </c:pt>
                <c:pt idx="24">
                  <c:v>17.05</c:v>
                </c:pt>
                <c:pt idx="25">
                  <c:v>17.7</c:v>
                </c:pt>
                <c:pt idx="26">
                  <c:v>16.61</c:v>
                </c:pt>
                <c:pt idx="27">
                  <c:v>16.940000000000001</c:v>
                </c:pt>
                <c:pt idx="28">
                  <c:v>18.77</c:v>
                </c:pt>
                <c:pt idx="29">
                  <c:v>18.39</c:v>
                </c:pt>
                <c:pt idx="30">
                  <c:v>17.86</c:v>
                </c:pt>
                <c:pt idx="31">
                  <c:v>17.98</c:v>
                </c:pt>
                <c:pt idx="32">
                  <c:v>15.37</c:v>
                </c:pt>
                <c:pt idx="33">
                  <c:v>18.84</c:v>
                </c:pt>
                <c:pt idx="34">
                  <c:v>15.82</c:v>
                </c:pt>
                <c:pt idx="35">
                  <c:v>17.71</c:v>
                </c:pt>
                <c:pt idx="36">
                  <c:v>14.99</c:v>
                </c:pt>
                <c:pt idx="37">
                  <c:v>16.75</c:v>
                </c:pt>
                <c:pt idx="38">
                  <c:v>16.46</c:v>
                </c:pt>
                <c:pt idx="39">
                  <c:v>15.87</c:v>
                </c:pt>
                <c:pt idx="40">
                  <c:v>18.079999999999998</c:v>
                </c:pt>
                <c:pt idx="41">
                  <c:v>15.58</c:v>
                </c:pt>
                <c:pt idx="42">
                  <c:v>17.149999999999999</c:v>
                </c:pt>
                <c:pt idx="43">
                  <c:v>15.82</c:v>
                </c:pt>
                <c:pt idx="44">
                  <c:v>18.61</c:v>
                </c:pt>
                <c:pt idx="45">
                  <c:v>16.66</c:v>
                </c:pt>
                <c:pt idx="46">
                  <c:v>25.13</c:v>
                </c:pt>
                <c:pt idx="47">
                  <c:v>20.83</c:v>
                </c:pt>
                <c:pt idx="48">
                  <c:v>24.56</c:v>
                </c:pt>
                <c:pt idx="49">
                  <c:v>20.190000000000001</c:v>
                </c:pt>
                <c:pt idx="50">
                  <c:v>24.13</c:v>
                </c:pt>
                <c:pt idx="51">
                  <c:v>23.86</c:v>
                </c:pt>
                <c:pt idx="52">
                  <c:v>33.57</c:v>
                </c:pt>
                <c:pt idx="53">
                  <c:v>29.14</c:v>
                </c:pt>
                <c:pt idx="54">
                  <c:v>28.59</c:v>
                </c:pt>
                <c:pt idx="55">
                  <c:v>26.17</c:v>
                </c:pt>
                <c:pt idx="56">
                  <c:v>34.46</c:v>
                </c:pt>
                <c:pt idx="57">
                  <c:v>19.079999999999998</c:v>
                </c:pt>
                <c:pt idx="58">
                  <c:v>23.54</c:v>
                </c:pt>
                <c:pt idx="59">
                  <c:v>20.239999999999998</c:v>
                </c:pt>
                <c:pt idx="60">
                  <c:v>29.17</c:v>
                </c:pt>
                <c:pt idx="61">
                  <c:v>20.85</c:v>
                </c:pt>
                <c:pt idx="62">
                  <c:v>22.66</c:v>
                </c:pt>
                <c:pt idx="63">
                  <c:v>30.08</c:v>
                </c:pt>
                <c:pt idx="64">
                  <c:v>22.61</c:v>
                </c:pt>
                <c:pt idx="65">
                  <c:v>24.3</c:v>
                </c:pt>
                <c:pt idx="66">
                  <c:v>31.33</c:v>
                </c:pt>
                <c:pt idx="67">
                  <c:v>24.14</c:v>
                </c:pt>
                <c:pt idx="68">
                  <c:v>23.5</c:v>
                </c:pt>
                <c:pt idx="69">
                  <c:v>24.78</c:v>
                </c:pt>
                <c:pt idx="70">
                  <c:v>19.46</c:v>
                </c:pt>
                <c:pt idx="71">
                  <c:v>19.02</c:v>
                </c:pt>
                <c:pt idx="72">
                  <c:v>20.2</c:v>
                </c:pt>
                <c:pt idx="73">
                  <c:v>20.69</c:v>
                </c:pt>
                <c:pt idx="74">
                  <c:v>19.170000000000002</c:v>
                </c:pt>
                <c:pt idx="75">
                  <c:v>20.73</c:v>
                </c:pt>
                <c:pt idx="76">
                  <c:v>16.14</c:v>
                </c:pt>
                <c:pt idx="77">
                  <c:v>17.71</c:v>
                </c:pt>
                <c:pt idx="78">
                  <c:v>16.09</c:v>
                </c:pt>
                <c:pt idx="79">
                  <c:v>16.739999999999998</c:v>
                </c:pt>
                <c:pt idx="80">
                  <c:v>18.93</c:v>
                </c:pt>
                <c:pt idx="81">
                  <c:v>17.22</c:v>
                </c:pt>
                <c:pt idx="82">
                  <c:v>18.38</c:v>
                </c:pt>
                <c:pt idx="83">
                  <c:v>18.18</c:v>
                </c:pt>
                <c:pt idx="84">
                  <c:v>17.079999999999998</c:v>
                </c:pt>
                <c:pt idx="85">
                  <c:v>17.64</c:v>
                </c:pt>
                <c:pt idx="86">
                  <c:v>18.690000000000001</c:v>
                </c:pt>
                <c:pt idx="87">
                  <c:v>17.52</c:v>
                </c:pt>
                <c:pt idx="88">
                  <c:v>16.12</c:v>
                </c:pt>
                <c:pt idx="89">
                  <c:v>18.829999999999998</c:v>
                </c:pt>
                <c:pt idx="90">
                  <c:v>15.46</c:v>
                </c:pt>
                <c:pt idx="91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C-4237-A949-33A495A4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30736"/>
        <c:axId val="461813680"/>
      </c:scatterChart>
      <c:valAx>
        <c:axId val="46183073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3680"/>
        <c:crosses val="autoZero"/>
        <c:crossBetween val="midCat"/>
      </c:valAx>
      <c:valAx>
        <c:axId val="4618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Height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727034120735"/>
          <c:y val="2.5428331875182269E-2"/>
          <c:w val="0.8281412948381452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LRM!$H$1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72309711286088E-2"/>
                  <c:y val="-0.314574584426946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25.112x - 17.252</a:t>
                    </a:r>
                    <a:br>
                      <a:rPr lang="en-US" b="1" baseline="0"/>
                    </a:br>
                    <a:r>
                      <a:rPr lang="en-US" b="1" baseline="0"/>
                      <a:t>R² = 0.1848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LRM!$G$2:$G$127</c:f>
              <c:numCache>
                <c:formatCode>General</c:formatCode>
                <c:ptCount val="126"/>
                <c:pt idx="0">
                  <c:v>1.6</c:v>
                </c:pt>
                <c:pt idx="1">
                  <c:v>1.65</c:v>
                </c:pt>
                <c:pt idx="2">
                  <c:v>1.65</c:v>
                </c:pt>
                <c:pt idx="3">
                  <c:v>1.53</c:v>
                </c:pt>
                <c:pt idx="4">
                  <c:v>1.45</c:v>
                </c:pt>
                <c:pt idx="5">
                  <c:v>1.61</c:v>
                </c:pt>
                <c:pt idx="6">
                  <c:v>1.56</c:v>
                </c:pt>
                <c:pt idx="7">
                  <c:v>1.5</c:v>
                </c:pt>
                <c:pt idx="8">
                  <c:v>1.52</c:v>
                </c:pt>
                <c:pt idx="9">
                  <c:v>1.48</c:v>
                </c:pt>
                <c:pt idx="10">
                  <c:v>1.47</c:v>
                </c:pt>
                <c:pt idx="11">
                  <c:v>1.55</c:v>
                </c:pt>
                <c:pt idx="12">
                  <c:v>1.52</c:v>
                </c:pt>
                <c:pt idx="13">
                  <c:v>1.54</c:v>
                </c:pt>
                <c:pt idx="14">
                  <c:v>1.46</c:v>
                </c:pt>
                <c:pt idx="15">
                  <c:v>1.52</c:v>
                </c:pt>
                <c:pt idx="16">
                  <c:v>1.46</c:v>
                </c:pt>
                <c:pt idx="17">
                  <c:v>1.58</c:v>
                </c:pt>
                <c:pt idx="18">
                  <c:v>1.52</c:v>
                </c:pt>
                <c:pt idx="19">
                  <c:v>1.5</c:v>
                </c:pt>
                <c:pt idx="20">
                  <c:v>1.49</c:v>
                </c:pt>
                <c:pt idx="21">
                  <c:v>1.48</c:v>
                </c:pt>
                <c:pt idx="22">
                  <c:v>1.59</c:v>
                </c:pt>
                <c:pt idx="23">
                  <c:v>1.56</c:v>
                </c:pt>
                <c:pt idx="24">
                  <c:v>1.58</c:v>
                </c:pt>
                <c:pt idx="25">
                  <c:v>1.57</c:v>
                </c:pt>
                <c:pt idx="26">
                  <c:v>1.5</c:v>
                </c:pt>
                <c:pt idx="27">
                  <c:v>1.52</c:v>
                </c:pt>
                <c:pt idx="28">
                  <c:v>1.44</c:v>
                </c:pt>
                <c:pt idx="29">
                  <c:v>1.49</c:v>
                </c:pt>
                <c:pt idx="30">
                  <c:v>1.46</c:v>
                </c:pt>
                <c:pt idx="31">
                  <c:v>1.5</c:v>
                </c:pt>
                <c:pt idx="32">
                  <c:v>1.56</c:v>
                </c:pt>
                <c:pt idx="33">
                  <c:v>1.53</c:v>
                </c:pt>
                <c:pt idx="34">
                  <c:v>1.45</c:v>
                </c:pt>
                <c:pt idx="35">
                  <c:v>1.63</c:v>
                </c:pt>
                <c:pt idx="36">
                  <c:v>1.42</c:v>
                </c:pt>
                <c:pt idx="37">
                  <c:v>1.38</c:v>
                </c:pt>
                <c:pt idx="38">
                  <c:v>1.45</c:v>
                </c:pt>
                <c:pt idx="39">
                  <c:v>1.5</c:v>
                </c:pt>
                <c:pt idx="40">
                  <c:v>1.49</c:v>
                </c:pt>
                <c:pt idx="41">
                  <c:v>1.45</c:v>
                </c:pt>
                <c:pt idx="42">
                  <c:v>1.33</c:v>
                </c:pt>
                <c:pt idx="43">
                  <c:v>1.37</c:v>
                </c:pt>
                <c:pt idx="44">
                  <c:v>1.55</c:v>
                </c:pt>
                <c:pt idx="45">
                  <c:v>1.45</c:v>
                </c:pt>
                <c:pt idx="46">
                  <c:v>1.47</c:v>
                </c:pt>
                <c:pt idx="47">
                  <c:v>1.59</c:v>
                </c:pt>
                <c:pt idx="48">
                  <c:v>1.44</c:v>
                </c:pt>
                <c:pt idx="49">
                  <c:v>1.6</c:v>
                </c:pt>
                <c:pt idx="50">
                  <c:v>1.58</c:v>
                </c:pt>
                <c:pt idx="51">
                  <c:v>1.42</c:v>
                </c:pt>
                <c:pt idx="52">
                  <c:v>1.58</c:v>
                </c:pt>
                <c:pt idx="53">
                  <c:v>1.55</c:v>
                </c:pt>
                <c:pt idx="54">
                  <c:v>1.64</c:v>
                </c:pt>
                <c:pt idx="55">
                  <c:v>1.49</c:v>
                </c:pt>
                <c:pt idx="56">
                  <c:v>1.59</c:v>
                </c:pt>
                <c:pt idx="57">
                  <c:v>1.55</c:v>
                </c:pt>
                <c:pt idx="58">
                  <c:v>1.42</c:v>
                </c:pt>
                <c:pt idx="59">
                  <c:v>1.62</c:v>
                </c:pt>
                <c:pt idx="60">
                  <c:v>1.66</c:v>
                </c:pt>
                <c:pt idx="61">
                  <c:v>1.47</c:v>
                </c:pt>
                <c:pt idx="62">
                  <c:v>1.49</c:v>
                </c:pt>
                <c:pt idx="63">
                  <c:v>1.65</c:v>
                </c:pt>
                <c:pt idx="64">
                  <c:v>1.53</c:v>
                </c:pt>
                <c:pt idx="65">
                  <c:v>1.59</c:v>
                </c:pt>
                <c:pt idx="66">
                  <c:v>1.53</c:v>
                </c:pt>
                <c:pt idx="67">
                  <c:v>1.57</c:v>
                </c:pt>
                <c:pt idx="68">
                  <c:v>1.43</c:v>
                </c:pt>
                <c:pt idx="69">
                  <c:v>1.61</c:v>
                </c:pt>
                <c:pt idx="70">
                  <c:v>1.55</c:v>
                </c:pt>
                <c:pt idx="71">
                  <c:v>1.47</c:v>
                </c:pt>
                <c:pt idx="72">
                  <c:v>1.5</c:v>
                </c:pt>
                <c:pt idx="73">
                  <c:v>1.66</c:v>
                </c:pt>
                <c:pt idx="74">
                  <c:v>1.42</c:v>
                </c:pt>
                <c:pt idx="75">
                  <c:v>1.5</c:v>
                </c:pt>
                <c:pt idx="76">
                  <c:v>1.35</c:v>
                </c:pt>
                <c:pt idx="77">
                  <c:v>1.42</c:v>
                </c:pt>
                <c:pt idx="78">
                  <c:v>1.47</c:v>
                </c:pt>
                <c:pt idx="79">
                  <c:v>1.52</c:v>
                </c:pt>
                <c:pt idx="80">
                  <c:v>1.46</c:v>
                </c:pt>
                <c:pt idx="81">
                  <c:v>1.46</c:v>
                </c:pt>
                <c:pt idx="82">
                  <c:v>1.42</c:v>
                </c:pt>
                <c:pt idx="83">
                  <c:v>1.47</c:v>
                </c:pt>
                <c:pt idx="84">
                  <c:v>1.47</c:v>
                </c:pt>
                <c:pt idx="85">
                  <c:v>1.59</c:v>
                </c:pt>
                <c:pt idx="86">
                  <c:v>1.49</c:v>
                </c:pt>
                <c:pt idx="87">
                  <c:v>1.49</c:v>
                </c:pt>
                <c:pt idx="88">
                  <c:v>1.6</c:v>
                </c:pt>
                <c:pt idx="89">
                  <c:v>1.42</c:v>
                </c:pt>
                <c:pt idx="90">
                  <c:v>1.4</c:v>
                </c:pt>
                <c:pt idx="91">
                  <c:v>1.45</c:v>
                </c:pt>
              </c:numCache>
            </c:numRef>
          </c:xVal>
          <c:yVal>
            <c:numRef>
              <c:f>LRM!$H$2:$H$127</c:f>
              <c:numCache>
                <c:formatCode>General</c:formatCode>
                <c:ptCount val="126"/>
                <c:pt idx="0">
                  <c:v>19.309999999999999</c:v>
                </c:pt>
                <c:pt idx="1">
                  <c:v>22.96</c:v>
                </c:pt>
                <c:pt idx="2">
                  <c:v>27.79</c:v>
                </c:pt>
                <c:pt idx="3">
                  <c:v>20.92</c:v>
                </c:pt>
                <c:pt idx="4">
                  <c:v>20.38</c:v>
                </c:pt>
                <c:pt idx="5">
                  <c:v>20.39</c:v>
                </c:pt>
                <c:pt idx="6">
                  <c:v>19.66</c:v>
                </c:pt>
                <c:pt idx="7">
                  <c:v>20.3</c:v>
                </c:pt>
                <c:pt idx="8">
                  <c:v>20.6</c:v>
                </c:pt>
                <c:pt idx="9">
                  <c:v>20.309999999999999</c:v>
                </c:pt>
                <c:pt idx="10">
                  <c:v>21.21</c:v>
                </c:pt>
                <c:pt idx="11">
                  <c:v>22.11</c:v>
                </c:pt>
                <c:pt idx="12">
                  <c:v>28.6</c:v>
                </c:pt>
                <c:pt idx="13">
                  <c:v>19.5</c:v>
                </c:pt>
                <c:pt idx="14">
                  <c:v>20.41</c:v>
                </c:pt>
                <c:pt idx="15">
                  <c:v>26.85</c:v>
                </c:pt>
                <c:pt idx="16">
                  <c:v>21.48</c:v>
                </c:pt>
                <c:pt idx="17">
                  <c:v>29.76</c:v>
                </c:pt>
                <c:pt idx="18">
                  <c:v>23.92</c:v>
                </c:pt>
                <c:pt idx="19">
                  <c:v>20.55</c:v>
                </c:pt>
                <c:pt idx="20">
                  <c:v>21.67</c:v>
                </c:pt>
                <c:pt idx="21">
                  <c:v>19.27</c:v>
                </c:pt>
                <c:pt idx="22">
                  <c:v>18.18</c:v>
                </c:pt>
                <c:pt idx="23">
                  <c:v>18.46</c:v>
                </c:pt>
                <c:pt idx="24">
                  <c:v>17.05</c:v>
                </c:pt>
                <c:pt idx="25">
                  <c:v>17.7</c:v>
                </c:pt>
                <c:pt idx="26">
                  <c:v>16.61</c:v>
                </c:pt>
                <c:pt idx="27">
                  <c:v>16.940000000000001</c:v>
                </c:pt>
                <c:pt idx="28">
                  <c:v>18.77</c:v>
                </c:pt>
                <c:pt idx="29">
                  <c:v>18.39</c:v>
                </c:pt>
                <c:pt idx="30">
                  <c:v>17.86</c:v>
                </c:pt>
                <c:pt idx="31">
                  <c:v>17.98</c:v>
                </c:pt>
                <c:pt idx="32">
                  <c:v>15.37</c:v>
                </c:pt>
                <c:pt idx="33">
                  <c:v>18.84</c:v>
                </c:pt>
                <c:pt idx="34">
                  <c:v>15.82</c:v>
                </c:pt>
                <c:pt idx="35">
                  <c:v>17.71</c:v>
                </c:pt>
                <c:pt idx="36">
                  <c:v>14.99</c:v>
                </c:pt>
                <c:pt idx="37">
                  <c:v>16.75</c:v>
                </c:pt>
                <c:pt idx="38">
                  <c:v>16.46</c:v>
                </c:pt>
                <c:pt idx="39">
                  <c:v>15.87</c:v>
                </c:pt>
                <c:pt idx="40">
                  <c:v>18.079999999999998</c:v>
                </c:pt>
                <c:pt idx="41">
                  <c:v>15.58</c:v>
                </c:pt>
                <c:pt idx="42">
                  <c:v>17.149999999999999</c:v>
                </c:pt>
                <c:pt idx="43">
                  <c:v>15.82</c:v>
                </c:pt>
                <c:pt idx="44">
                  <c:v>18.61</c:v>
                </c:pt>
                <c:pt idx="45">
                  <c:v>16.66</c:v>
                </c:pt>
                <c:pt idx="46">
                  <c:v>25.13</c:v>
                </c:pt>
                <c:pt idx="47">
                  <c:v>20.83</c:v>
                </c:pt>
                <c:pt idx="48">
                  <c:v>24.56</c:v>
                </c:pt>
                <c:pt idx="49">
                  <c:v>20.190000000000001</c:v>
                </c:pt>
                <c:pt idx="50">
                  <c:v>24.13</c:v>
                </c:pt>
                <c:pt idx="51">
                  <c:v>23.86</c:v>
                </c:pt>
                <c:pt idx="52">
                  <c:v>33.57</c:v>
                </c:pt>
                <c:pt idx="53">
                  <c:v>29.14</c:v>
                </c:pt>
                <c:pt idx="54">
                  <c:v>28.59</c:v>
                </c:pt>
                <c:pt idx="55">
                  <c:v>26.17</c:v>
                </c:pt>
                <c:pt idx="56">
                  <c:v>34.46</c:v>
                </c:pt>
                <c:pt idx="57">
                  <c:v>19.079999999999998</c:v>
                </c:pt>
                <c:pt idx="58">
                  <c:v>23.54</c:v>
                </c:pt>
                <c:pt idx="59">
                  <c:v>20.239999999999998</c:v>
                </c:pt>
                <c:pt idx="60">
                  <c:v>29.17</c:v>
                </c:pt>
                <c:pt idx="61">
                  <c:v>20.85</c:v>
                </c:pt>
                <c:pt idx="62">
                  <c:v>22.66</c:v>
                </c:pt>
                <c:pt idx="63">
                  <c:v>30.08</c:v>
                </c:pt>
                <c:pt idx="64">
                  <c:v>22.61</c:v>
                </c:pt>
                <c:pt idx="65">
                  <c:v>24.3</c:v>
                </c:pt>
                <c:pt idx="66">
                  <c:v>31.33</c:v>
                </c:pt>
                <c:pt idx="67">
                  <c:v>24.14</c:v>
                </c:pt>
                <c:pt idx="68">
                  <c:v>23.5</c:v>
                </c:pt>
                <c:pt idx="69">
                  <c:v>24.78</c:v>
                </c:pt>
                <c:pt idx="70">
                  <c:v>19.46</c:v>
                </c:pt>
                <c:pt idx="71">
                  <c:v>19.02</c:v>
                </c:pt>
                <c:pt idx="72">
                  <c:v>20.2</c:v>
                </c:pt>
                <c:pt idx="73">
                  <c:v>20.69</c:v>
                </c:pt>
                <c:pt idx="74">
                  <c:v>19.170000000000002</c:v>
                </c:pt>
                <c:pt idx="75">
                  <c:v>20.73</c:v>
                </c:pt>
                <c:pt idx="76">
                  <c:v>16.14</c:v>
                </c:pt>
                <c:pt idx="77">
                  <c:v>17.71</c:v>
                </c:pt>
                <c:pt idx="78">
                  <c:v>16.09</c:v>
                </c:pt>
                <c:pt idx="79">
                  <c:v>16.739999999999998</c:v>
                </c:pt>
                <c:pt idx="80">
                  <c:v>18.93</c:v>
                </c:pt>
                <c:pt idx="81">
                  <c:v>17.22</c:v>
                </c:pt>
                <c:pt idx="82">
                  <c:v>18.38</c:v>
                </c:pt>
                <c:pt idx="83">
                  <c:v>18.18</c:v>
                </c:pt>
                <c:pt idx="84">
                  <c:v>17.079999999999998</c:v>
                </c:pt>
                <c:pt idx="85">
                  <c:v>17.64</c:v>
                </c:pt>
                <c:pt idx="86">
                  <c:v>18.690000000000001</c:v>
                </c:pt>
                <c:pt idx="87">
                  <c:v>17.52</c:v>
                </c:pt>
                <c:pt idx="88">
                  <c:v>16.12</c:v>
                </c:pt>
                <c:pt idx="89">
                  <c:v>18.829999999999998</c:v>
                </c:pt>
                <c:pt idx="90">
                  <c:v>15.46</c:v>
                </c:pt>
                <c:pt idx="91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A-43F6-A2B2-2C7F49F7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10688"/>
        <c:axId val="235949376"/>
      </c:scatterChart>
      <c:valAx>
        <c:axId val="2081510688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9376"/>
        <c:crosses val="autoZero"/>
        <c:crossBetween val="midCat"/>
      </c:valAx>
      <c:valAx>
        <c:axId val="2359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BMI Vs</a:t>
            </a:r>
            <a:r>
              <a:rPr lang="en-GB" baseline="0"/>
              <a:t> </a:t>
            </a:r>
            <a:r>
              <a:rPr lang="en-GB"/>
              <a:t>Weight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7589766088623"/>
          <c:y val="0.28651226158038151"/>
          <c:w val="0.84043457177823444"/>
          <c:h val="0.62991232022427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LRM!$I$1</c:f>
              <c:strCache>
                <c:ptCount val="1"/>
                <c:pt idx="0">
                  <c:v>Weight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550065039524022E-2"/>
                  <c:y val="-0.15935513169845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LRM!$H$2:$H$127</c:f>
              <c:numCache>
                <c:formatCode>General</c:formatCode>
                <c:ptCount val="126"/>
                <c:pt idx="0">
                  <c:v>19.309999999999999</c:v>
                </c:pt>
                <c:pt idx="1">
                  <c:v>22.96</c:v>
                </c:pt>
                <c:pt idx="2">
                  <c:v>27.79</c:v>
                </c:pt>
                <c:pt idx="3">
                  <c:v>20.92</c:v>
                </c:pt>
                <c:pt idx="4">
                  <c:v>20.38</c:v>
                </c:pt>
                <c:pt idx="5">
                  <c:v>20.39</c:v>
                </c:pt>
                <c:pt idx="6">
                  <c:v>19.66</c:v>
                </c:pt>
                <c:pt idx="7">
                  <c:v>20.3</c:v>
                </c:pt>
                <c:pt idx="8">
                  <c:v>20.6</c:v>
                </c:pt>
                <c:pt idx="9">
                  <c:v>20.309999999999999</c:v>
                </c:pt>
                <c:pt idx="10">
                  <c:v>21.21</c:v>
                </c:pt>
                <c:pt idx="11">
                  <c:v>22.11</c:v>
                </c:pt>
                <c:pt idx="12">
                  <c:v>28.6</c:v>
                </c:pt>
                <c:pt idx="13">
                  <c:v>19.5</c:v>
                </c:pt>
                <c:pt idx="14">
                  <c:v>20.41</c:v>
                </c:pt>
                <c:pt idx="15">
                  <c:v>26.85</c:v>
                </c:pt>
                <c:pt idx="16">
                  <c:v>21.48</c:v>
                </c:pt>
                <c:pt idx="17">
                  <c:v>29.76</c:v>
                </c:pt>
                <c:pt idx="18">
                  <c:v>23.92</c:v>
                </c:pt>
                <c:pt idx="19">
                  <c:v>20.55</c:v>
                </c:pt>
                <c:pt idx="20">
                  <c:v>21.67</c:v>
                </c:pt>
                <c:pt idx="21">
                  <c:v>19.27</c:v>
                </c:pt>
                <c:pt idx="22">
                  <c:v>18.18</c:v>
                </c:pt>
                <c:pt idx="23">
                  <c:v>18.46</c:v>
                </c:pt>
                <c:pt idx="24">
                  <c:v>17.05</c:v>
                </c:pt>
                <c:pt idx="25">
                  <c:v>17.7</c:v>
                </c:pt>
                <c:pt idx="26">
                  <c:v>16.61</c:v>
                </c:pt>
                <c:pt idx="27">
                  <c:v>16.940000000000001</c:v>
                </c:pt>
                <c:pt idx="28">
                  <c:v>18.77</c:v>
                </c:pt>
                <c:pt idx="29">
                  <c:v>18.39</c:v>
                </c:pt>
                <c:pt idx="30">
                  <c:v>17.86</c:v>
                </c:pt>
                <c:pt idx="31">
                  <c:v>17.98</c:v>
                </c:pt>
                <c:pt idx="32">
                  <c:v>15.37</c:v>
                </c:pt>
                <c:pt idx="33">
                  <c:v>18.84</c:v>
                </c:pt>
                <c:pt idx="34">
                  <c:v>15.82</c:v>
                </c:pt>
                <c:pt idx="35">
                  <c:v>17.71</c:v>
                </c:pt>
                <c:pt idx="36">
                  <c:v>14.99</c:v>
                </c:pt>
                <c:pt idx="37">
                  <c:v>16.75</c:v>
                </c:pt>
                <c:pt idx="38">
                  <c:v>16.46</c:v>
                </c:pt>
                <c:pt idx="39">
                  <c:v>15.87</c:v>
                </c:pt>
                <c:pt idx="40">
                  <c:v>18.079999999999998</c:v>
                </c:pt>
                <c:pt idx="41">
                  <c:v>15.58</c:v>
                </c:pt>
                <c:pt idx="42">
                  <c:v>17.149999999999999</c:v>
                </c:pt>
                <c:pt idx="43">
                  <c:v>15.82</c:v>
                </c:pt>
                <c:pt idx="44">
                  <c:v>18.61</c:v>
                </c:pt>
                <c:pt idx="45">
                  <c:v>16.66</c:v>
                </c:pt>
                <c:pt idx="46">
                  <c:v>25.13</c:v>
                </c:pt>
                <c:pt idx="47">
                  <c:v>20.83</c:v>
                </c:pt>
                <c:pt idx="48">
                  <c:v>24.56</c:v>
                </c:pt>
                <c:pt idx="49">
                  <c:v>20.190000000000001</c:v>
                </c:pt>
                <c:pt idx="50">
                  <c:v>24.13</c:v>
                </c:pt>
                <c:pt idx="51">
                  <c:v>23.86</c:v>
                </c:pt>
                <c:pt idx="52">
                  <c:v>33.57</c:v>
                </c:pt>
                <c:pt idx="53">
                  <c:v>29.14</c:v>
                </c:pt>
                <c:pt idx="54">
                  <c:v>28.59</c:v>
                </c:pt>
                <c:pt idx="55">
                  <c:v>26.17</c:v>
                </c:pt>
                <c:pt idx="56">
                  <c:v>34.46</c:v>
                </c:pt>
                <c:pt idx="57">
                  <c:v>19.079999999999998</c:v>
                </c:pt>
                <c:pt idx="58">
                  <c:v>23.54</c:v>
                </c:pt>
                <c:pt idx="59">
                  <c:v>20.239999999999998</c:v>
                </c:pt>
                <c:pt idx="60">
                  <c:v>29.17</c:v>
                </c:pt>
                <c:pt idx="61">
                  <c:v>20.85</c:v>
                </c:pt>
                <c:pt idx="62">
                  <c:v>22.66</c:v>
                </c:pt>
                <c:pt idx="63">
                  <c:v>30.08</c:v>
                </c:pt>
                <c:pt idx="64">
                  <c:v>22.61</c:v>
                </c:pt>
                <c:pt idx="65">
                  <c:v>24.3</c:v>
                </c:pt>
                <c:pt idx="66">
                  <c:v>31.33</c:v>
                </c:pt>
                <c:pt idx="67">
                  <c:v>24.14</c:v>
                </c:pt>
                <c:pt idx="68">
                  <c:v>23.5</c:v>
                </c:pt>
                <c:pt idx="69">
                  <c:v>24.78</c:v>
                </c:pt>
                <c:pt idx="70">
                  <c:v>19.46</c:v>
                </c:pt>
                <c:pt idx="71">
                  <c:v>19.02</c:v>
                </c:pt>
                <c:pt idx="72">
                  <c:v>20.2</c:v>
                </c:pt>
                <c:pt idx="73">
                  <c:v>20.69</c:v>
                </c:pt>
                <c:pt idx="74">
                  <c:v>19.170000000000002</c:v>
                </c:pt>
                <c:pt idx="75">
                  <c:v>20.73</c:v>
                </c:pt>
                <c:pt idx="76">
                  <c:v>16.14</c:v>
                </c:pt>
                <c:pt idx="77">
                  <c:v>17.71</c:v>
                </c:pt>
                <c:pt idx="78">
                  <c:v>16.09</c:v>
                </c:pt>
                <c:pt idx="79">
                  <c:v>16.739999999999998</c:v>
                </c:pt>
                <c:pt idx="80">
                  <c:v>18.93</c:v>
                </c:pt>
                <c:pt idx="81">
                  <c:v>17.22</c:v>
                </c:pt>
                <c:pt idx="82">
                  <c:v>18.38</c:v>
                </c:pt>
                <c:pt idx="83">
                  <c:v>18.18</c:v>
                </c:pt>
                <c:pt idx="84">
                  <c:v>17.079999999999998</c:v>
                </c:pt>
                <c:pt idx="85">
                  <c:v>17.64</c:v>
                </c:pt>
                <c:pt idx="86">
                  <c:v>18.690000000000001</c:v>
                </c:pt>
                <c:pt idx="87">
                  <c:v>17.52</c:v>
                </c:pt>
                <c:pt idx="88">
                  <c:v>16.12</c:v>
                </c:pt>
                <c:pt idx="89">
                  <c:v>18.829999999999998</c:v>
                </c:pt>
                <c:pt idx="90">
                  <c:v>15.46</c:v>
                </c:pt>
                <c:pt idx="91">
                  <c:v>18.39</c:v>
                </c:pt>
              </c:numCache>
            </c:numRef>
          </c:xVal>
          <c:yVal>
            <c:numRef>
              <c:f>LRM!$I$2:$I$127</c:f>
              <c:numCache>
                <c:formatCode>General</c:formatCode>
                <c:ptCount val="126"/>
                <c:pt idx="0">
                  <c:v>49.44</c:v>
                </c:pt>
                <c:pt idx="1">
                  <c:v>62.6</c:v>
                </c:pt>
                <c:pt idx="2">
                  <c:v>75.75</c:v>
                </c:pt>
                <c:pt idx="3">
                  <c:v>48.99</c:v>
                </c:pt>
                <c:pt idx="4">
                  <c:v>43.09</c:v>
                </c:pt>
                <c:pt idx="5">
                  <c:v>52.62</c:v>
                </c:pt>
                <c:pt idx="6">
                  <c:v>47.97</c:v>
                </c:pt>
                <c:pt idx="7">
                  <c:v>45.59</c:v>
                </c:pt>
                <c:pt idx="8">
                  <c:v>47.85</c:v>
                </c:pt>
                <c:pt idx="9">
                  <c:v>44.45</c:v>
                </c:pt>
                <c:pt idx="10">
                  <c:v>46.04</c:v>
                </c:pt>
                <c:pt idx="11">
                  <c:v>53.07</c:v>
                </c:pt>
                <c:pt idx="12">
                  <c:v>65.88</c:v>
                </c:pt>
                <c:pt idx="13">
                  <c:v>46.04</c:v>
                </c:pt>
                <c:pt idx="14">
                  <c:v>43.54</c:v>
                </c:pt>
                <c:pt idx="15">
                  <c:v>62.37</c:v>
                </c:pt>
                <c:pt idx="16">
                  <c:v>45.81</c:v>
                </c:pt>
                <c:pt idx="17">
                  <c:v>74.39</c:v>
                </c:pt>
                <c:pt idx="18">
                  <c:v>55.57</c:v>
                </c:pt>
                <c:pt idx="19">
                  <c:v>46.15</c:v>
                </c:pt>
                <c:pt idx="20">
                  <c:v>47.85</c:v>
                </c:pt>
                <c:pt idx="21">
                  <c:v>42.18</c:v>
                </c:pt>
                <c:pt idx="22">
                  <c:v>45.81</c:v>
                </c:pt>
                <c:pt idx="23">
                  <c:v>44.68</c:v>
                </c:pt>
                <c:pt idx="24">
                  <c:v>42.64</c:v>
                </c:pt>
                <c:pt idx="25">
                  <c:v>43.54</c:v>
                </c:pt>
                <c:pt idx="26">
                  <c:v>37.31</c:v>
                </c:pt>
                <c:pt idx="27">
                  <c:v>39.35</c:v>
                </c:pt>
                <c:pt idx="28">
                  <c:v>39.01</c:v>
                </c:pt>
                <c:pt idx="29">
                  <c:v>40.6</c:v>
                </c:pt>
                <c:pt idx="30">
                  <c:v>38.1</c:v>
                </c:pt>
                <c:pt idx="31">
                  <c:v>40.369999999999997</c:v>
                </c:pt>
                <c:pt idx="32">
                  <c:v>37.19</c:v>
                </c:pt>
                <c:pt idx="33">
                  <c:v>44.11</c:v>
                </c:pt>
                <c:pt idx="34">
                  <c:v>33.450000000000003</c:v>
                </c:pt>
                <c:pt idx="35">
                  <c:v>47.17</c:v>
                </c:pt>
                <c:pt idx="36">
                  <c:v>30.05</c:v>
                </c:pt>
                <c:pt idx="37">
                  <c:v>32.090000000000003</c:v>
                </c:pt>
                <c:pt idx="38">
                  <c:v>34.81</c:v>
                </c:pt>
                <c:pt idx="39">
                  <c:v>35.950000000000003</c:v>
                </c:pt>
                <c:pt idx="40">
                  <c:v>39.92</c:v>
                </c:pt>
                <c:pt idx="41">
                  <c:v>32.659999999999997</c:v>
                </c:pt>
                <c:pt idx="42">
                  <c:v>30.5</c:v>
                </c:pt>
                <c:pt idx="43">
                  <c:v>29.48</c:v>
                </c:pt>
                <c:pt idx="44">
                  <c:v>44.68</c:v>
                </c:pt>
                <c:pt idx="45">
                  <c:v>34.93</c:v>
                </c:pt>
                <c:pt idx="46">
                  <c:v>54.54</c:v>
                </c:pt>
                <c:pt idx="47">
                  <c:v>52.5</c:v>
                </c:pt>
                <c:pt idx="48">
                  <c:v>51.03</c:v>
                </c:pt>
                <c:pt idx="49">
                  <c:v>51.71</c:v>
                </c:pt>
                <c:pt idx="50">
                  <c:v>60.33</c:v>
                </c:pt>
                <c:pt idx="51">
                  <c:v>47.85</c:v>
                </c:pt>
                <c:pt idx="52">
                  <c:v>83.91</c:v>
                </c:pt>
                <c:pt idx="53">
                  <c:v>69.97</c:v>
                </c:pt>
                <c:pt idx="54">
                  <c:v>77.34</c:v>
                </c:pt>
                <c:pt idx="55">
                  <c:v>58.29</c:v>
                </c:pt>
                <c:pt idx="56">
                  <c:v>87.54</c:v>
                </c:pt>
                <c:pt idx="57">
                  <c:v>45.81</c:v>
                </c:pt>
                <c:pt idx="58">
                  <c:v>47.63</c:v>
                </c:pt>
                <c:pt idx="59">
                  <c:v>53.07</c:v>
                </c:pt>
                <c:pt idx="60">
                  <c:v>80.739999999999995</c:v>
                </c:pt>
                <c:pt idx="61">
                  <c:v>45.25</c:v>
                </c:pt>
                <c:pt idx="62">
                  <c:v>50.46</c:v>
                </c:pt>
                <c:pt idx="63">
                  <c:v>81.99</c:v>
                </c:pt>
                <c:pt idx="64">
                  <c:v>52.96</c:v>
                </c:pt>
                <c:pt idx="65">
                  <c:v>61.23</c:v>
                </c:pt>
                <c:pt idx="66">
                  <c:v>73.37</c:v>
                </c:pt>
                <c:pt idx="67">
                  <c:v>59.87</c:v>
                </c:pt>
                <c:pt idx="68">
                  <c:v>47.97</c:v>
                </c:pt>
                <c:pt idx="69">
                  <c:v>63.96</c:v>
                </c:pt>
                <c:pt idx="70">
                  <c:v>46.72</c:v>
                </c:pt>
                <c:pt idx="71">
                  <c:v>41.28</c:v>
                </c:pt>
                <c:pt idx="72">
                  <c:v>45.36</c:v>
                </c:pt>
                <c:pt idx="73">
                  <c:v>57.27</c:v>
                </c:pt>
                <c:pt idx="74">
                  <c:v>38.78</c:v>
                </c:pt>
                <c:pt idx="75">
                  <c:v>46.95</c:v>
                </c:pt>
                <c:pt idx="76">
                  <c:v>29.26</c:v>
                </c:pt>
                <c:pt idx="77">
                  <c:v>35.83</c:v>
                </c:pt>
                <c:pt idx="78">
                  <c:v>34.93</c:v>
                </c:pt>
                <c:pt idx="79">
                  <c:v>38.56</c:v>
                </c:pt>
                <c:pt idx="80">
                  <c:v>40.369999999999997</c:v>
                </c:pt>
                <c:pt idx="81">
                  <c:v>36.74</c:v>
                </c:pt>
                <c:pt idx="82">
                  <c:v>37.19</c:v>
                </c:pt>
                <c:pt idx="83">
                  <c:v>39.46</c:v>
                </c:pt>
                <c:pt idx="84">
                  <c:v>36.74</c:v>
                </c:pt>
                <c:pt idx="85">
                  <c:v>44.45</c:v>
                </c:pt>
                <c:pt idx="86">
                  <c:v>41.62</c:v>
                </c:pt>
                <c:pt idx="87">
                  <c:v>39.01</c:v>
                </c:pt>
                <c:pt idx="88">
                  <c:v>41.28</c:v>
                </c:pt>
                <c:pt idx="89">
                  <c:v>38.1</c:v>
                </c:pt>
                <c:pt idx="90">
                  <c:v>30.16</c:v>
                </c:pt>
                <c:pt idx="91">
                  <c:v>38.56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9-451A-87A1-79A6C49B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10144"/>
        <c:axId val="233510560"/>
      </c:scatterChart>
      <c:valAx>
        <c:axId val="233510144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0560"/>
        <c:crosses val="autoZero"/>
        <c:crossBetween val="midCat"/>
      </c:valAx>
      <c:valAx>
        <c:axId val="2335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BMI Vs Fat%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LRM!$L$1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87270341207349E-2"/>
                  <c:y val="-0.23634915427238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LRM!$K$2:$K$127</c:f>
              <c:numCache>
                <c:formatCode>General</c:formatCode>
                <c:ptCount val="126"/>
                <c:pt idx="0">
                  <c:v>23.9</c:v>
                </c:pt>
                <c:pt idx="1">
                  <c:v>28.8</c:v>
                </c:pt>
                <c:pt idx="2">
                  <c:v>32.4</c:v>
                </c:pt>
                <c:pt idx="3">
                  <c:v>25.8</c:v>
                </c:pt>
                <c:pt idx="4">
                  <c:v>22.5</c:v>
                </c:pt>
                <c:pt idx="5">
                  <c:v>22.1</c:v>
                </c:pt>
                <c:pt idx="6">
                  <c:v>19.600000000000001</c:v>
                </c:pt>
                <c:pt idx="7">
                  <c:v>25.3</c:v>
                </c:pt>
                <c:pt idx="8">
                  <c:v>22.8</c:v>
                </c:pt>
                <c:pt idx="9">
                  <c:v>26.4</c:v>
                </c:pt>
                <c:pt idx="10">
                  <c:v>33.700000000000003</c:v>
                </c:pt>
                <c:pt idx="11">
                  <c:v>27.9</c:v>
                </c:pt>
                <c:pt idx="12">
                  <c:v>33.5</c:v>
                </c:pt>
                <c:pt idx="13">
                  <c:v>23.4</c:v>
                </c:pt>
                <c:pt idx="14">
                  <c:v>21.8</c:v>
                </c:pt>
                <c:pt idx="15">
                  <c:v>37.9</c:v>
                </c:pt>
                <c:pt idx="16">
                  <c:v>31.3</c:v>
                </c:pt>
                <c:pt idx="17">
                  <c:v>40.6</c:v>
                </c:pt>
                <c:pt idx="18">
                  <c:v>36.299999999999997</c:v>
                </c:pt>
                <c:pt idx="19">
                  <c:v>29.8</c:v>
                </c:pt>
                <c:pt idx="20">
                  <c:v>31.9</c:v>
                </c:pt>
                <c:pt idx="21">
                  <c:v>31.3</c:v>
                </c:pt>
                <c:pt idx="22">
                  <c:v>21.6</c:v>
                </c:pt>
                <c:pt idx="23">
                  <c:v>24.6</c:v>
                </c:pt>
                <c:pt idx="24">
                  <c:v>20.100000000000001</c:v>
                </c:pt>
                <c:pt idx="25">
                  <c:v>24.6</c:v>
                </c:pt>
                <c:pt idx="26">
                  <c:v>18.100000000000001</c:v>
                </c:pt>
                <c:pt idx="27">
                  <c:v>22.9</c:v>
                </c:pt>
                <c:pt idx="28">
                  <c:v>26.2</c:v>
                </c:pt>
                <c:pt idx="29">
                  <c:v>27.2</c:v>
                </c:pt>
                <c:pt idx="30">
                  <c:v>17.7</c:v>
                </c:pt>
                <c:pt idx="31">
                  <c:v>20.8</c:v>
                </c:pt>
                <c:pt idx="32">
                  <c:v>17.5</c:v>
                </c:pt>
                <c:pt idx="33">
                  <c:v>21.3</c:v>
                </c:pt>
                <c:pt idx="34">
                  <c:v>18.7</c:v>
                </c:pt>
                <c:pt idx="35">
                  <c:v>28.8</c:v>
                </c:pt>
                <c:pt idx="36">
                  <c:v>17.100000000000001</c:v>
                </c:pt>
                <c:pt idx="37">
                  <c:v>26.2</c:v>
                </c:pt>
                <c:pt idx="38">
                  <c:v>20.399999999999999</c:v>
                </c:pt>
                <c:pt idx="39">
                  <c:v>19.5</c:v>
                </c:pt>
                <c:pt idx="40">
                  <c:v>21.7</c:v>
                </c:pt>
                <c:pt idx="41">
                  <c:v>18.100000000000001</c:v>
                </c:pt>
                <c:pt idx="42">
                  <c:v>29.8</c:v>
                </c:pt>
                <c:pt idx="43">
                  <c:v>20.6</c:v>
                </c:pt>
                <c:pt idx="44">
                  <c:v>22.9</c:v>
                </c:pt>
                <c:pt idx="45">
                  <c:v>19.3</c:v>
                </c:pt>
                <c:pt idx="46">
                  <c:v>38.4</c:v>
                </c:pt>
                <c:pt idx="47">
                  <c:v>27.9</c:v>
                </c:pt>
                <c:pt idx="48">
                  <c:v>36.4</c:v>
                </c:pt>
                <c:pt idx="49">
                  <c:v>25.1</c:v>
                </c:pt>
                <c:pt idx="50">
                  <c:v>39.700000000000003</c:v>
                </c:pt>
                <c:pt idx="51">
                  <c:v>33.6</c:v>
                </c:pt>
                <c:pt idx="52">
                  <c:v>46</c:v>
                </c:pt>
                <c:pt idx="53">
                  <c:v>38.9</c:v>
                </c:pt>
                <c:pt idx="54">
                  <c:v>42.2</c:v>
                </c:pt>
                <c:pt idx="55">
                  <c:v>36.700000000000003</c:v>
                </c:pt>
                <c:pt idx="56">
                  <c:v>38</c:v>
                </c:pt>
                <c:pt idx="57">
                  <c:v>23.3</c:v>
                </c:pt>
                <c:pt idx="58">
                  <c:v>35.9</c:v>
                </c:pt>
                <c:pt idx="59">
                  <c:v>24.1</c:v>
                </c:pt>
                <c:pt idx="60">
                  <c:v>40.799999999999997</c:v>
                </c:pt>
                <c:pt idx="61">
                  <c:v>25.7</c:v>
                </c:pt>
                <c:pt idx="62">
                  <c:v>37.6</c:v>
                </c:pt>
                <c:pt idx="63">
                  <c:v>35.9</c:v>
                </c:pt>
                <c:pt idx="64">
                  <c:v>36.299999999999997</c:v>
                </c:pt>
                <c:pt idx="65">
                  <c:v>33</c:v>
                </c:pt>
                <c:pt idx="66">
                  <c:v>40.5</c:v>
                </c:pt>
                <c:pt idx="67">
                  <c:v>26.4</c:v>
                </c:pt>
                <c:pt idx="68">
                  <c:v>27.3</c:v>
                </c:pt>
                <c:pt idx="69">
                  <c:v>32.200000000000003</c:v>
                </c:pt>
                <c:pt idx="70">
                  <c:v>19.600000000000001</c:v>
                </c:pt>
                <c:pt idx="71">
                  <c:v>24.5</c:v>
                </c:pt>
                <c:pt idx="72">
                  <c:v>22.6</c:v>
                </c:pt>
                <c:pt idx="73">
                  <c:v>30.2</c:v>
                </c:pt>
                <c:pt idx="74">
                  <c:v>26.9</c:v>
                </c:pt>
                <c:pt idx="75">
                  <c:v>30.2</c:v>
                </c:pt>
                <c:pt idx="76">
                  <c:v>21</c:v>
                </c:pt>
                <c:pt idx="77">
                  <c:v>19.399999999999999</c:v>
                </c:pt>
                <c:pt idx="78">
                  <c:v>21.1</c:v>
                </c:pt>
                <c:pt idx="79">
                  <c:v>17.3</c:v>
                </c:pt>
                <c:pt idx="80">
                  <c:v>20.5</c:v>
                </c:pt>
                <c:pt idx="81">
                  <c:v>19.3</c:v>
                </c:pt>
                <c:pt idx="82">
                  <c:v>28.7</c:v>
                </c:pt>
                <c:pt idx="83">
                  <c:v>18.3</c:v>
                </c:pt>
                <c:pt idx="84">
                  <c:v>15.6</c:v>
                </c:pt>
                <c:pt idx="85">
                  <c:v>23.9</c:v>
                </c:pt>
                <c:pt idx="86">
                  <c:v>24.5</c:v>
                </c:pt>
                <c:pt idx="87">
                  <c:v>23.3</c:v>
                </c:pt>
                <c:pt idx="88">
                  <c:v>20.100000000000001</c:v>
                </c:pt>
                <c:pt idx="89">
                  <c:v>30.3</c:v>
                </c:pt>
                <c:pt idx="90">
                  <c:v>20.6</c:v>
                </c:pt>
                <c:pt idx="91">
                  <c:v>26</c:v>
                </c:pt>
              </c:numCache>
            </c:numRef>
          </c:xVal>
          <c:yVal>
            <c:numRef>
              <c:f>LRM!$L$2:$L$127</c:f>
              <c:numCache>
                <c:formatCode>General</c:formatCode>
                <c:ptCount val="126"/>
                <c:pt idx="0">
                  <c:v>19.309999999999999</c:v>
                </c:pt>
                <c:pt idx="1">
                  <c:v>22.96</c:v>
                </c:pt>
                <c:pt idx="2">
                  <c:v>27.79</c:v>
                </c:pt>
                <c:pt idx="3">
                  <c:v>20.92</c:v>
                </c:pt>
                <c:pt idx="4">
                  <c:v>20.38</c:v>
                </c:pt>
                <c:pt idx="5">
                  <c:v>20.39</c:v>
                </c:pt>
                <c:pt idx="6">
                  <c:v>19.66</c:v>
                </c:pt>
                <c:pt idx="7">
                  <c:v>20.3</c:v>
                </c:pt>
                <c:pt idx="8">
                  <c:v>20.6</c:v>
                </c:pt>
                <c:pt idx="9">
                  <c:v>20.309999999999999</c:v>
                </c:pt>
                <c:pt idx="10">
                  <c:v>21.21</c:v>
                </c:pt>
                <c:pt idx="11">
                  <c:v>22.11</c:v>
                </c:pt>
                <c:pt idx="12">
                  <c:v>28.6</c:v>
                </c:pt>
                <c:pt idx="13">
                  <c:v>19.5</c:v>
                </c:pt>
                <c:pt idx="14">
                  <c:v>20.41</c:v>
                </c:pt>
                <c:pt idx="15">
                  <c:v>26.85</c:v>
                </c:pt>
                <c:pt idx="16">
                  <c:v>21.48</c:v>
                </c:pt>
                <c:pt idx="17">
                  <c:v>29.76</c:v>
                </c:pt>
                <c:pt idx="18">
                  <c:v>23.92</c:v>
                </c:pt>
                <c:pt idx="19">
                  <c:v>20.55</c:v>
                </c:pt>
                <c:pt idx="20">
                  <c:v>21.67</c:v>
                </c:pt>
                <c:pt idx="21">
                  <c:v>19.27</c:v>
                </c:pt>
                <c:pt idx="22">
                  <c:v>18.18</c:v>
                </c:pt>
                <c:pt idx="23">
                  <c:v>18.46</c:v>
                </c:pt>
                <c:pt idx="24">
                  <c:v>17.05</c:v>
                </c:pt>
                <c:pt idx="25">
                  <c:v>17.7</c:v>
                </c:pt>
                <c:pt idx="26">
                  <c:v>16.61</c:v>
                </c:pt>
                <c:pt idx="27">
                  <c:v>16.940000000000001</c:v>
                </c:pt>
                <c:pt idx="28">
                  <c:v>18.77</c:v>
                </c:pt>
                <c:pt idx="29">
                  <c:v>18.39</c:v>
                </c:pt>
                <c:pt idx="30">
                  <c:v>17.86</c:v>
                </c:pt>
                <c:pt idx="31">
                  <c:v>17.98</c:v>
                </c:pt>
                <c:pt idx="32">
                  <c:v>15.37</c:v>
                </c:pt>
                <c:pt idx="33">
                  <c:v>18.84</c:v>
                </c:pt>
                <c:pt idx="34">
                  <c:v>15.82</c:v>
                </c:pt>
                <c:pt idx="35">
                  <c:v>17.71</c:v>
                </c:pt>
                <c:pt idx="36">
                  <c:v>14.99</c:v>
                </c:pt>
                <c:pt idx="37">
                  <c:v>16.75</c:v>
                </c:pt>
                <c:pt idx="38">
                  <c:v>16.46</c:v>
                </c:pt>
                <c:pt idx="39">
                  <c:v>15.87</c:v>
                </c:pt>
                <c:pt idx="40">
                  <c:v>18.079999999999998</c:v>
                </c:pt>
                <c:pt idx="41">
                  <c:v>15.58</c:v>
                </c:pt>
                <c:pt idx="42">
                  <c:v>17.149999999999999</c:v>
                </c:pt>
                <c:pt idx="43">
                  <c:v>15.82</c:v>
                </c:pt>
                <c:pt idx="44">
                  <c:v>18.61</c:v>
                </c:pt>
                <c:pt idx="45">
                  <c:v>16.66</c:v>
                </c:pt>
                <c:pt idx="46">
                  <c:v>25.13</c:v>
                </c:pt>
                <c:pt idx="47">
                  <c:v>20.83</c:v>
                </c:pt>
                <c:pt idx="48">
                  <c:v>24.56</c:v>
                </c:pt>
                <c:pt idx="49">
                  <c:v>20.190000000000001</c:v>
                </c:pt>
                <c:pt idx="50">
                  <c:v>24.13</c:v>
                </c:pt>
                <c:pt idx="51">
                  <c:v>23.86</c:v>
                </c:pt>
                <c:pt idx="52">
                  <c:v>33.57</c:v>
                </c:pt>
                <c:pt idx="53">
                  <c:v>29.14</c:v>
                </c:pt>
                <c:pt idx="54">
                  <c:v>28.59</c:v>
                </c:pt>
                <c:pt idx="55">
                  <c:v>26.17</c:v>
                </c:pt>
                <c:pt idx="56">
                  <c:v>34.46</c:v>
                </c:pt>
                <c:pt idx="57">
                  <c:v>19.079999999999998</c:v>
                </c:pt>
                <c:pt idx="58">
                  <c:v>23.54</c:v>
                </c:pt>
                <c:pt idx="59">
                  <c:v>20.239999999999998</c:v>
                </c:pt>
                <c:pt idx="60">
                  <c:v>29.17</c:v>
                </c:pt>
                <c:pt idx="61">
                  <c:v>20.85</c:v>
                </c:pt>
                <c:pt idx="62">
                  <c:v>22.66</c:v>
                </c:pt>
                <c:pt idx="63">
                  <c:v>30.08</c:v>
                </c:pt>
                <c:pt idx="64">
                  <c:v>22.61</c:v>
                </c:pt>
                <c:pt idx="65">
                  <c:v>24.3</c:v>
                </c:pt>
                <c:pt idx="66">
                  <c:v>31.33</c:v>
                </c:pt>
                <c:pt idx="67">
                  <c:v>24.14</c:v>
                </c:pt>
                <c:pt idx="68">
                  <c:v>23.5</c:v>
                </c:pt>
                <c:pt idx="69">
                  <c:v>24.78</c:v>
                </c:pt>
                <c:pt idx="70">
                  <c:v>19.46</c:v>
                </c:pt>
                <c:pt idx="71">
                  <c:v>19.02</c:v>
                </c:pt>
                <c:pt idx="72">
                  <c:v>20.2</c:v>
                </c:pt>
                <c:pt idx="73">
                  <c:v>20.69</c:v>
                </c:pt>
                <c:pt idx="74">
                  <c:v>19.170000000000002</c:v>
                </c:pt>
                <c:pt idx="75">
                  <c:v>20.73</c:v>
                </c:pt>
                <c:pt idx="76">
                  <c:v>16.14</c:v>
                </c:pt>
                <c:pt idx="77">
                  <c:v>17.71</c:v>
                </c:pt>
                <c:pt idx="78">
                  <c:v>16.09</c:v>
                </c:pt>
                <c:pt idx="79">
                  <c:v>16.739999999999998</c:v>
                </c:pt>
                <c:pt idx="80">
                  <c:v>18.93</c:v>
                </c:pt>
                <c:pt idx="81">
                  <c:v>17.22</c:v>
                </c:pt>
                <c:pt idx="82">
                  <c:v>18.38</c:v>
                </c:pt>
                <c:pt idx="83">
                  <c:v>18.18</c:v>
                </c:pt>
                <c:pt idx="84">
                  <c:v>17.079999999999998</c:v>
                </c:pt>
                <c:pt idx="85">
                  <c:v>17.64</c:v>
                </c:pt>
                <c:pt idx="86">
                  <c:v>18.690000000000001</c:v>
                </c:pt>
                <c:pt idx="87">
                  <c:v>17.52</c:v>
                </c:pt>
                <c:pt idx="88">
                  <c:v>16.12</c:v>
                </c:pt>
                <c:pt idx="89">
                  <c:v>18.829999999999998</c:v>
                </c:pt>
                <c:pt idx="90">
                  <c:v>15.46</c:v>
                </c:pt>
                <c:pt idx="91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5-483B-8A4E-73A6B69C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76000"/>
        <c:axId val="235478496"/>
      </c:scatterChart>
      <c:valAx>
        <c:axId val="23547600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8496"/>
        <c:crosses val="autoZero"/>
        <c:crossBetween val="midCat"/>
      </c:valAx>
      <c:valAx>
        <c:axId val="2354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BMI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LRM!$H$1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LRM!$G$2:$G$93</c:f>
              <c:numCache>
                <c:formatCode>General</c:formatCode>
                <c:ptCount val="92"/>
                <c:pt idx="0">
                  <c:v>1.6</c:v>
                </c:pt>
                <c:pt idx="1">
                  <c:v>1.65</c:v>
                </c:pt>
                <c:pt idx="2">
                  <c:v>1.65</c:v>
                </c:pt>
                <c:pt idx="3">
                  <c:v>1.53</c:v>
                </c:pt>
                <c:pt idx="4">
                  <c:v>1.45</c:v>
                </c:pt>
                <c:pt idx="5">
                  <c:v>1.61</c:v>
                </c:pt>
                <c:pt idx="6">
                  <c:v>1.56</c:v>
                </c:pt>
                <c:pt idx="7">
                  <c:v>1.5</c:v>
                </c:pt>
                <c:pt idx="8">
                  <c:v>1.52</c:v>
                </c:pt>
                <c:pt idx="9">
                  <c:v>1.48</c:v>
                </c:pt>
                <c:pt idx="10">
                  <c:v>1.47</c:v>
                </c:pt>
                <c:pt idx="11">
                  <c:v>1.55</c:v>
                </c:pt>
                <c:pt idx="12">
                  <c:v>1.52</c:v>
                </c:pt>
                <c:pt idx="13">
                  <c:v>1.54</c:v>
                </c:pt>
                <c:pt idx="14">
                  <c:v>1.46</c:v>
                </c:pt>
                <c:pt idx="15">
                  <c:v>1.52</c:v>
                </c:pt>
                <c:pt idx="16">
                  <c:v>1.46</c:v>
                </c:pt>
                <c:pt idx="17">
                  <c:v>1.58</c:v>
                </c:pt>
                <c:pt idx="18">
                  <c:v>1.52</c:v>
                </c:pt>
                <c:pt idx="19">
                  <c:v>1.5</c:v>
                </c:pt>
                <c:pt idx="20">
                  <c:v>1.49</c:v>
                </c:pt>
                <c:pt idx="21">
                  <c:v>1.48</c:v>
                </c:pt>
                <c:pt idx="22">
                  <c:v>1.59</c:v>
                </c:pt>
                <c:pt idx="23">
                  <c:v>1.56</c:v>
                </c:pt>
                <c:pt idx="24">
                  <c:v>1.58</c:v>
                </c:pt>
                <c:pt idx="25">
                  <c:v>1.57</c:v>
                </c:pt>
                <c:pt idx="26">
                  <c:v>1.5</c:v>
                </c:pt>
                <c:pt idx="27">
                  <c:v>1.52</c:v>
                </c:pt>
                <c:pt idx="28">
                  <c:v>1.44</c:v>
                </c:pt>
                <c:pt idx="29">
                  <c:v>1.49</c:v>
                </c:pt>
                <c:pt idx="30">
                  <c:v>1.46</c:v>
                </c:pt>
                <c:pt idx="31">
                  <c:v>1.5</c:v>
                </c:pt>
                <c:pt idx="32">
                  <c:v>1.56</c:v>
                </c:pt>
                <c:pt idx="33">
                  <c:v>1.53</c:v>
                </c:pt>
                <c:pt idx="34">
                  <c:v>1.45</c:v>
                </c:pt>
                <c:pt idx="35">
                  <c:v>1.63</c:v>
                </c:pt>
                <c:pt idx="36">
                  <c:v>1.42</c:v>
                </c:pt>
                <c:pt idx="37">
                  <c:v>1.38</c:v>
                </c:pt>
                <c:pt idx="38">
                  <c:v>1.45</c:v>
                </c:pt>
                <c:pt idx="39">
                  <c:v>1.5</c:v>
                </c:pt>
                <c:pt idx="40">
                  <c:v>1.49</c:v>
                </c:pt>
                <c:pt idx="41">
                  <c:v>1.45</c:v>
                </c:pt>
                <c:pt idx="42">
                  <c:v>1.33</c:v>
                </c:pt>
                <c:pt idx="43">
                  <c:v>1.37</c:v>
                </c:pt>
                <c:pt idx="44">
                  <c:v>1.55</c:v>
                </c:pt>
                <c:pt idx="45">
                  <c:v>1.45</c:v>
                </c:pt>
                <c:pt idx="46">
                  <c:v>1.47</c:v>
                </c:pt>
                <c:pt idx="47">
                  <c:v>1.59</c:v>
                </c:pt>
                <c:pt idx="48">
                  <c:v>1.44</c:v>
                </c:pt>
                <c:pt idx="49">
                  <c:v>1.6</c:v>
                </c:pt>
                <c:pt idx="50">
                  <c:v>1.58</c:v>
                </c:pt>
                <c:pt idx="51">
                  <c:v>1.42</c:v>
                </c:pt>
                <c:pt idx="52">
                  <c:v>1.58</c:v>
                </c:pt>
                <c:pt idx="53">
                  <c:v>1.55</c:v>
                </c:pt>
                <c:pt idx="54">
                  <c:v>1.64</c:v>
                </c:pt>
                <c:pt idx="55">
                  <c:v>1.49</c:v>
                </c:pt>
                <c:pt idx="56">
                  <c:v>1.59</c:v>
                </c:pt>
                <c:pt idx="57">
                  <c:v>1.55</c:v>
                </c:pt>
                <c:pt idx="58">
                  <c:v>1.42</c:v>
                </c:pt>
                <c:pt idx="59">
                  <c:v>1.62</c:v>
                </c:pt>
                <c:pt idx="60">
                  <c:v>1.66</c:v>
                </c:pt>
                <c:pt idx="61">
                  <c:v>1.47</c:v>
                </c:pt>
                <c:pt idx="62">
                  <c:v>1.49</c:v>
                </c:pt>
                <c:pt idx="63">
                  <c:v>1.65</c:v>
                </c:pt>
                <c:pt idx="64">
                  <c:v>1.53</c:v>
                </c:pt>
                <c:pt idx="65">
                  <c:v>1.59</c:v>
                </c:pt>
                <c:pt idx="66">
                  <c:v>1.53</c:v>
                </c:pt>
                <c:pt idx="67">
                  <c:v>1.57</c:v>
                </c:pt>
                <c:pt idx="68">
                  <c:v>1.43</c:v>
                </c:pt>
                <c:pt idx="69">
                  <c:v>1.61</c:v>
                </c:pt>
                <c:pt idx="70">
                  <c:v>1.55</c:v>
                </c:pt>
                <c:pt idx="71">
                  <c:v>1.47</c:v>
                </c:pt>
                <c:pt idx="72">
                  <c:v>1.5</c:v>
                </c:pt>
                <c:pt idx="73">
                  <c:v>1.66</c:v>
                </c:pt>
                <c:pt idx="74">
                  <c:v>1.42</c:v>
                </c:pt>
                <c:pt idx="75">
                  <c:v>1.5</c:v>
                </c:pt>
                <c:pt idx="76">
                  <c:v>1.35</c:v>
                </c:pt>
                <c:pt idx="77">
                  <c:v>1.42</c:v>
                </c:pt>
                <c:pt idx="78">
                  <c:v>1.47</c:v>
                </c:pt>
                <c:pt idx="79">
                  <c:v>1.52</c:v>
                </c:pt>
                <c:pt idx="80">
                  <c:v>1.46</c:v>
                </c:pt>
                <c:pt idx="81">
                  <c:v>1.46</c:v>
                </c:pt>
                <c:pt idx="82">
                  <c:v>1.42</c:v>
                </c:pt>
                <c:pt idx="83">
                  <c:v>1.47</c:v>
                </c:pt>
                <c:pt idx="84">
                  <c:v>1.47</c:v>
                </c:pt>
                <c:pt idx="85">
                  <c:v>1.59</c:v>
                </c:pt>
                <c:pt idx="86">
                  <c:v>1.49</c:v>
                </c:pt>
                <c:pt idx="87">
                  <c:v>1.49</c:v>
                </c:pt>
                <c:pt idx="88">
                  <c:v>1.6</c:v>
                </c:pt>
                <c:pt idx="89">
                  <c:v>1.42</c:v>
                </c:pt>
                <c:pt idx="90">
                  <c:v>1.4</c:v>
                </c:pt>
                <c:pt idx="91">
                  <c:v>1.45</c:v>
                </c:pt>
              </c:numCache>
            </c:numRef>
          </c:xVal>
          <c:yVal>
            <c:numRef>
              <c:f>LRM!$H$2:$H$93</c:f>
              <c:numCache>
                <c:formatCode>General</c:formatCode>
                <c:ptCount val="92"/>
                <c:pt idx="0">
                  <c:v>19.309999999999999</c:v>
                </c:pt>
                <c:pt idx="1">
                  <c:v>22.96</c:v>
                </c:pt>
                <c:pt idx="2">
                  <c:v>27.79</c:v>
                </c:pt>
                <c:pt idx="3">
                  <c:v>20.92</c:v>
                </c:pt>
                <c:pt idx="4">
                  <c:v>20.38</c:v>
                </c:pt>
                <c:pt idx="5">
                  <c:v>20.39</c:v>
                </c:pt>
                <c:pt idx="6">
                  <c:v>19.66</c:v>
                </c:pt>
                <c:pt idx="7">
                  <c:v>20.3</c:v>
                </c:pt>
                <c:pt idx="8">
                  <c:v>20.6</c:v>
                </c:pt>
                <c:pt idx="9">
                  <c:v>20.309999999999999</c:v>
                </c:pt>
                <c:pt idx="10">
                  <c:v>21.21</c:v>
                </c:pt>
                <c:pt idx="11">
                  <c:v>22.11</c:v>
                </c:pt>
                <c:pt idx="12">
                  <c:v>28.6</c:v>
                </c:pt>
                <c:pt idx="13">
                  <c:v>19.5</c:v>
                </c:pt>
                <c:pt idx="14">
                  <c:v>20.41</c:v>
                </c:pt>
                <c:pt idx="15">
                  <c:v>26.85</c:v>
                </c:pt>
                <c:pt idx="16">
                  <c:v>21.48</c:v>
                </c:pt>
                <c:pt idx="17">
                  <c:v>29.76</c:v>
                </c:pt>
                <c:pt idx="18">
                  <c:v>23.92</c:v>
                </c:pt>
                <c:pt idx="19">
                  <c:v>20.55</c:v>
                </c:pt>
                <c:pt idx="20">
                  <c:v>21.67</c:v>
                </c:pt>
                <c:pt idx="21">
                  <c:v>19.27</c:v>
                </c:pt>
                <c:pt idx="22">
                  <c:v>18.18</c:v>
                </c:pt>
                <c:pt idx="23">
                  <c:v>18.46</c:v>
                </c:pt>
                <c:pt idx="24">
                  <c:v>17.05</c:v>
                </c:pt>
                <c:pt idx="25">
                  <c:v>17.7</c:v>
                </c:pt>
                <c:pt idx="26">
                  <c:v>16.61</c:v>
                </c:pt>
                <c:pt idx="27">
                  <c:v>16.940000000000001</c:v>
                </c:pt>
                <c:pt idx="28">
                  <c:v>18.77</c:v>
                </c:pt>
                <c:pt idx="29">
                  <c:v>18.39</c:v>
                </c:pt>
                <c:pt idx="30">
                  <c:v>17.86</c:v>
                </c:pt>
                <c:pt idx="31">
                  <c:v>17.98</c:v>
                </c:pt>
                <c:pt idx="32">
                  <c:v>15.37</c:v>
                </c:pt>
                <c:pt idx="33">
                  <c:v>18.84</c:v>
                </c:pt>
                <c:pt idx="34">
                  <c:v>15.82</c:v>
                </c:pt>
                <c:pt idx="35">
                  <c:v>17.71</c:v>
                </c:pt>
                <c:pt idx="36">
                  <c:v>14.99</c:v>
                </c:pt>
                <c:pt idx="37">
                  <c:v>16.75</c:v>
                </c:pt>
                <c:pt idx="38">
                  <c:v>16.46</c:v>
                </c:pt>
                <c:pt idx="39">
                  <c:v>15.87</c:v>
                </c:pt>
                <c:pt idx="40">
                  <c:v>18.079999999999998</c:v>
                </c:pt>
                <c:pt idx="41">
                  <c:v>15.58</c:v>
                </c:pt>
                <c:pt idx="42">
                  <c:v>17.149999999999999</c:v>
                </c:pt>
                <c:pt idx="43">
                  <c:v>15.82</c:v>
                </c:pt>
                <c:pt idx="44">
                  <c:v>18.61</c:v>
                </c:pt>
                <c:pt idx="45">
                  <c:v>16.66</c:v>
                </c:pt>
                <c:pt idx="46">
                  <c:v>25.13</c:v>
                </c:pt>
                <c:pt idx="47">
                  <c:v>20.83</c:v>
                </c:pt>
                <c:pt idx="48">
                  <c:v>24.56</c:v>
                </c:pt>
                <c:pt idx="49">
                  <c:v>20.190000000000001</c:v>
                </c:pt>
                <c:pt idx="50">
                  <c:v>24.13</c:v>
                </c:pt>
                <c:pt idx="51">
                  <c:v>23.86</c:v>
                </c:pt>
                <c:pt idx="52">
                  <c:v>33.57</c:v>
                </c:pt>
                <c:pt idx="53">
                  <c:v>29.14</c:v>
                </c:pt>
                <c:pt idx="54">
                  <c:v>28.59</c:v>
                </c:pt>
                <c:pt idx="55">
                  <c:v>26.17</c:v>
                </c:pt>
                <c:pt idx="56">
                  <c:v>34.46</c:v>
                </c:pt>
                <c:pt idx="57">
                  <c:v>19.079999999999998</c:v>
                </c:pt>
                <c:pt idx="58">
                  <c:v>23.54</c:v>
                </c:pt>
                <c:pt idx="59">
                  <c:v>20.239999999999998</c:v>
                </c:pt>
                <c:pt idx="60">
                  <c:v>29.17</c:v>
                </c:pt>
                <c:pt idx="61">
                  <c:v>20.85</c:v>
                </c:pt>
                <c:pt idx="62">
                  <c:v>22.66</c:v>
                </c:pt>
                <c:pt idx="63">
                  <c:v>30.08</c:v>
                </c:pt>
                <c:pt idx="64">
                  <c:v>22.61</c:v>
                </c:pt>
                <c:pt idx="65">
                  <c:v>24.3</c:v>
                </c:pt>
                <c:pt idx="66">
                  <c:v>31.33</c:v>
                </c:pt>
                <c:pt idx="67">
                  <c:v>24.14</c:v>
                </c:pt>
                <c:pt idx="68">
                  <c:v>23.5</c:v>
                </c:pt>
                <c:pt idx="69">
                  <c:v>24.78</c:v>
                </c:pt>
                <c:pt idx="70">
                  <c:v>19.46</c:v>
                </c:pt>
                <c:pt idx="71">
                  <c:v>19.02</c:v>
                </c:pt>
                <c:pt idx="72">
                  <c:v>20.2</c:v>
                </c:pt>
                <c:pt idx="73">
                  <c:v>20.69</c:v>
                </c:pt>
                <c:pt idx="74">
                  <c:v>19.170000000000002</c:v>
                </c:pt>
                <c:pt idx="75">
                  <c:v>20.73</c:v>
                </c:pt>
                <c:pt idx="76">
                  <c:v>16.14</c:v>
                </c:pt>
                <c:pt idx="77">
                  <c:v>17.71</c:v>
                </c:pt>
                <c:pt idx="78">
                  <c:v>16.09</c:v>
                </c:pt>
                <c:pt idx="79">
                  <c:v>16.739999999999998</c:v>
                </c:pt>
                <c:pt idx="80">
                  <c:v>18.93</c:v>
                </c:pt>
                <c:pt idx="81">
                  <c:v>17.22</c:v>
                </c:pt>
                <c:pt idx="82">
                  <c:v>18.38</c:v>
                </c:pt>
                <c:pt idx="83">
                  <c:v>18.18</c:v>
                </c:pt>
                <c:pt idx="84">
                  <c:v>17.079999999999998</c:v>
                </c:pt>
                <c:pt idx="85">
                  <c:v>17.64</c:v>
                </c:pt>
                <c:pt idx="86">
                  <c:v>18.690000000000001</c:v>
                </c:pt>
                <c:pt idx="87">
                  <c:v>17.52</c:v>
                </c:pt>
                <c:pt idx="88">
                  <c:v>16.12</c:v>
                </c:pt>
                <c:pt idx="89">
                  <c:v>18.829999999999998</c:v>
                </c:pt>
                <c:pt idx="90">
                  <c:v>15.46</c:v>
                </c:pt>
                <c:pt idx="91">
                  <c:v>18.39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415A-99EF-211C6277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56463"/>
        <c:axId val="292764783"/>
      </c:scatterChart>
      <c:valAx>
        <c:axId val="292756463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64783"/>
        <c:crosses val="autoZero"/>
        <c:crossBetween val="midCat"/>
      </c:valAx>
      <c:valAx>
        <c:axId val="2927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5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106680</xdr:rowOff>
    </xdr:from>
    <xdr:to>
      <xdr:col>26</xdr:col>
      <xdr:colOff>190500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23113-B02E-4E43-BD82-3B4653B0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182880</xdr:colOff>
      <xdr:row>24</xdr:row>
      <xdr:rowOff>137160</xdr:rowOff>
    </xdr:from>
    <xdr:to>
      <xdr:col>27</xdr:col>
      <xdr:colOff>487680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2E723-E287-4223-A549-47003540D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83820</xdr:colOff>
      <xdr:row>6</xdr:row>
      <xdr:rowOff>45720</xdr:rowOff>
    </xdr:from>
    <xdr:to>
      <xdr:col>20</xdr:col>
      <xdr:colOff>403860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D43D9-1BFD-4C93-8738-B9C572AA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472440</xdr:colOff>
      <xdr:row>0</xdr:row>
      <xdr:rowOff>152400</xdr:rowOff>
    </xdr:from>
    <xdr:to>
      <xdr:col>28</xdr:col>
      <xdr:colOff>167640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65246-4DB0-4C61-A5EC-13EF3487A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84</xdr:row>
      <xdr:rowOff>121920</xdr:rowOff>
    </xdr:from>
    <xdr:to>
      <xdr:col>15</xdr:col>
      <xdr:colOff>228600</xdr:colOff>
      <xdr:row>99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CB360-4A8F-41B4-9E50-162792114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6B91-847A-4427-A4DD-2D7FB79A6334}">
  <dimension ref="A1:O127"/>
  <sheetViews>
    <sheetView tabSelected="1" topLeftCell="G5" workbookViewId="0">
      <selection activeCell="A32" sqref="A32"/>
    </sheetView>
  </sheetViews>
  <sheetFormatPr defaultRowHeight="14.4" x14ac:dyDescent="0.3"/>
  <cols>
    <col min="1" max="4" width="8.44140625" customWidth="1"/>
    <col min="7" max="7" width="17.77734375" customWidth="1"/>
    <col min="12" max="12" width="18" customWidth="1"/>
    <col min="14" max="15" width="0" hidden="1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s="2">
        <v>1.6</v>
      </c>
      <c r="B2" s="2">
        <v>49.44</v>
      </c>
      <c r="C2" s="2">
        <v>23.9</v>
      </c>
      <c r="D2" s="2">
        <v>19.309999999999999</v>
      </c>
      <c r="F2" s="5"/>
      <c r="G2" s="5" t="s">
        <v>0</v>
      </c>
      <c r="H2" s="5" t="s">
        <v>1</v>
      </c>
      <c r="I2" s="5" t="s">
        <v>2</v>
      </c>
      <c r="J2" s="5" t="s">
        <v>3</v>
      </c>
    </row>
    <row r="3" spans="1:10" x14ac:dyDescent="0.3">
      <c r="A3" s="2">
        <v>1.65</v>
      </c>
      <c r="B3" s="2">
        <v>62.6</v>
      </c>
      <c r="C3" s="2">
        <v>28.8</v>
      </c>
      <c r="D3" s="2">
        <v>22.96</v>
      </c>
      <c r="F3" s="3" t="s">
        <v>0</v>
      </c>
      <c r="G3" s="3">
        <v>1</v>
      </c>
      <c r="H3" s="3"/>
      <c r="I3" s="3"/>
      <c r="J3" s="3"/>
    </row>
    <row r="4" spans="1:10" x14ac:dyDescent="0.3">
      <c r="A4" s="2">
        <v>1.65</v>
      </c>
      <c r="B4" s="2">
        <v>75.75</v>
      </c>
      <c r="C4" s="2">
        <v>32.4</v>
      </c>
      <c r="D4" s="2">
        <v>27.79</v>
      </c>
      <c r="F4" s="3" t="s">
        <v>1</v>
      </c>
      <c r="G4" s="3">
        <v>0.68789405979645046</v>
      </c>
      <c r="H4" s="3">
        <v>1</v>
      </c>
      <c r="I4" s="3"/>
      <c r="J4" s="3"/>
    </row>
    <row r="5" spans="1:10" x14ac:dyDescent="0.3">
      <c r="A5" s="2">
        <v>1.53</v>
      </c>
      <c r="B5" s="2">
        <v>48.99</v>
      </c>
      <c r="C5" s="2">
        <v>25.8</v>
      </c>
      <c r="D5" s="2">
        <v>20.92</v>
      </c>
      <c r="F5" s="3" t="s">
        <v>2</v>
      </c>
      <c r="G5" s="3">
        <v>0.27338996393653436</v>
      </c>
      <c r="H5" s="3">
        <v>0.78036835125465553</v>
      </c>
      <c r="I5" s="3">
        <v>1</v>
      </c>
      <c r="J5" s="3"/>
    </row>
    <row r="6" spans="1:10" ht="15" thickBot="1" x14ac:dyDescent="0.35">
      <c r="A6" s="2">
        <v>1.45</v>
      </c>
      <c r="B6" s="2">
        <v>43.09</v>
      </c>
      <c r="C6" s="2">
        <v>22.5</v>
      </c>
      <c r="D6" s="2">
        <v>20.38</v>
      </c>
      <c r="F6" s="4" t="s">
        <v>3</v>
      </c>
      <c r="G6" s="4">
        <v>0.42986185548563854</v>
      </c>
      <c r="H6" s="4">
        <v>0.94697519779309824</v>
      </c>
      <c r="I6" s="4">
        <v>0.86253040869773878</v>
      </c>
      <c r="J6" s="4">
        <v>1</v>
      </c>
    </row>
    <row r="7" spans="1:10" x14ac:dyDescent="0.3">
      <c r="A7" s="2">
        <v>1.61</v>
      </c>
      <c r="B7" s="2">
        <v>52.62</v>
      </c>
      <c r="C7" s="2">
        <v>22.1</v>
      </c>
      <c r="D7" s="2">
        <v>20.39</v>
      </c>
    </row>
    <row r="8" spans="1:10" x14ac:dyDescent="0.3">
      <c r="A8" s="2">
        <v>1.56</v>
      </c>
      <c r="B8" s="2">
        <v>47.97</v>
      </c>
      <c r="C8" s="2">
        <v>19.600000000000001</v>
      </c>
      <c r="D8" s="2">
        <v>19.66</v>
      </c>
    </row>
    <row r="9" spans="1:10" x14ac:dyDescent="0.3">
      <c r="A9" s="2">
        <v>1.5</v>
      </c>
      <c r="B9" s="2">
        <v>45.59</v>
      </c>
      <c r="C9" s="2">
        <v>25.3</v>
      </c>
      <c r="D9" s="2">
        <v>20.3</v>
      </c>
    </row>
    <row r="10" spans="1:10" x14ac:dyDescent="0.3">
      <c r="A10" s="2">
        <v>1.52</v>
      </c>
      <c r="B10" s="2">
        <v>47.85</v>
      </c>
      <c r="C10" s="2">
        <v>22.8</v>
      </c>
      <c r="D10" s="2">
        <v>20.6</v>
      </c>
      <c r="G10" t="s">
        <v>4</v>
      </c>
    </row>
    <row r="11" spans="1:10" ht="15" thickBot="1" x14ac:dyDescent="0.35">
      <c r="A11" s="2">
        <v>1.48</v>
      </c>
      <c r="B11" s="2">
        <v>44.45</v>
      </c>
      <c r="C11" s="2">
        <v>26.4</v>
      </c>
      <c r="D11" s="2">
        <v>20.309999999999999</v>
      </c>
    </row>
    <row r="12" spans="1:10" x14ac:dyDescent="0.3">
      <c r="A12" s="2">
        <v>1.47</v>
      </c>
      <c r="B12" s="2">
        <v>46.04</v>
      </c>
      <c r="C12" s="2">
        <v>33.700000000000003</v>
      </c>
      <c r="D12" s="2">
        <v>21.21</v>
      </c>
      <c r="G12" s="6" t="s">
        <v>5</v>
      </c>
      <c r="H12" s="6"/>
    </row>
    <row r="13" spans="1:10" x14ac:dyDescent="0.3">
      <c r="A13" s="2">
        <v>1.55</v>
      </c>
      <c r="B13" s="2">
        <v>53.07</v>
      </c>
      <c r="C13" s="2">
        <v>27.9</v>
      </c>
      <c r="D13" s="2">
        <v>22.11</v>
      </c>
      <c r="G13" s="3" t="s">
        <v>6</v>
      </c>
      <c r="H13" s="3">
        <v>0.99527351501434291</v>
      </c>
    </row>
    <row r="14" spans="1:10" x14ac:dyDescent="0.3">
      <c r="A14" s="2">
        <v>1.52</v>
      </c>
      <c r="B14" s="2">
        <v>65.88</v>
      </c>
      <c r="C14" s="2">
        <v>33.5</v>
      </c>
      <c r="D14" s="2">
        <v>28.6</v>
      </c>
      <c r="G14" s="3" t="s">
        <v>7</v>
      </c>
      <c r="H14" s="3">
        <v>0.99056936968900544</v>
      </c>
    </row>
    <row r="15" spans="1:10" x14ac:dyDescent="0.3">
      <c r="A15" s="2">
        <v>1.54</v>
      </c>
      <c r="B15" s="2">
        <v>46.04</v>
      </c>
      <c r="C15" s="2">
        <v>23.4</v>
      </c>
      <c r="D15" s="2">
        <v>19.5</v>
      </c>
      <c r="G15" s="3" t="s">
        <v>8</v>
      </c>
      <c r="H15" s="3">
        <v>0.99024787092840327</v>
      </c>
    </row>
    <row r="16" spans="1:10" x14ac:dyDescent="0.3">
      <c r="A16" s="2">
        <v>1.46</v>
      </c>
      <c r="B16" s="2">
        <v>43.54</v>
      </c>
      <c r="C16" s="2">
        <v>21.8</v>
      </c>
      <c r="D16" s="2">
        <v>20.41</v>
      </c>
      <c r="G16" s="3" t="s">
        <v>9</v>
      </c>
      <c r="H16" s="3">
        <v>0.42711268164907523</v>
      </c>
    </row>
    <row r="17" spans="1:15" ht="15" thickBot="1" x14ac:dyDescent="0.35">
      <c r="A17" s="2">
        <v>1.52</v>
      </c>
      <c r="B17" s="2">
        <v>62.37</v>
      </c>
      <c r="C17" s="2">
        <v>37.9</v>
      </c>
      <c r="D17" s="2">
        <v>26.85</v>
      </c>
      <c r="G17" s="4" t="s">
        <v>10</v>
      </c>
      <c r="H17" s="4">
        <v>92</v>
      </c>
    </row>
    <row r="18" spans="1:15" x14ac:dyDescent="0.3">
      <c r="A18" s="2">
        <v>1.46</v>
      </c>
      <c r="B18" s="2">
        <v>45.81</v>
      </c>
      <c r="C18" s="2">
        <v>31.3</v>
      </c>
      <c r="D18" s="2">
        <v>21.48</v>
      </c>
    </row>
    <row r="19" spans="1:15" ht="15" thickBot="1" x14ac:dyDescent="0.35">
      <c r="A19" s="2">
        <v>1.58</v>
      </c>
      <c r="B19" s="2">
        <v>74.39</v>
      </c>
      <c r="C19" s="2">
        <v>40.6</v>
      </c>
      <c r="D19" s="2">
        <v>29.76</v>
      </c>
      <c r="G19" t="s">
        <v>11</v>
      </c>
    </row>
    <row r="20" spans="1:15" x14ac:dyDescent="0.3">
      <c r="A20" s="2">
        <v>1.52</v>
      </c>
      <c r="B20" s="2">
        <v>55.57</v>
      </c>
      <c r="C20" s="2">
        <v>36.299999999999997</v>
      </c>
      <c r="D20" s="2">
        <v>23.92</v>
      </c>
      <c r="G20" s="5"/>
      <c r="H20" s="5" t="s">
        <v>16</v>
      </c>
      <c r="I20" s="5" t="s">
        <v>17</v>
      </c>
      <c r="J20" s="5" t="s">
        <v>18</v>
      </c>
      <c r="K20" s="5" t="s">
        <v>19</v>
      </c>
      <c r="L20" s="5" t="s">
        <v>20</v>
      </c>
    </row>
    <row r="21" spans="1:15" x14ac:dyDescent="0.3">
      <c r="A21" s="2">
        <v>1.5</v>
      </c>
      <c r="B21" s="2">
        <v>46.15</v>
      </c>
      <c r="C21" s="2">
        <v>29.8</v>
      </c>
      <c r="D21" s="2">
        <v>20.55</v>
      </c>
      <c r="G21" s="3" t="s">
        <v>12</v>
      </c>
      <c r="H21" s="3">
        <v>3</v>
      </c>
      <c r="I21" s="3">
        <v>1686.2104612400551</v>
      </c>
      <c r="J21" s="3">
        <v>562.07015374668504</v>
      </c>
      <c r="K21" s="3">
        <v>3081.0985642181481</v>
      </c>
      <c r="L21" s="3">
        <v>5.6968534645697302E-89</v>
      </c>
    </row>
    <row r="22" spans="1:15" x14ac:dyDescent="0.3">
      <c r="A22" s="2">
        <v>1.49</v>
      </c>
      <c r="B22" s="2">
        <v>47.85</v>
      </c>
      <c r="C22" s="2">
        <v>31.9</v>
      </c>
      <c r="D22" s="2">
        <v>21.67</v>
      </c>
      <c r="G22" s="3" t="s">
        <v>13</v>
      </c>
      <c r="H22" s="3">
        <v>88</v>
      </c>
      <c r="I22" s="3">
        <v>16.053421368640858</v>
      </c>
      <c r="J22" s="3">
        <v>0.1824252428254643</v>
      </c>
      <c r="K22" s="3"/>
      <c r="L22" s="3"/>
    </row>
    <row r="23" spans="1:15" ht="15" thickBot="1" x14ac:dyDescent="0.35">
      <c r="A23" s="2">
        <v>1.48</v>
      </c>
      <c r="B23" s="2">
        <v>42.18</v>
      </c>
      <c r="C23" s="2">
        <v>31.3</v>
      </c>
      <c r="D23" s="2">
        <v>19.27</v>
      </c>
      <c r="G23" s="4" t="s">
        <v>14</v>
      </c>
      <c r="H23" s="4">
        <v>91</v>
      </c>
      <c r="I23" s="4">
        <v>1702.2638826086959</v>
      </c>
      <c r="J23" s="4"/>
      <c r="K23" s="4"/>
      <c r="L23" s="4"/>
    </row>
    <row r="24" spans="1:15" ht="15" thickBot="1" x14ac:dyDescent="0.35">
      <c r="A24" s="2">
        <v>1.59</v>
      </c>
      <c r="B24" s="2">
        <v>45.81</v>
      </c>
      <c r="C24" s="2">
        <v>21.6</v>
      </c>
      <c r="D24" s="2">
        <v>18.18</v>
      </c>
    </row>
    <row r="25" spans="1:15" x14ac:dyDescent="0.3">
      <c r="A25" s="2">
        <v>1.56</v>
      </c>
      <c r="B25" s="2">
        <v>44.68</v>
      </c>
      <c r="C25" s="2">
        <v>24.6</v>
      </c>
      <c r="D25" s="2">
        <v>18.46</v>
      </c>
      <c r="G25" s="5"/>
      <c r="H25" s="5" t="s">
        <v>21</v>
      </c>
      <c r="I25" s="5" t="s">
        <v>9</v>
      </c>
      <c r="J25" s="5" t="s">
        <v>22</v>
      </c>
      <c r="K25" s="5" t="s">
        <v>23</v>
      </c>
      <c r="L25" s="5" t="s">
        <v>24</v>
      </c>
      <c r="M25" s="5" t="s">
        <v>25</v>
      </c>
      <c r="N25" s="5" t="s">
        <v>26</v>
      </c>
      <c r="O25" s="5" t="s">
        <v>27</v>
      </c>
    </row>
    <row r="26" spans="1:15" x14ac:dyDescent="0.3">
      <c r="A26" s="2">
        <v>1.58</v>
      </c>
      <c r="B26" s="2">
        <v>42.64</v>
      </c>
      <c r="C26" s="2">
        <v>20.100000000000001</v>
      </c>
      <c r="D26" s="2">
        <v>17.05</v>
      </c>
      <c r="F26" t="s">
        <v>36</v>
      </c>
      <c r="G26" s="3" t="s">
        <v>15</v>
      </c>
      <c r="H26" s="12">
        <v>36.17193597059449</v>
      </c>
      <c r="I26" s="3">
        <v>1.414483657153482</v>
      </c>
      <c r="J26" s="3">
        <v>25.572537220675407</v>
      </c>
      <c r="K26" s="3">
        <v>1.6438654241577365E-42</v>
      </c>
      <c r="L26" s="3">
        <v>33.360946934764044</v>
      </c>
      <c r="M26" s="3">
        <v>38.982925006424935</v>
      </c>
      <c r="N26" s="3">
        <v>33.360946934764044</v>
      </c>
      <c r="O26" s="3">
        <v>38.982925006424935</v>
      </c>
    </row>
    <row r="27" spans="1:15" x14ac:dyDescent="0.3">
      <c r="A27" s="2">
        <v>1.57</v>
      </c>
      <c r="B27" s="2">
        <v>43.54</v>
      </c>
      <c r="C27" s="2">
        <v>24.6</v>
      </c>
      <c r="D27" s="2">
        <v>17.7</v>
      </c>
      <c r="F27" t="s">
        <v>37</v>
      </c>
      <c r="G27" s="3" t="s">
        <v>0</v>
      </c>
      <c r="H27" s="12">
        <v>-23.132536335206137</v>
      </c>
      <c r="I27" s="3">
        <v>1.0231948738234407</v>
      </c>
      <c r="J27" s="3">
        <v>-22.608143303890142</v>
      </c>
      <c r="K27" s="3">
        <v>2.0347114239270885E-38</v>
      </c>
      <c r="L27" s="3">
        <v>-25.165921137702671</v>
      </c>
      <c r="M27" s="3">
        <v>-21.099151532709602</v>
      </c>
      <c r="N27" s="3">
        <v>-25.165921137702671</v>
      </c>
      <c r="O27" s="3">
        <v>-21.099151532709602</v>
      </c>
    </row>
    <row r="28" spans="1:15" x14ac:dyDescent="0.3">
      <c r="A28" s="2">
        <v>1.5</v>
      </c>
      <c r="B28" s="2">
        <v>37.31</v>
      </c>
      <c r="C28" s="2">
        <v>18.100000000000001</v>
      </c>
      <c r="D28" s="2">
        <v>16.61</v>
      </c>
      <c r="F28" t="s">
        <v>38</v>
      </c>
      <c r="G28" s="3" t="s">
        <v>1</v>
      </c>
      <c r="H28" s="12">
        <v>0.39059514052783867</v>
      </c>
      <c r="I28" s="3">
        <v>8.9107767101096642E-3</v>
      </c>
      <c r="J28" s="3">
        <v>43.834017306784432</v>
      </c>
      <c r="K28" s="3">
        <v>1.4457196886846058E-61</v>
      </c>
      <c r="L28" s="3">
        <v>0.3728868442840641</v>
      </c>
      <c r="M28" s="3">
        <v>0.40830343677161324</v>
      </c>
      <c r="N28" s="3">
        <v>0.3728868442840641</v>
      </c>
      <c r="O28" s="3">
        <v>0.40830343677161324</v>
      </c>
    </row>
    <row r="29" spans="1:15" ht="15" thickBot="1" x14ac:dyDescent="0.35">
      <c r="A29" s="2">
        <v>1.52</v>
      </c>
      <c r="B29" s="2">
        <v>39.35</v>
      </c>
      <c r="C29" s="2">
        <v>22.9</v>
      </c>
      <c r="D29" s="2">
        <v>16.940000000000001</v>
      </c>
      <c r="F29" t="s">
        <v>39</v>
      </c>
      <c r="G29" s="4" t="s">
        <v>2</v>
      </c>
      <c r="H29" s="13">
        <v>2.9782481174559054E-2</v>
      </c>
      <c r="I29" s="4">
        <v>1.2309561946761005E-2</v>
      </c>
      <c r="J29" s="4">
        <v>2.4194590598242751</v>
      </c>
      <c r="K29" s="4">
        <v>1.7601590424532691E-2</v>
      </c>
      <c r="L29" s="4">
        <v>5.3198134772494375E-3</v>
      </c>
      <c r="M29" s="4">
        <v>5.4245148871868668E-2</v>
      </c>
      <c r="N29" s="4">
        <v>5.3198134772494375E-3</v>
      </c>
      <c r="O29" s="4">
        <v>5.4245148871868668E-2</v>
      </c>
    </row>
    <row r="30" spans="1:15" x14ac:dyDescent="0.3">
      <c r="A30" s="2">
        <v>1.44</v>
      </c>
      <c r="B30" s="2">
        <v>39.01</v>
      </c>
      <c r="C30" s="2">
        <v>26.2</v>
      </c>
      <c r="D30" s="2">
        <v>18.77</v>
      </c>
    </row>
    <row r="31" spans="1:15" x14ac:dyDescent="0.3">
      <c r="A31" s="2">
        <v>1.49</v>
      </c>
      <c r="B31" s="2">
        <v>40.6</v>
      </c>
      <c r="C31" s="2">
        <v>27.2</v>
      </c>
      <c r="D31" s="2">
        <v>18.39</v>
      </c>
    </row>
    <row r="32" spans="1:15" x14ac:dyDescent="0.3">
      <c r="A32" s="2">
        <v>1.46</v>
      </c>
      <c r="B32" s="2">
        <v>38.1</v>
      </c>
      <c r="C32" s="2">
        <v>17.7</v>
      </c>
      <c r="D32" s="2">
        <v>17.86</v>
      </c>
    </row>
    <row r="33" spans="1:10" x14ac:dyDescent="0.3">
      <c r="A33" s="2">
        <v>1.5</v>
      </c>
      <c r="B33" s="2">
        <v>40.369999999999997</v>
      </c>
      <c r="C33" s="2">
        <v>20.8</v>
      </c>
      <c r="D33" s="2">
        <v>17.98</v>
      </c>
      <c r="G33" t="s">
        <v>28</v>
      </c>
    </row>
    <row r="34" spans="1:10" ht="15" thickBot="1" x14ac:dyDescent="0.35">
      <c r="A34" s="2">
        <v>1.56</v>
      </c>
      <c r="B34" s="2">
        <v>37.19</v>
      </c>
      <c r="C34" s="2">
        <v>17.5</v>
      </c>
      <c r="D34" s="2">
        <v>15.37</v>
      </c>
    </row>
    <row r="35" spans="1:10" x14ac:dyDescent="0.3">
      <c r="A35" s="2">
        <v>1.53</v>
      </c>
      <c r="B35" s="2">
        <v>44.11</v>
      </c>
      <c r="C35" s="2">
        <v>21.3</v>
      </c>
      <c r="D35" s="2">
        <v>18.84</v>
      </c>
      <c r="G35" s="5" t="s">
        <v>29</v>
      </c>
      <c r="H35" s="5" t="s">
        <v>30</v>
      </c>
      <c r="I35" s="5" t="s">
        <v>31</v>
      </c>
      <c r="J35" s="5" t="s">
        <v>32</v>
      </c>
    </row>
    <row r="36" spans="1:10" x14ac:dyDescent="0.3">
      <c r="A36" s="2">
        <v>1.45</v>
      </c>
      <c r="B36" s="2">
        <v>33.450000000000003</v>
      </c>
      <c r="C36" s="2">
        <v>18.7</v>
      </c>
      <c r="D36" s="2">
        <v>15.82</v>
      </c>
      <c r="G36" s="3">
        <v>1</v>
      </c>
      <c r="H36" s="3">
        <v>19.182702882032974</v>
      </c>
      <c r="I36" s="3">
        <v>0.12729711796702503</v>
      </c>
      <c r="J36" s="3">
        <v>0.30307873424560761</v>
      </c>
    </row>
    <row r="37" spans="1:10" x14ac:dyDescent="0.3">
      <c r="A37" s="2">
        <v>1.63</v>
      </c>
      <c r="B37" s="2">
        <v>47.17</v>
      </c>
      <c r="C37" s="2">
        <v>28.8</v>
      </c>
      <c r="D37" s="2">
        <v>17.71</v>
      </c>
      <c r="G37" s="3">
        <v>2</v>
      </c>
      <c r="H37" s="3">
        <v>23.31224227237437</v>
      </c>
      <c r="I37" s="3">
        <v>-0.35224227237436878</v>
      </c>
      <c r="J37" s="3">
        <v>-0.8386453971933171</v>
      </c>
    </row>
    <row r="38" spans="1:10" x14ac:dyDescent="0.3">
      <c r="A38" s="2">
        <v>1.42</v>
      </c>
      <c r="B38" s="2">
        <v>30.05</v>
      </c>
      <c r="C38" s="2">
        <v>17.100000000000001</v>
      </c>
      <c r="D38" s="2">
        <v>14.99</v>
      </c>
      <c r="G38" s="3">
        <v>3</v>
      </c>
      <c r="H38" s="3">
        <v>28.55578530254386</v>
      </c>
      <c r="I38" s="3">
        <v>-0.76578530254386123</v>
      </c>
      <c r="J38" s="3">
        <v>-1.8232403365094598</v>
      </c>
    </row>
    <row r="39" spans="1:10" x14ac:dyDescent="0.3">
      <c r="A39" s="2">
        <v>1.38</v>
      </c>
      <c r="B39" s="2">
        <v>32.090000000000003</v>
      </c>
      <c r="C39" s="2">
        <v>26.2</v>
      </c>
      <c r="D39" s="2">
        <v>16.75</v>
      </c>
      <c r="G39" s="3">
        <v>4</v>
      </c>
      <c r="H39" s="3">
        <v>20.682799326491541</v>
      </c>
      <c r="I39" s="3">
        <v>0.23720067350846108</v>
      </c>
      <c r="J39" s="3">
        <v>0.56474554206146665</v>
      </c>
    </row>
    <row r="40" spans="1:10" x14ac:dyDescent="0.3">
      <c r="A40" s="2">
        <v>1.45</v>
      </c>
      <c r="B40" s="2">
        <v>34.81</v>
      </c>
      <c r="C40" s="2">
        <v>20.399999999999999</v>
      </c>
      <c r="D40" s="2">
        <v>16.46</v>
      </c>
      <c r="G40" s="3">
        <v>5</v>
      </c>
      <c r="H40" s="3">
        <v>20.130608716317745</v>
      </c>
      <c r="I40" s="3">
        <v>0.24939128368225383</v>
      </c>
      <c r="J40" s="3">
        <v>0.59376988102656247</v>
      </c>
    </row>
    <row r="41" spans="1:10" x14ac:dyDescent="0.3">
      <c r="A41" s="2">
        <v>1.5</v>
      </c>
      <c r="B41" s="2">
        <v>35.950000000000003</v>
      </c>
      <c r="C41" s="2">
        <v>19.5</v>
      </c>
      <c r="D41" s="2">
        <v>15.87</v>
      </c>
      <c r="G41" s="3">
        <v>6</v>
      </c>
      <c r="H41" s="3">
        <v>20.139861599445233</v>
      </c>
      <c r="I41" s="3">
        <v>0.25013840055476777</v>
      </c>
      <c r="J41" s="3">
        <v>0.59554867413414658</v>
      </c>
    </row>
    <row r="42" spans="1:10" x14ac:dyDescent="0.3">
      <c r="A42" s="2">
        <v>1.49</v>
      </c>
      <c r="B42" s="2">
        <v>39.92</v>
      </c>
      <c r="C42" s="2">
        <v>21.7</v>
      </c>
      <c r="D42" s="2">
        <v>18.079999999999998</v>
      </c>
      <c r="G42" s="3">
        <v>7</v>
      </c>
      <c r="H42" s="3">
        <v>19.405764809814691</v>
      </c>
      <c r="I42" s="3">
        <v>0.25423519018530882</v>
      </c>
      <c r="J42" s="3">
        <v>0.60530262485608322</v>
      </c>
    </row>
    <row r="43" spans="1:10" x14ac:dyDescent="0.3">
      <c r="A43" s="2">
        <v>1.45</v>
      </c>
      <c r="B43" s="2">
        <v>32.659999999999997</v>
      </c>
      <c r="C43" s="2">
        <v>18.100000000000001</v>
      </c>
      <c r="D43" s="2">
        <v>15.58</v>
      </c>
      <c r="G43" s="3">
        <v>8</v>
      </c>
      <c r="H43" s="3">
        <v>20.033860698165796</v>
      </c>
      <c r="I43" s="3">
        <v>0.26613930183420464</v>
      </c>
      <c r="J43" s="3">
        <v>0.6336448461764459</v>
      </c>
    </row>
    <row r="44" spans="1:10" x14ac:dyDescent="0.3">
      <c r="A44" s="2">
        <v>1.33</v>
      </c>
      <c r="B44" s="2">
        <v>30.5</v>
      </c>
      <c r="C44" s="2">
        <v>29.8</v>
      </c>
      <c r="D44" s="2">
        <v>17.149999999999999</v>
      </c>
      <c r="G44" s="3">
        <v>9</v>
      </c>
      <c r="H44" s="3">
        <v>20.379498786118187</v>
      </c>
      <c r="I44" s="3">
        <v>0.2205012138818141</v>
      </c>
      <c r="J44" s="3">
        <v>0.52498618877005232</v>
      </c>
    </row>
    <row r="45" spans="1:10" x14ac:dyDescent="0.3">
      <c r="A45" s="2">
        <v>1.37</v>
      </c>
      <c r="B45" s="2">
        <v>29.48</v>
      </c>
      <c r="C45" s="2">
        <v>20.6</v>
      </c>
      <c r="D45" s="2">
        <v>15.82</v>
      </c>
      <c r="G45" s="3">
        <v>10</v>
      </c>
      <c r="H45" s="3">
        <v>20.083993693960192</v>
      </c>
      <c r="I45" s="3">
        <v>0.22600630603980676</v>
      </c>
      <c r="J45" s="3">
        <v>0.53809313407875936</v>
      </c>
    </row>
    <row r="46" spans="1:10" x14ac:dyDescent="0.3">
      <c r="A46" s="2">
        <v>1.55</v>
      </c>
      <c r="B46" s="2">
        <v>44.68</v>
      </c>
      <c r="C46" s="2">
        <v>22.9</v>
      </c>
      <c r="D46" s="2">
        <v>18.61</v>
      </c>
      <c r="G46" s="3">
        <v>11</v>
      </c>
      <c r="H46" s="3">
        <v>21.153777443325801</v>
      </c>
      <c r="I46" s="3">
        <v>5.6222556674200064E-2</v>
      </c>
      <c r="J46" s="3">
        <v>0.13385897171122513</v>
      </c>
    </row>
    <row r="47" spans="1:10" x14ac:dyDescent="0.3">
      <c r="A47" s="2">
        <v>1.45</v>
      </c>
      <c r="B47" s="2">
        <v>34.93</v>
      </c>
      <c r="C47" s="2">
        <v>19.3</v>
      </c>
      <c r="D47" s="2">
        <v>16.66</v>
      </c>
      <c r="G47" s="3">
        <v>12</v>
      </c>
      <c r="H47" s="3">
        <v>21.876319983607573</v>
      </c>
      <c r="I47" s="3">
        <v>0.23368001639242664</v>
      </c>
      <c r="J47" s="3">
        <v>0.55636329178368016</v>
      </c>
    </row>
    <row r="48" spans="1:10" x14ac:dyDescent="0.3">
      <c r="A48" s="2">
        <v>1.47</v>
      </c>
      <c r="B48" s="2">
        <v>54.54</v>
      </c>
      <c r="C48" s="2">
        <v>38.4</v>
      </c>
      <c r="D48" s="2">
        <v>25.13</v>
      </c>
      <c r="G48" s="3">
        <v>13</v>
      </c>
      <c r="H48" s="3">
        <v>27.7406017184029</v>
      </c>
      <c r="I48" s="3">
        <v>0.85939828159710174</v>
      </c>
      <c r="J48" s="3">
        <v>2.0461212913458939</v>
      </c>
    </row>
    <row r="49" spans="1:10" x14ac:dyDescent="0.3">
      <c r="A49" s="2">
        <v>1.59</v>
      </c>
      <c r="B49" s="2">
        <v>52.5</v>
      </c>
      <c r="C49" s="2">
        <v>27.9</v>
      </c>
      <c r="D49" s="2">
        <v>20.83</v>
      </c>
      <c r="G49" s="3">
        <v>14</v>
      </c>
      <c r="H49" s="3">
        <v>19.227740343763415</v>
      </c>
      <c r="I49" s="3">
        <v>0.2722596562365851</v>
      </c>
      <c r="J49" s="3">
        <v>0.64821665498902636</v>
      </c>
    </row>
    <row r="50" spans="1:10" x14ac:dyDescent="0.3">
      <c r="A50" s="2">
        <v>1.44</v>
      </c>
      <c r="B50" s="2">
        <v>51.03</v>
      </c>
      <c r="C50" s="2">
        <v>36.4</v>
      </c>
      <c r="D50" s="2">
        <v>24.56</v>
      </c>
      <c r="G50" s="3">
        <v>15</v>
      </c>
      <c r="H50" s="3">
        <v>20.054203429381012</v>
      </c>
      <c r="I50" s="3">
        <v>0.35579657061898828</v>
      </c>
      <c r="J50" s="3">
        <v>0.84710774284822588</v>
      </c>
    </row>
    <row r="51" spans="1:10" x14ac:dyDescent="0.3">
      <c r="A51" s="2">
        <v>1.6</v>
      </c>
      <c r="B51" s="2">
        <v>51.71</v>
      </c>
      <c r="C51" s="2">
        <v>25.1</v>
      </c>
      <c r="D51" s="2">
        <v>20.190000000000001</v>
      </c>
      <c r="G51" s="3">
        <v>16</v>
      </c>
      <c r="H51" s="3">
        <v>26.500655692318247</v>
      </c>
      <c r="I51" s="3">
        <v>0.34934430768175417</v>
      </c>
      <c r="J51" s="3">
        <v>0.83174570075907717</v>
      </c>
    </row>
    <row r="52" spans="1:10" x14ac:dyDescent="0.3">
      <c r="A52" s="2">
        <v>1.58</v>
      </c>
      <c r="B52" s="2">
        <v>60.33</v>
      </c>
      <c r="C52" s="2">
        <v>39.700000000000003</v>
      </c>
      <c r="D52" s="2">
        <v>24.13</v>
      </c>
      <c r="G52" s="3">
        <v>17</v>
      </c>
      <c r="H52" s="3">
        <v>21.223787969537522</v>
      </c>
      <c r="I52" s="3">
        <v>0.25621203046247842</v>
      </c>
      <c r="J52" s="3">
        <v>0.61000923768894799</v>
      </c>
    </row>
    <row r="53" spans="1:10" x14ac:dyDescent="0.3">
      <c r="A53" s="2">
        <v>1.42</v>
      </c>
      <c r="B53" s="2">
        <v>47.85</v>
      </c>
      <c r="C53" s="2">
        <v>33.6</v>
      </c>
      <c r="D53" s="2">
        <v>23.86</v>
      </c>
      <c r="G53" s="3">
        <v>18</v>
      </c>
      <c r="H53" s="3">
        <v>29.888069800521805</v>
      </c>
      <c r="I53" s="3">
        <v>-0.1280698005218035</v>
      </c>
      <c r="J53" s="3">
        <v>-0.30491839608882848</v>
      </c>
    </row>
    <row r="54" spans="1:10" x14ac:dyDescent="0.3">
      <c r="A54" s="2">
        <v>1.58</v>
      </c>
      <c r="B54" s="2">
        <v>83.91</v>
      </c>
      <c r="C54" s="2">
        <v>46</v>
      </c>
      <c r="D54" s="2">
        <v>33.57</v>
      </c>
      <c r="G54" s="3">
        <v>19</v>
      </c>
      <c r="H54" s="3">
        <v>23.796956766849647</v>
      </c>
      <c r="I54" s="3">
        <v>0.12304323315035504</v>
      </c>
      <c r="J54" s="3">
        <v>0.29295075926508274</v>
      </c>
    </row>
    <row r="55" spans="1:10" x14ac:dyDescent="0.3">
      <c r="A55" s="2">
        <v>1.55</v>
      </c>
      <c r="B55" s="2">
        <v>69.97</v>
      </c>
      <c r="C55" s="2">
        <v>38.9</v>
      </c>
      <c r="D55" s="2">
        <v>29.14</v>
      </c>
      <c r="G55" s="3">
        <v>20</v>
      </c>
      <c r="H55" s="3">
        <v>20.386615142146901</v>
      </c>
      <c r="I55" s="3">
        <v>0.16338485785309942</v>
      </c>
      <c r="J55" s="3">
        <v>0.38899919105665165</v>
      </c>
    </row>
    <row r="56" spans="1:10" x14ac:dyDescent="0.3">
      <c r="A56" s="2">
        <v>1.64</v>
      </c>
      <c r="B56" s="2">
        <v>77.34</v>
      </c>
      <c r="C56" s="2">
        <v>42.2</v>
      </c>
      <c r="D56" s="2">
        <v>28.59</v>
      </c>
      <c r="G56" s="3">
        <v>21</v>
      </c>
      <c r="H56" s="3">
        <v>21.344495454862862</v>
      </c>
      <c r="I56" s="3">
        <v>0.32550454513713944</v>
      </c>
      <c r="J56" s="3">
        <v>0.7749861670624123</v>
      </c>
    </row>
    <row r="57" spans="1:10" x14ac:dyDescent="0.3">
      <c r="A57" s="2">
        <v>1.49</v>
      </c>
      <c r="B57" s="2">
        <v>58.29</v>
      </c>
      <c r="C57" s="2">
        <v>36.700000000000003</v>
      </c>
      <c r="D57" s="2">
        <v>26.17</v>
      </c>
      <c r="G57" s="3">
        <v>22</v>
      </c>
      <c r="H57" s="3">
        <v>19.34327688271734</v>
      </c>
      <c r="I57" s="3">
        <v>-7.3276882717340897E-2</v>
      </c>
      <c r="J57" s="3">
        <v>-0.17446321816326146</v>
      </c>
    </row>
    <row r="58" spans="1:10" x14ac:dyDescent="0.3">
      <c r="A58" s="2">
        <v>1.59</v>
      </c>
      <c r="B58" s="2">
        <v>87.54</v>
      </c>
      <c r="C58" s="2">
        <v>38</v>
      </c>
      <c r="D58" s="2">
        <v>34.46</v>
      </c>
      <c r="G58" s="3">
        <v>23</v>
      </c>
      <c r="H58" s="3">
        <v>17.927668178567501</v>
      </c>
      <c r="I58" s="3">
        <v>0.25233182143249877</v>
      </c>
      <c r="J58" s="3">
        <v>0.60077093865912035</v>
      </c>
    </row>
    <row r="59" spans="1:10" x14ac:dyDescent="0.3">
      <c r="A59" s="2">
        <v>1.55</v>
      </c>
      <c r="B59" s="2">
        <v>45.81</v>
      </c>
      <c r="C59" s="2">
        <v>23.3</v>
      </c>
      <c r="D59" s="2">
        <v>19.079999999999998</v>
      </c>
      <c r="G59" s="3">
        <v>24</v>
      </c>
      <c r="H59" s="3">
        <v>18.269619203350899</v>
      </c>
      <c r="I59" s="3">
        <v>0.19038079664910157</v>
      </c>
      <c r="J59" s="3">
        <v>0.4532731910554863</v>
      </c>
    </row>
    <row r="60" spans="1:10" x14ac:dyDescent="0.3">
      <c r="A60" s="2">
        <v>1.42</v>
      </c>
      <c r="B60" s="2">
        <v>47.63</v>
      </c>
      <c r="C60" s="2">
        <v>35.9</v>
      </c>
      <c r="D60" s="2">
        <v>23.54</v>
      </c>
      <c r="G60" s="3">
        <v>25</v>
      </c>
      <c r="H60" s="3">
        <v>16.87613322468447</v>
      </c>
      <c r="I60" s="3">
        <v>0.17386677531553119</v>
      </c>
      <c r="J60" s="3">
        <v>0.41395534346383872</v>
      </c>
    </row>
    <row r="61" spans="1:10" x14ac:dyDescent="0.3">
      <c r="A61" s="2">
        <v>1.62</v>
      </c>
      <c r="B61" s="2">
        <v>53.07</v>
      </c>
      <c r="C61" s="2">
        <v>24.1</v>
      </c>
      <c r="D61" s="2">
        <v>20.239999999999998</v>
      </c>
      <c r="G61" s="3">
        <v>26</v>
      </c>
      <c r="H61" s="3">
        <v>17.593015379797098</v>
      </c>
      <c r="I61" s="3">
        <v>0.10698462020290123</v>
      </c>
      <c r="J61" s="3">
        <v>0.25471718286066503</v>
      </c>
    </row>
    <row r="62" spans="1:10" x14ac:dyDescent="0.3">
      <c r="A62" s="2">
        <v>1.66</v>
      </c>
      <c r="B62" s="2">
        <v>80.739999999999995</v>
      </c>
      <c r="C62" s="2">
        <v>40.799999999999997</v>
      </c>
      <c r="D62" s="2">
        <v>29.17</v>
      </c>
      <c r="G62" s="3">
        <v>27</v>
      </c>
      <c r="H62" s="3">
        <v>16.585299070138468</v>
      </c>
      <c r="I62" s="3">
        <v>2.4700929861531051E-2</v>
      </c>
      <c r="J62" s="3">
        <v>5.8809866842873974E-2</v>
      </c>
    </row>
    <row r="63" spans="1:10" x14ac:dyDescent="0.3">
      <c r="A63" s="2">
        <v>1.47</v>
      </c>
      <c r="B63" s="2">
        <v>45.25</v>
      </c>
      <c r="C63" s="2">
        <v>25.7</v>
      </c>
      <c r="D63" s="2">
        <v>20.85</v>
      </c>
      <c r="G63" s="3">
        <v>28</v>
      </c>
      <c r="H63" s="3">
        <v>17.062418339749012</v>
      </c>
      <c r="I63" s="3">
        <v>-0.12241833974901084</v>
      </c>
      <c r="J63" s="3">
        <v>-0.29146296516461545</v>
      </c>
    </row>
    <row r="64" spans="1:10" x14ac:dyDescent="0.3">
      <c r="A64" s="2">
        <v>1.49</v>
      </c>
      <c r="B64" s="2">
        <v>50.46</v>
      </c>
      <c r="C64" s="2">
        <v>37.6</v>
      </c>
      <c r="D64" s="2">
        <v>22.66</v>
      </c>
      <c r="G64" s="3">
        <v>29</v>
      </c>
      <c r="H64" s="3">
        <v>18.87850108666208</v>
      </c>
      <c r="I64" s="3">
        <v>-0.10850108666208058</v>
      </c>
      <c r="J64" s="3">
        <v>-0.25832770242555458</v>
      </c>
    </row>
    <row r="65" spans="1:10" x14ac:dyDescent="0.3">
      <c r="A65" s="2">
        <v>1.65</v>
      </c>
      <c r="B65" s="2">
        <v>81.99</v>
      </c>
      <c r="C65" s="2">
        <v>35.9</v>
      </c>
      <c r="D65" s="2">
        <v>30.08</v>
      </c>
      <c r="G65" s="3">
        <v>30</v>
      </c>
      <c r="H65" s="3">
        <v>18.372703024515609</v>
      </c>
      <c r="I65" s="3">
        <v>1.7296975484391908E-2</v>
      </c>
      <c r="J65" s="3">
        <v>4.1181964837921775E-2</v>
      </c>
    </row>
    <row r="66" spans="1:10" x14ac:dyDescent="0.3">
      <c r="A66" s="2">
        <v>1.53</v>
      </c>
      <c r="B66" s="2">
        <v>52.96</v>
      </c>
      <c r="C66" s="2">
        <v>36.299999999999997</v>
      </c>
      <c r="D66" s="2">
        <v>22.61</v>
      </c>
      <c r="G66" s="3">
        <v>31</v>
      </c>
      <c r="H66" s="3">
        <v>17.807257692093884</v>
      </c>
      <c r="I66" s="3">
        <v>5.2742307906115116E-2</v>
      </c>
      <c r="J66" s="3">
        <v>0.12557292872504966</v>
      </c>
    </row>
    <row r="67" spans="1:10" x14ac:dyDescent="0.3">
      <c r="A67" s="2">
        <v>1.59</v>
      </c>
      <c r="B67" s="2">
        <v>61.23</v>
      </c>
      <c r="C67" s="2">
        <v>33</v>
      </c>
      <c r="D67" s="2">
        <v>24.3</v>
      </c>
      <c r="G67" s="3">
        <v>32</v>
      </c>
      <c r="H67" s="3">
        <v>17.860932899324961</v>
      </c>
      <c r="I67" s="3">
        <v>0.11906710067503923</v>
      </c>
      <c r="J67" s="3">
        <v>0.28348407834522299</v>
      </c>
    </row>
    <row r="68" spans="1:10" x14ac:dyDescent="0.3">
      <c r="A68" s="2">
        <v>1.53</v>
      </c>
      <c r="B68" s="2">
        <v>73.37</v>
      </c>
      <c r="C68" s="2">
        <v>40.5</v>
      </c>
      <c r="D68" s="2">
        <v>31.33</v>
      </c>
      <c r="G68" s="3">
        <v>33</v>
      </c>
      <c r="H68" s="3">
        <v>15.132605984458019</v>
      </c>
      <c r="I68" s="3">
        <v>0.23739401554198025</v>
      </c>
      <c r="J68" s="3">
        <v>0.56520586559220543</v>
      </c>
    </row>
    <row r="69" spans="1:10" x14ac:dyDescent="0.3">
      <c r="A69" s="2">
        <v>1.57</v>
      </c>
      <c r="B69" s="2">
        <v>59.87</v>
      </c>
      <c r="C69" s="2">
        <v>26.4</v>
      </c>
      <c r="D69" s="2">
        <v>24.14</v>
      </c>
      <c r="G69" s="3">
        <v>34</v>
      </c>
      <c r="H69" s="3">
        <v>18.64267387543017</v>
      </c>
      <c r="I69" s="3">
        <v>0.19732612456983034</v>
      </c>
      <c r="J69" s="3">
        <v>0.46980916004482687</v>
      </c>
    </row>
    <row r="70" spans="1:10" x14ac:dyDescent="0.3">
      <c r="A70" s="2">
        <v>1.43</v>
      </c>
      <c r="B70" s="2">
        <v>47.97</v>
      </c>
      <c r="C70" s="2">
        <v>27.3</v>
      </c>
      <c r="D70" s="2">
        <v>23.5</v>
      </c>
      <c r="G70" s="3">
        <v>35</v>
      </c>
      <c r="H70" s="3">
        <v>16.252098133166054</v>
      </c>
      <c r="I70" s="3">
        <v>-0.43209813316605405</v>
      </c>
      <c r="J70" s="3">
        <v>-1.0287723505553472</v>
      </c>
    </row>
    <row r="71" spans="1:10" x14ac:dyDescent="0.3">
      <c r="A71" s="2">
        <v>1.61</v>
      </c>
      <c r="B71" s="2">
        <v>63.96</v>
      </c>
      <c r="C71" s="2">
        <v>32.200000000000003</v>
      </c>
      <c r="D71" s="2">
        <v>24.78</v>
      </c>
      <c r="G71" s="3">
        <v>36</v>
      </c>
      <c r="H71" s="3">
        <v>17.748009980733936</v>
      </c>
      <c r="I71" s="3">
        <v>-3.8009980733935578E-2</v>
      </c>
      <c r="J71" s="3">
        <v>-9.0497075138223193E-2</v>
      </c>
    </row>
    <row r="72" spans="1:10" x14ac:dyDescent="0.3">
      <c r="A72" s="2">
        <v>1.55</v>
      </c>
      <c r="B72" s="2">
        <v>46.72</v>
      </c>
      <c r="C72" s="2">
        <v>19.600000000000001</v>
      </c>
      <c r="D72" s="2">
        <v>19.46</v>
      </c>
      <c r="G72" s="3">
        <v>37</v>
      </c>
      <c r="H72" s="3">
        <v>15.57039877554829</v>
      </c>
      <c r="I72" s="3">
        <v>-0.58039877554828934</v>
      </c>
      <c r="J72" s="3">
        <v>-1.3818578853956676</v>
      </c>
    </row>
    <row r="73" spans="1:10" x14ac:dyDescent="0.3">
      <c r="A73" s="2">
        <v>1.47</v>
      </c>
      <c r="B73" s="2">
        <v>41.28</v>
      </c>
      <c r="C73" s="2">
        <v>24.5</v>
      </c>
      <c r="D73" s="2">
        <v>19.02</v>
      </c>
      <c r="G73" s="3">
        <v>38</v>
      </c>
      <c r="H73" s="3">
        <v>17.563534894321812</v>
      </c>
      <c r="I73" s="3">
        <v>-0.81353489432181192</v>
      </c>
      <c r="J73" s="3">
        <v>-1.9369262240450642</v>
      </c>
    </row>
    <row r="74" spans="1:10" x14ac:dyDescent="0.3">
      <c r="A74" s="2">
        <v>1.5</v>
      </c>
      <c r="B74" s="2">
        <v>45.36</v>
      </c>
      <c r="C74" s="2">
        <v>22.6</v>
      </c>
      <c r="D74" s="2">
        <v>20.2</v>
      </c>
      <c r="G74" s="3">
        <v>39</v>
      </c>
      <c r="H74" s="3">
        <v>16.833937742280664</v>
      </c>
      <c r="I74" s="3">
        <v>-0.37393774228066334</v>
      </c>
      <c r="J74" s="3">
        <v>-0.89029963464248474</v>
      </c>
    </row>
    <row r="75" spans="1:10" x14ac:dyDescent="0.3">
      <c r="A75" s="2">
        <v>1.66</v>
      </c>
      <c r="B75" s="2">
        <v>57.27</v>
      </c>
      <c r="C75" s="2">
        <v>30.2</v>
      </c>
      <c r="D75" s="2">
        <v>20.69</v>
      </c>
      <c r="G75" s="3">
        <v>40</v>
      </c>
      <c r="H75" s="3">
        <v>16.095785152664988</v>
      </c>
      <c r="I75" s="3">
        <v>-0.22578515266498833</v>
      </c>
      <c r="J75" s="3">
        <v>-0.53756659517525118</v>
      </c>
    </row>
    <row r="76" spans="1:10" x14ac:dyDescent="0.3">
      <c r="A76" s="2">
        <v>1.42</v>
      </c>
      <c r="B76" s="2">
        <v>38.78</v>
      </c>
      <c r="C76" s="2">
        <v>26.9</v>
      </c>
      <c r="D76" s="2">
        <v>19.170000000000002</v>
      </c>
      <c r="G76" s="3">
        <v>41</v>
      </c>
      <c r="H76" s="3">
        <v>17.9432946824966</v>
      </c>
      <c r="I76" s="3">
        <v>0.13670531750339876</v>
      </c>
      <c r="J76" s="3">
        <v>0.32547849672689877</v>
      </c>
    </row>
    <row r="77" spans="1:10" x14ac:dyDescent="0.3">
      <c r="A77" s="2">
        <v>1.5</v>
      </c>
      <c r="B77" s="2">
        <v>46.95</v>
      </c>
      <c r="C77" s="2">
        <v>30.2</v>
      </c>
      <c r="D77" s="2">
        <v>20.73</v>
      </c>
      <c r="G77" s="3">
        <v>42</v>
      </c>
      <c r="H77" s="3">
        <v>15.925658483444323</v>
      </c>
      <c r="I77" s="3">
        <v>-0.34565848344432304</v>
      </c>
      <c r="J77" s="3">
        <v>-0.8229702079406005</v>
      </c>
    </row>
    <row r="78" spans="1:10" x14ac:dyDescent="0.3">
      <c r="A78" s="2">
        <v>1.35</v>
      </c>
      <c r="B78" s="2">
        <v>29.26</v>
      </c>
      <c r="C78" s="2">
        <v>21</v>
      </c>
      <c r="D78" s="2">
        <v>16.14</v>
      </c>
      <c r="G78" s="3">
        <v>43</v>
      </c>
      <c r="H78" s="3">
        <v>18.206332369871269</v>
      </c>
      <c r="I78" s="3">
        <v>-1.0563323698712708</v>
      </c>
      <c r="J78" s="3">
        <v>-2.5149970613331538</v>
      </c>
    </row>
    <row r="79" spans="1:10" x14ac:dyDescent="0.3">
      <c r="A79" s="2">
        <v>1.42</v>
      </c>
      <c r="B79" s="2">
        <v>35.83</v>
      </c>
      <c r="C79" s="2">
        <v>19.399999999999999</v>
      </c>
      <c r="D79" s="2">
        <v>17.71</v>
      </c>
      <c r="G79" s="3">
        <v>44</v>
      </c>
      <c r="H79" s="3">
        <v>16.608625046318679</v>
      </c>
      <c r="I79" s="3">
        <v>-0.78862504631867836</v>
      </c>
      <c r="J79" s="3">
        <v>-1.8776189488796058</v>
      </c>
    </row>
    <row r="80" spans="1:10" x14ac:dyDescent="0.3">
      <c r="A80" s="2">
        <v>1.47</v>
      </c>
      <c r="B80" s="2">
        <v>34.93</v>
      </c>
      <c r="C80" s="2">
        <v>21.1</v>
      </c>
      <c r="D80" s="2">
        <v>16.09</v>
      </c>
      <c r="G80" s="3">
        <v>45</v>
      </c>
      <c r="H80" s="3">
        <v>18.450314348706211</v>
      </c>
      <c r="I80" s="3">
        <v>0.15968565129378831</v>
      </c>
      <c r="J80" s="3">
        <v>0.38019183658064942</v>
      </c>
    </row>
    <row r="81" spans="1:10" x14ac:dyDescent="0.3">
      <c r="A81" s="2">
        <v>1.52</v>
      </c>
      <c r="B81" s="2">
        <v>38.56</v>
      </c>
      <c r="C81" s="2">
        <v>17.3</v>
      </c>
      <c r="D81" s="2">
        <v>16.739999999999998</v>
      </c>
      <c r="G81" s="3">
        <v>46</v>
      </c>
      <c r="H81" s="3">
        <v>16.848048429851989</v>
      </c>
      <c r="I81" s="3">
        <v>-0.18804842985198889</v>
      </c>
      <c r="J81" s="3">
        <v>-0.44772011343711865</v>
      </c>
    </row>
    <row r="82" spans="1:10" x14ac:dyDescent="0.3">
      <c r="A82" s="2">
        <v>1.46</v>
      </c>
      <c r="B82" s="2">
        <v>40.369999999999997</v>
      </c>
      <c r="C82" s="2">
        <v>20.5</v>
      </c>
      <c r="D82" s="2">
        <v>18.93</v>
      </c>
      <c r="G82" s="3">
        <v>47</v>
      </c>
      <c r="H82" s="3">
        <v>24.613813799332856</v>
      </c>
      <c r="I82" s="3">
        <v>0.51618620066714271</v>
      </c>
      <c r="J82" s="3">
        <v>1.2289756659987563</v>
      </c>
    </row>
    <row r="83" spans="1:10" x14ac:dyDescent="0.3">
      <c r="A83" s="2">
        <v>1.46</v>
      </c>
      <c r="B83" s="2">
        <v>36.74</v>
      </c>
      <c r="C83" s="2">
        <v>19.3</v>
      </c>
      <c r="D83" s="2">
        <v>17.22</v>
      </c>
      <c r="G83" s="3">
        <v>48</v>
      </c>
      <c r="H83" s="3">
        <v>20.72837930009846</v>
      </c>
      <c r="I83" s="3">
        <v>0.1016206999015381</v>
      </c>
      <c r="J83" s="3">
        <v>0.24194635032734271</v>
      </c>
    </row>
    <row r="84" spans="1:10" x14ac:dyDescent="0.3">
      <c r="A84" s="2">
        <v>1.42</v>
      </c>
      <c r="B84" s="2">
        <v>37.19</v>
      </c>
      <c r="C84" s="2">
        <v>28.7</v>
      </c>
      <c r="D84" s="2">
        <v>18.38</v>
      </c>
      <c r="G84" s="3">
        <v>49</v>
      </c>
      <c r="H84" s="3">
        <v>23.877235983787209</v>
      </c>
      <c r="I84" s="3">
        <v>0.68276401621278993</v>
      </c>
      <c r="J84" s="3">
        <v>1.6255768954315464</v>
      </c>
    </row>
    <row r="85" spans="1:10" x14ac:dyDescent="0.3">
      <c r="A85" s="2">
        <v>1.47</v>
      </c>
      <c r="B85" s="2">
        <v>39.46</v>
      </c>
      <c r="C85" s="2">
        <v>18.3</v>
      </c>
      <c r="D85" s="2">
        <v>18.18</v>
      </c>
      <c r="G85" s="3">
        <v>50</v>
      </c>
      <c r="H85" s="3">
        <v>20.10509282844064</v>
      </c>
      <c r="I85" s="3">
        <v>8.4907171559361672E-2</v>
      </c>
      <c r="J85" s="3">
        <v>0.20215350115979841</v>
      </c>
    </row>
    <row r="86" spans="1:10" x14ac:dyDescent="0.3">
      <c r="A86" s="2">
        <v>1.47</v>
      </c>
      <c r="B86" s="2">
        <v>36.74</v>
      </c>
      <c r="C86" s="2">
        <v>15.6</v>
      </c>
      <c r="D86" s="2">
        <v>17.079999999999998</v>
      </c>
      <c r="G86" s="3">
        <v>51</v>
      </c>
      <c r="H86" s="3">
        <v>24.369497891643288</v>
      </c>
      <c r="I86" s="3">
        <v>-0.23949789164328905</v>
      </c>
      <c r="J86" s="3">
        <v>-0.57021493505094556</v>
      </c>
    </row>
    <row r="87" spans="1:10" x14ac:dyDescent="0.3">
      <c r="A87" s="2">
        <v>1.59</v>
      </c>
      <c r="B87" s="2">
        <v>44.45</v>
      </c>
      <c r="C87" s="2">
        <v>23.9</v>
      </c>
      <c r="D87" s="2">
        <v>17.64</v>
      </c>
      <c r="G87" s="3">
        <v>52</v>
      </c>
      <c r="H87" s="3">
        <v>23.014403216324041</v>
      </c>
      <c r="I87" s="3">
        <v>0.84559678367595836</v>
      </c>
      <c r="J87" s="3">
        <v>2.0132616273767767</v>
      </c>
    </row>
    <row r="88" spans="1:10" x14ac:dyDescent="0.3">
      <c r="A88" s="2">
        <v>1.49</v>
      </c>
      <c r="B88" s="2">
        <v>41.62</v>
      </c>
      <c r="C88" s="2">
        <v>24.5</v>
      </c>
      <c r="D88" s="2">
        <v>18.690000000000001</v>
      </c>
      <c r="G88" s="3">
        <v>53</v>
      </c>
      <c r="H88" s="3">
        <v>33.76736093668945</v>
      </c>
      <c r="I88" s="3">
        <v>-0.19736093668944932</v>
      </c>
      <c r="J88" s="3">
        <v>-0.46989204340714513</v>
      </c>
    </row>
    <row r="89" spans="1:10" x14ac:dyDescent="0.3">
      <c r="A89" s="2">
        <v>1.49</v>
      </c>
      <c r="B89" s="2">
        <v>39.01</v>
      </c>
      <c r="C89" s="2">
        <v>23.3</v>
      </c>
      <c r="D89" s="2">
        <v>17.52</v>
      </c>
      <c r="G89" s="3">
        <v>54</v>
      </c>
      <c r="H89" s="3">
        <v>28.804985151448196</v>
      </c>
      <c r="I89" s="3">
        <v>0.33501484855180408</v>
      </c>
      <c r="J89" s="3">
        <v>0.79762902628217003</v>
      </c>
    </row>
    <row r="90" spans="1:10" x14ac:dyDescent="0.3">
      <c r="A90" s="2">
        <v>1.6</v>
      </c>
      <c r="B90" s="2">
        <v>41.28</v>
      </c>
      <c r="C90" s="2">
        <v>20.100000000000001</v>
      </c>
      <c r="D90" s="2">
        <v>16.12</v>
      </c>
      <c r="G90" s="3">
        <v>55</v>
      </c>
      <c r="H90" s="3">
        <v>29.700025254845862</v>
      </c>
      <c r="I90" s="3">
        <v>-1.110025254845862</v>
      </c>
      <c r="J90" s="3">
        <v>-2.6428331967931058</v>
      </c>
    </row>
    <row r="91" spans="1:10" x14ac:dyDescent="0.3">
      <c r="A91" s="2">
        <v>1.42</v>
      </c>
      <c r="B91" s="2">
        <v>38.1</v>
      </c>
      <c r="C91" s="2">
        <v>30.3</v>
      </c>
      <c r="D91" s="2">
        <v>18.829999999999998</v>
      </c>
      <c r="G91" s="3">
        <v>56</v>
      </c>
      <c r="H91" s="3">
        <v>25.565264631611381</v>
      </c>
      <c r="I91" s="3">
        <v>0.60473536838862074</v>
      </c>
      <c r="J91" s="3">
        <v>1.4398003107364281</v>
      </c>
    </row>
    <row r="92" spans="1:10" x14ac:dyDescent="0.3">
      <c r="A92" s="2">
        <v>1.4</v>
      </c>
      <c r="B92" s="2">
        <v>30.16</v>
      </c>
      <c r="C92" s="2">
        <v>20.6</v>
      </c>
      <c r="D92" s="2">
        <v>15.46</v>
      </c>
      <c r="G92" s="3">
        <v>57</v>
      </c>
      <c r="H92" s="3">
        <v>34.715636084056982</v>
      </c>
      <c r="I92" s="3">
        <v>-0.25563608405698091</v>
      </c>
      <c r="J92" s="3">
        <v>-0.6086379803473897</v>
      </c>
    </row>
    <row r="93" spans="1:10" x14ac:dyDescent="0.3">
      <c r="A93" s="2">
        <v>1.45</v>
      </c>
      <c r="B93" s="2">
        <v>38.56</v>
      </c>
      <c r="C93" s="2">
        <v>26</v>
      </c>
      <c r="D93" s="2">
        <v>18.39</v>
      </c>
      <c r="G93" s="3">
        <v>58</v>
      </c>
      <c r="H93" s="3">
        <v>18.903599849972494</v>
      </c>
      <c r="I93" s="3">
        <v>0.17640015002750431</v>
      </c>
      <c r="J93" s="3">
        <v>0.41998699613073998</v>
      </c>
    </row>
    <row r="94" spans="1:10" x14ac:dyDescent="0.3">
      <c r="G94" s="3">
        <v>59</v>
      </c>
      <c r="H94" s="3">
        <v>22.996971992109405</v>
      </c>
      <c r="I94" s="3">
        <v>0.54302800789059447</v>
      </c>
      <c r="J94" s="3">
        <v>1.2928826977373358</v>
      </c>
    </row>
    <row r="95" spans="1:10" x14ac:dyDescent="0.3">
      <c r="G95" s="3">
        <v>60</v>
      </c>
      <c r="H95" s="3">
        <v>20.143869011679815</v>
      </c>
      <c r="I95" s="3">
        <v>9.6130988320183519E-2</v>
      </c>
      <c r="J95" s="3">
        <v>0.22887602427423132</v>
      </c>
    </row>
    <row r="96" spans="1:10" x14ac:dyDescent="0.3">
      <c r="G96" s="3">
        <v>61</v>
      </c>
      <c r="H96" s="3">
        <v>30.523702532292006</v>
      </c>
      <c r="I96" s="3">
        <v>-1.3537025322920044</v>
      </c>
      <c r="J96" s="3">
        <v>-3.2229987338630299</v>
      </c>
    </row>
    <row r="97" spans="7:10" x14ac:dyDescent="0.3">
      <c r="G97" s="3">
        <v>62</v>
      </c>
      <c r="H97" s="3">
        <v>20.606947432912335</v>
      </c>
      <c r="I97" s="3">
        <v>0.2430525670876662</v>
      </c>
      <c r="J97" s="3">
        <v>0.57867817877194516</v>
      </c>
    </row>
    <row r="98" spans="7:10" x14ac:dyDescent="0.3">
      <c r="G98" s="3">
        <v>63</v>
      </c>
      <c r="H98" s="3">
        <v>22.533708914335513</v>
      </c>
      <c r="I98" s="3">
        <v>0.12629108566448721</v>
      </c>
      <c r="J98" s="3">
        <v>0.30068349543947581</v>
      </c>
    </row>
    <row r="99" spans="7:10" x14ac:dyDescent="0.3">
      <c r="G99" s="3">
        <v>64</v>
      </c>
      <c r="H99" s="3">
        <v>31.097337663548533</v>
      </c>
      <c r="I99" s="3">
        <v>-1.0173376635485347</v>
      </c>
      <c r="J99" s="3">
        <v>-2.4221554760457673</v>
      </c>
    </row>
    <row r="100" spans="7:10" x14ac:dyDescent="0.3">
      <c r="G100" s="3">
        <v>65</v>
      </c>
      <c r="H100" s="3">
        <v>22.546178086719927</v>
      </c>
      <c r="I100" s="3">
        <v>6.3821913280072806E-2</v>
      </c>
      <c r="J100" s="3">
        <v>0.15195210231757184</v>
      </c>
    </row>
    <row r="101" spans="7:10" x14ac:dyDescent="0.3">
      <c r="G101" s="3">
        <v>66</v>
      </c>
      <c r="H101" s="3">
        <v>24.290165530896743</v>
      </c>
      <c r="I101" s="3">
        <v>9.8344691032572484E-3</v>
      </c>
      <c r="J101" s="3">
        <v>2.3414657734551699E-2</v>
      </c>
    </row>
    <row r="102" spans="7:10" x14ac:dyDescent="0.3">
      <c r="G102" s="3">
        <v>67</v>
      </c>
      <c r="H102" s="3">
        <v>30.643311325826264</v>
      </c>
      <c r="I102" s="3">
        <v>0.68668867417373392</v>
      </c>
      <c r="J102" s="3">
        <v>1.6349210218826886</v>
      </c>
    </row>
    <row r="103" spans="7:10" x14ac:dyDescent="0.3">
      <c r="G103" s="3">
        <v>68</v>
      </c>
      <c r="H103" s="3">
        <v>24.025042490730911</v>
      </c>
      <c r="I103" s="3">
        <v>0.11495750926908954</v>
      </c>
      <c r="J103" s="3">
        <v>0.27369964817529174</v>
      </c>
    </row>
    <row r="104" spans="7:10" x14ac:dyDescent="0.3">
      <c r="G104" s="3">
        <v>69</v>
      </c>
      <c r="H104" s="3">
        <v>22.642319638435595</v>
      </c>
      <c r="I104" s="3">
        <v>0.8576803615644053</v>
      </c>
      <c r="J104" s="3">
        <v>2.0420311356741867</v>
      </c>
    </row>
    <row r="105" spans="7:10" x14ac:dyDescent="0.3">
      <c r="G105" s="3">
        <v>70</v>
      </c>
      <c r="H105" s="3">
        <v>24.870013552893969</v>
      </c>
      <c r="I105" s="3">
        <v>-9.0013552893967841E-2</v>
      </c>
      <c r="J105" s="3">
        <v>-0.21431116518380822</v>
      </c>
    </row>
    <row r="106" spans="7:10" x14ac:dyDescent="0.3">
      <c r="G106" s="3">
        <v>71</v>
      </c>
      <c r="H106" s="3">
        <v>19.148846247506956</v>
      </c>
      <c r="I106" s="3">
        <v>0.31115375249304478</v>
      </c>
      <c r="J106" s="3">
        <v>0.74081870012007311</v>
      </c>
    </row>
    <row r="107" spans="7:10" x14ac:dyDescent="0.3">
      <c r="G107" s="3">
        <v>72</v>
      </c>
      <c r="H107" s="3">
        <v>19.020545747607347</v>
      </c>
      <c r="I107" s="3">
        <v>-5.4574760734737993E-4</v>
      </c>
      <c r="J107" s="3">
        <v>-1.2993577285485682E-3</v>
      </c>
    </row>
    <row r="108" spans="7:10" x14ac:dyDescent="0.3">
      <c r="G108" s="3">
        <v>73</v>
      </c>
      <c r="H108" s="3">
        <v>19.863611116673084</v>
      </c>
      <c r="I108" s="3">
        <v>0.33638888332691508</v>
      </c>
      <c r="J108" s="3">
        <v>0.80090043357795782</v>
      </c>
    </row>
    <row r="109" spans="7:10" x14ac:dyDescent="0.3">
      <c r="G109" s="3">
        <v>74</v>
      </c>
      <c r="H109" s="3">
        <v>21.04074028365331</v>
      </c>
      <c r="I109" s="3">
        <v>-0.35074028365330889</v>
      </c>
      <c r="J109" s="3">
        <v>-0.83506934733688643</v>
      </c>
    </row>
    <row r="110" spans="7:10" x14ac:dyDescent="0.3">
      <c r="G110" s="3">
        <v>75</v>
      </c>
      <c r="H110" s="3">
        <v>19.272162667867001</v>
      </c>
      <c r="I110" s="3">
        <v>-0.1021626678669989</v>
      </c>
      <c r="J110" s="3">
        <v>-0.24323670919482371</v>
      </c>
    </row>
    <row r="111" spans="7:10" x14ac:dyDescent="0.3">
      <c r="G111" s="3">
        <v>76</v>
      </c>
      <c r="H111" s="3">
        <v>20.711004247038996</v>
      </c>
      <c r="I111" s="3">
        <v>1.8995752961004087E-2</v>
      </c>
      <c r="J111" s="3">
        <v>4.5226544445057387E-2</v>
      </c>
    </row>
    <row r="112" spans="7:10" x14ac:dyDescent="0.3">
      <c r="G112" s="3">
        <v>77</v>
      </c>
      <c r="H112" s="3">
        <v>16.997257834576505</v>
      </c>
      <c r="I112" s="3">
        <v>-0.85725783457650451</v>
      </c>
      <c r="J112" s="3">
        <v>-2.0410251510397917</v>
      </c>
    </row>
    <row r="113" spans="7:10" x14ac:dyDescent="0.3">
      <c r="G113" s="3">
        <v>78</v>
      </c>
      <c r="H113" s="3">
        <v>17.896538394500681</v>
      </c>
      <c r="I113" s="3">
        <v>-0.18653839450067977</v>
      </c>
      <c r="J113" s="3">
        <v>-0.44412490554671347</v>
      </c>
    </row>
    <row r="114" spans="7:10" x14ac:dyDescent="0.3">
      <c r="G114" s="3">
        <v>79</v>
      </c>
      <c r="H114" s="3">
        <v>16.439006169262068</v>
      </c>
      <c r="I114" s="3">
        <v>-0.34900616926206851</v>
      </c>
      <c r="J114" s="3">
        <v>-0.83094063489525549</v>
      </c>
    </row>
    <row r="115" spans="7:10" x14ac:dyDescent="0.3">
      <c r="G115" s="3">
        <v>80</v>
      </c>
      <c r="H115" s="3">
        <v>16.587066284154492</v>
      </c>
      <c r="I115" s="3">
        <v>0.15293371584550641</v>
      </c>
      <c r="J115" s="3">
        <v>0.36411631121091231</v>
      </c>
    </row>
    <row r="116" spans="7:10" x14ac:dyDescent="0.3">
      <c r="G116" s="3">
        <v>81</v>
      </c>
      <c r="H116" s="3">
        <v>18.777299608380837</v>
      </c>
      <c r="I116" s="3">
        <v>0.15270039161916316</v>
      </c>
      <c r="J116" s="3">
        <v>0.36356079501134475</v>
      </c>
    </row>
    <row r="117" spans="7:10" x14ac:dyDescent="0.3">
      <c r="G117" s="3">
        <v>82</v>
      </c>
      <c r="H117" s="3">
        <v>17.323700270855316</v>
      </c>
      <c r="I117" s="3">
        <v>-0.10370027085531675</v>
      </c>
      <c r="J117" s="3">
        <v>-0.24689755222814636</v>
      </c>
    </row>
    <row r="118" spans="7:10" x14ac:dyDescent="0.3">
      <c r="G118" s="3">
        <v>83</v>
      </c>
      <c r="H118" s="3">
        <v>18.704724860541944</v>
      </c>
      <c r="I118" s="3">
        <v>-0.32472486054194505</v>
      </c>
      <c r="J118" s="3">
        <v>-0.77312983422474724</v>
      </c>
    </row>
    <row r="119" spans="7:10" x14ac:dyDescent="0.3">
      <c r="G119" s="3">
        <v>84</v>
      </c>
      <c r="H119" s="3">
        <v>18.125011208564413</v>
      </c>
      <c r="I119" s="3">
        <v>5.4988791435587103E-2</v>
      </c>
      <c r="J119" s="3">
        <v>0.13092152887790107</v>
      </c>
    </row>
    <row r="120" spans="7:10" x14ac:dyDescent="0.3">
      <c r="G120" s="3">
        <v>85</v>
      </c>
      <c r="H120" s="3">
        <v>16.982179727157384</v>
      </c>
      <c r="I120" s="3">
        <v>9.7820272842614742E-2</v>
      </c>
      <c r="J120" s="3">
        <v>0.23289800232853242</v>
      </c>
    </row>
    <row r="121" spans="7:10" x14ac:dyDescent="0.3">
      <c r="G121" s="3">
        <v>86</v>
      </c>
      <c r="H121" s="3">
        <v>17.464958494151123</v>
      </c>
      <c r="I121" s="3">
        <v>0.17504150584887768</v>
      </c>
      <c r="J121" s="3">
        <v>0.4167522319465658</v>
      </c>
    </row>
    <row r="122" spans="7:10" x14ac:dyDescent="0.3">
      <c r="G122" s="3">
        <v>87</v>
      </c>
      <c r="H122" s="3">
        <v>18.690697368682692</v>
      </c>
      <c r="I122" s="3">
        <v>-6.973686826903247E-4</v>
      </c>
      <c r="J122" s="3">
        <v>-1.6603488046529093E-3</v>
      </c>
    </row>
    <row r="123" spans="7:10" x14ac:dyDescent="0.3">
      <c r="G123" s="3">
        <v>88</v>
      </c>
      <c r="H123" s="3">
        <v>17.635505074495558</v>
      </c>
      <c r="I123" s="3">
        <v>-0.1155050744955588</v>
      </c>
      <c r="J123" s="3">
        <v>-0.27500333343074429</v>
      </c>
    </row>
    <row r="124" spans="7:10" x14ac:dyDescent="0.3">
      <c r="G124" s="3">
        <v>89</v>
      </c>
      <c r="H124" s="3">
        <v>15.882273106862487</v>
      </c>
      <c r="I124" s="3">
        <v>0.23772689313751449</v>
      </c>
      <c r="J124" s="3">
        <v>0.56599840608270879</v>
      </c>
    </row>
    <row r="125" spans="7:10" x14ac:dyDescent="0.3">
      <c r="G125" s="3">
        <v>90</v>
      </c>
      <c r="H125" s="3">
        <v>19.107818408301572</v>
      </c>
      <c r="I125" s="3">
        <v>-0.27781840830157378</v>
      </c>
      <c r="J125" s="3">
        <v>-0.66145135791669474</v>
      </c>
    </row>
    <row r="126" spans="7:10" x14ac:dyDescent="0.3">
      <c r="G126" s="3">
        <v>91</v>
      </c>
      <c r="H126" s="3">
        <v>16.180253651821435</v>
      </c>
      <c r="I126" s="3">
        <v>-0.72025365182143375</v>
      </c>
      <c r="J126" s="3">
        <v>-1.7148350930172931</v>
      </c>
    </row>
    <row r="127" spans="7:10" ht="15" thickBot="1" x14ac:dyDescent="0.35">
      <c r="G127" s="4">
        <v>92</v>
      </c>
      <c r="H127" s="4">
        <v>18.465451413837592</v>
      </c>
      <c r="I127" s="4">
        <v>-7.5451413837591019E-2</v>
      </c>
      <c r="J127" s="4">
        <v>-0.17964050850595259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96EC-D185-43A4-A681-4FAE53DB979B}">
  <dimension ref="A1:L93"/>
  <sheetViews>
    <sheetView topLeftCell="K1" workbookViewId="0">
      <selection activeCell="S96" sqref="S96"/>
    </sheetView>
  </sheetViews>
  <sheetFormatPr defaultRowHeight="14.4" x14ac:dyDescent="0.3"/>
  <sheetData>
    <row r="1" spans="1:12" x14ac:dyDescent="0.3">
      <c r="A1" s="9" t="s">
        <v>0</v>
      </c>
      <c r="B1" s="9" t="s">
        <v>1</v>
      </c>
      <c r="C1" s="7" t="s">
        <v>2</v>
      </c>
      <c r="D1" s="7" t="s">
        <v>3</v>
      </c>
      <c r="G1" s="9" t="s">
        <v>0</v>
      </c>
      <c r="H1" s="8" t="s">
        <v>3</v>
      </c>
      <c r="I1" s="9" t="s">
        <v>1</v>
      </c>
      <c r="K1" s="9" t="s">
        <v>2</v>
      </c>
      <c r="L1" s="8" t="s">
        <v>3</v>
      </c>
    </row>
    <row r="2" spans="1:12" x14ac:dyDescent="0.3">
      <c r="A2">
        <v>1.6</v>
      </c>
      <c r="B2">
        <v>49.44</v>
      </c>
      <c r="C2">
        <v>23.9</v>
      </c>
      <c r="D2">
        <v>19.309999999999999</v>
      </c>
      <c r="G2">
        <v>1.6</v>
      </c>
      <c r="H2">
        <v>19.309999999999999</v>
      </c>
      <c r="I2">
        <v>49.44</v>
      </c>
      <c r="K2">
        <v>23.9</v>
      </c>
      <c r="L2">
        <v>19.309999999999999</v>
      </c>
    </row>
    <row r="3" spans="1:12" x14ac:dyDescent="0.3">
      <c r="A3">
        <v>1.65</v>
      </c>
      <c r="B3">
        <v>62.6</v>
      </c>
      <c r="C3">
        <v>28.8</v>
      </c>
      <c r="D3">
        <v>22.96</v>
      </c>
      <c r="G3">
        <v>1.65</v>
      </c>
      <c r="H3">
        <v>22.96</v>
      </c>
      <c r="I3">
        <v>62.6</v>
      </c>
      <c r="K3">
        <v>28.8</v>
      </c>
      <c r="L3">
        <v>22.96</v>
      </c>
    </row>
    <row r="4" spans="1:12" x14ac:dyDescent="0.3">
      <c r="A4">
        <v>1.65</v>
      </c>
      <c r="B4">
        <v>75.75</v>
      </c>
      <c r="C4">
        <v>32.4</v>
      </c>
      <c r="D4">
        <v>27.79</v>
      </c>
      <c r="G4">
        <v>1.65</v>
      </c>
      <c r="H4">
        <v>27.79</v>
      </c>
      <c r="I4">
        <v>75.75</v>
      </c>
      <c r="K4">
        <v>32.4</v>
      </c>
      <c r="L4">
        <v>27.79</v>
      </c>
    </row>
    <row r="5" spans="1:12" x14ac:dyDescent="0.3">
      <c r="A5">
        <v>1.53</v>
      </c>
      <c r="B5">
        <v>48.99</v>
      </c>
      <c r="C5">
        <v>25.8</v>
      </c>
      <c r="D5">
        <v>20.92</v>
      </c>
      <c r="G5">
        <v>1.53</v>
      </c>
      <c r="H5">
        <v>20.92</v>
      </c>
      <c r="I5">
        <v>48.99</v>
      </c>
      <c r="K5">
        <v>25.8</v>
      </c>
      <c r="L5">
        <v>20.92</v>
      </c>
    </row>
    <row r="6" spans="1:12" x14ac:dyDescent="0.3">
      <c r="A6">
        <v>1.45</v>
      </c>
      <c r="B6">
        <v>43.09</v>
      </c>
      <c r="C6">
        <v>22.5</v>
      </c>
      <c r="D6">
        <v>20.38</v>
      </c>
      <c r="G6">
        <v>1.45</v>
      </c>
      <c r="H6">
        <v>20.38</v>
      </c>
      <c r="I6">
        <v>43.09</v>
      </c>
      <c r="K6">
        <v>22.5</v>
      </c>
      <c r="L6">
        <v>20.38</v>
      </c>
    </row>
    <row r="7" spans="1:12" x14ac:dyDescent="0.3">
      <c r="A7">
        <v>1.61</v>
      </c>
      <c r="B7">
        <v>52.62</v>
      </c>
      <c r="C7">
        <v>22.1</v>
      </c>
      <c r="D7">
        <v>20.39</v>
      </c>
      <c r="G7">
        <v>1.61</v>
      </c>
      <c r="H7">
        <v>20.39</v>
      </c>
      <c r="I7">
        <v>52.62</v>
      </c>
      <c r="K7">
        <v>22.1</v>
      </c>
      <c r="L7">
        <v>20.39</v>
      </c>
    </row>
    <row r="8" spans="1:12" x14ac:dyDescent="0.3">
      <c r="A8">
        <v>1.56</v>
      </c>
      <c r="B8">
        <v>47.97</v>
      </c>
      <c r="C8">
        <v>19.600000000000001</v>
      </c>
      <c r="D8">
        <v>19.66</v>
      </c>
      <c r="G8">
        <v>1.56</v>
      </c>
      <c r="H8">
        <v>19.66</v>
      </c>
      <c r="I8">
        <v>47.97</v>
      </c>
      <c r="K8">
        <v>19.600000000000001</v>
      </c>
      <c r="L8">
        <v>19.66</v>
      </c>
    </row>
    <row r="9" spans="1:12" x14ac:dyDescent="0.3">
      <c r="A9">
        <v>1.5</v>
      </c>
      <c r="B9">
        <v>45.59</v>
      </c>
      <c r="C9">
        <v>25.3</v>
      </c>
      <c r="D9">
        <v>20.3</v>
      </c>
      <c r="G9">
        <v>1.5</v>
      </c>
      <c r="H9">
        <v>20.3</v>
      </c>
      <c r="I9">
        <v>45.59</v>
      </c>
      <c r="K9">
        <v>25.3</v>
      </c>
      <c r="L9">
        <v>20.3</v>
      </c>
    </row>
    <row r="10" spans="1:12" x14ac:dyDescent="0.3">
      <c r="A10">
        <v>1.52</v>
      </c>
      <c r="B10">
        <v>47.85</v>
      </c>
      <c r="C10">
        <v>22.8</v>
      </c>
      <c r="D10">
        <v>20.6</v>
      </c>
      <c r="G10">
        <v>1.52</v>
      </c>
      <c r="H10">
        <v>20.6</v>
      </c>
      <c r="I10">
        <v>47.85</v>
      </c>
      <c r="K10">
        <v>22.8</v>
      </c>
      <c r="L10">
        <v>20.6</v>
      </c>
    </row>
    <row r="11" spans="1:12" x14ac:dyDescent="0.3">
      <c r="A11">
        <v>1.48</v>
      </c>
      <c r="B11">
        <v>44.45</v>
      </c>
      <c r="C11">
        <v>26.4</v>
      </c>
      <c r="D11">
        <v>20.309999999999999</v>
      </c>
      <c r="G11">
        <v>1.48</v>
      </c>
      <c r="H11">
        <v>20.309999999999999</v>
      </c>
      <c r="I11">
        <v>44.45</v>
      </c>
      <c r="K11">
        <v>26.4</v>
      </c>
      <c r="L11">
        <v>20.309999999999999</v>
      </c>
    </row>
    <row r="12" spans="1:12" x14ac:dyDescent="0.3">
      <c r="A12">
        <v>1.47</v>
      </c>
      <c r="B12">
        <v>46.04</v>
      </c>
      <c r="C12">
        <v>33.700000000000003</v>
      </c>
      <c r="D12">
        <v>21.21</v>
      </c>
      <c r="G12">
        <v>1.47</v>
      </c>
      <c r="H12">
        <v>21.21</v>
      </c>
      <c r="I12">
        <v>46.04</v>
      </c>
      <c r="K12">
        <v>33.700000000000003</v>
      </c>
      <c r="L12">
        <v>21.21</v>
      </c>
    </row>
    <row r="13" spans="1:12" x14ac:dyDescent="0.3">
      <c r="A13">
        <v>1.55</v>
      </c>
      <c r="B13">
        <v>53.07</v>
      </c>
      <c r="C13">
        <v>27.9</v>
      </c>
      <c r="D13">
        <v>22.11</v>
      </c>
      <c r="G13">
        <v>1.55</v>
      </c>
      <c r="H13">
        <v>22.11</v>
      </c>
      <c r="I13">
        <v>53.07</v>
      </c>
      <c r="K13">
        <v>27.9</v>
      </c>
      <c r="L13">
        <v>22.11</v>
      </c>
    </row>
    <row r="14" spans="1:12" x14ac:dyDescent="0.3">
      <c r="A14">
        <v>1.52</v>
      </c>
      <c r="B14">
        <v>65.88</v>
      </c>
      <c r="C14">
        <v>33.5</v>
      </c>
      <c r="D14">
        <v>28.6</v>
      </c>
      <c r="G14">
        <v>1.52</v>
      </c>
      <c r="H14">
        <v>28.6</v>
      </c>
      <c r="I14">
        <v>65.88</v>
      </c>
      <c r="K14">
        <v>33.5</v>
      </c>
      <c r="L14">
        <v>28.6</v>
      </c>
    </row>
    <row r="15" spans="1:12" x14ac:dyDescent="0.3">
      <c r="A15">
        <v>1.54</v>
      </c>
      <c r="B15">
        <v>46.04</v>
      </c>
      <c r="C15">
        <v>23.4</v>
      </c>
      <c r="D15">
        <v>19.5</v>
      </c>
      <c r="G15">
        <v>1.54</v>
      </c>
      <c r="H15">
        <v>19.5</v>
      </c>
      <c r="I15">
        <v>46.04</v>
      </c>
      <c r="K15">
        <v>23.4</v>
      </c>
      <c r="L15">
        <v>19.5</v>
      </c>
    </row>
    <row r="16" spans="1:12" x14ac:dyDescent="0.3">
      <c r="A16">
        <v>1.46</v>
      </c>
      <c r="B16">
        <v>43.54</v>
      </c>
      <c r="C16">
        <v>21.8</v>
      </c>
      <c r="D16">
        <v>20.41</v>
      </c>
      <c r="G16">
        <v>1.46</v>
      </c>
      <c r="H16">
        <v>20.41</v>
      </c>
      <c r="I16">
        <v>43.54</v>
      </c>
      <c r="K16">
        <v>21.8</v>
      </c>
      <c r="L16">
        <v>20.41</v>
      </c>
    </row>
    <row r="17" spans="1:12" x14ac:dyDescent="0.3">
      <c r="A17">
        <v>1.52</v>
      </c>
      <c r="B17">
        <v>62.37</v>
      </c>
      <c r="C17">
        <v>37.9</v>
      </c>
      <c r="D17">
        <v>26.85</v>
      </c>
      <c r="G17">
        <v>1.52</v>
      </c>
      <c r="H17">
        <v>26.85</v>
      </c>
      <c r="I17">
        <v>62.37</v>
      </c>
      <c r="K17">
        <v>37.9</v>
      </c>
      <c r="L17">
        <v>26.85</v>
      </c>
    </row>
    <row r="18" spans="1:12" x14ac:dyDescent="0.3">
      <c r="A18">
        <v>1.46</v>
      </c>
      <c r="B18">
        <v>45.81</v>
      </c>
      <c r="C18">
        <v>31.3</v>
      </c>
      <c r="D18">
        <v>21.48</v>
      </c>
      <c r="G18">
        <v>1.46</v>
      </c>
      <c r="H18">
        <v>21.48</v>
      </c>
      <c r="I18">
        <v>45.81</v>
      </c>
      <c r="K18">
        <v>31.3</v>
      </c>
      <c r="L18">
        <v>21.48</v>
      </c>
    </row>
    <row r="19" spans="1:12" x14ac:dyDescent="0.3">
      <c r="A19">
        <v>1.58</v>
      </c>
      <c r="B19">
        <v>74.39</v>
      </c>
      <c r="C19">
        <v>40.6</v>
      </c>
      <c r="D19">
        <v>29.76</v>
      </c>
      <c r="G19">
        <v>1.58</v>
      </c>
      <c r="H19">
        <v>29.76</v>
      </c>
      <c r="I19">
        <v>74.39</v>
      </c>
      <c r="K19">
        <v>40.6</v>
      </c>
      <c r="L19">
        <v>29.76</v>
      </c>
    </row>
    <row r="20" spans="1:12" x14ac:dyDescent="0.3">
      <c r="A20">
        <v>1.52</v>
      </c>
      <c r="B20">
        <v>55.57</v>
      </c>
      <c r="C20">
        <v>36.299999999999997</v>
      </c>
      <c r="D20">
        <v>23.92</v>
      </c>
      <c r="G20">
        <v>1.52</v>
      </c>
      <c r="H20">
        <v>23.92</v>
      </c>
      <c r="I20">
        <v>55.57</v>
      </c>
      <c r="K20">
        <v>36.299999999999997</v>
      </c>
      <c r="L20">
        <v>23.92</v>
      </c>
    </row>
    <row r="21" spans="1:12" x14ac:dyDescent="0.3">
      <c r="A21">
        <v>1.5</v>
      </c>
      <c r="B21">
        <v>46.15</v>
      </c>
      <c r="C21">
        <v>29.8</v>
      </c>
      <c r="D21">
        <v>20.55</v>
      </c>
      <c r="G21">
        <v>1.5</v>
      </c>
      <c r="H21">
        <v>20.55</v>
      </c>
      <c r="I21">
        <v>46.15</v>
      </c>
      <c r="K21">
        <v>29.8</v>
      </c>
      <c r="L21">
        <v>20.55</v>
      </c>
    </row>
    <row r="22" spans="1:12" x14ac:dyDescent="0.3">
      <c r="A22">
        <v>1.49</v>
      </c>
      <c r="B22">
        <v>47.85</v>
      </c>
      <c r="C22">
        <v>31.9</v>
      </c>
      <c r="D22">
        <v>21.67</v>
      </c>
      <c r="G22">
        <v>1.49</v>
      </c>
      <c r="H22">
        <v>21.67</v>
      </c>
      <c r="I22">
        <v>47.85</v>
      </c>
      <c r="K22">
        <v>31.9</v>
      </c>
      <c r="L22">
        <v>21.67</v>
      </c>
    </row>
    <row r="23" spans="1:12" x14ac:dyDescent="0.3">
      <c r="A23">
        <v>1.48</v>
      </c>
      <c r="B23">
        <v>42.18</v>
      </c>
      <c r="C23">
        <v>31.3</v>
      </c>
      <c r="D23">
        <v>19.27</v>
      </c>
      <c r="G23">
        <v>1.48</v>
      </c>
      <c r="H23">
        <v>19.27</v>
      </c>
      <c r="I23">
        <v>42.18</v>
      </c>
      <c r="K23">
        <v>31.3</v>
      </c>
      <c r="L23">
        <v>19.27</v>
      </c>
    </row>
    <row r="24" spans="1:12" x14ac:dyDescent="0.3">
      <c r="A24">
        <v>1.59</v>
      </c>
      <c r="B24">
        <v>45.81</v>
      </c>
      <c r="C24">
        <v>21.6</v>
      </c>
      <c r="D24">
        <v>18.18</v>
      </c>
      <c r="G24">
        <v>1.59</v>
      </c>
      <c r="H24">
        <v>18.18</v>
      </c>
      <c r="I24">
        <v>45.81</v>
      </c>
      <c r="K24">
        <v>21.6</v>
      </c>
      <c r="L24">
        <v>18.18</v>
      </c>
    </row>
    <row r="25" spans="1:12" x14ac:dyDescent="0.3">
      <c r="A25">
        <v>1.56</v>
      </c>
      <c r="B25">
        <v>44.68</v>
      </c>
      <c r="C25">
        <v>24.6</v>
      </c>
      <c r="D25">
        <v>18.46</v>
      </c>
      <c r="G25">
        <v>1.56</v>
      </c>
      <c r="H25">
        <v>18.46</v>
      </c>
      <c r="I25">
        <v>44.68</v>
      </c>
      <c r="K25">
        <v>24.6</v>
      </c>
      <c r="L25">
        <v>18.46</v>
      </c>
    </row>
    <row r="26" spans="1:12" x14ac:dyDescent="0.3">
      <c r="A26">
        <v>1.58</v>
      </c>
      <c r="B26">
        <v>42.64</v>
      </c>
      <c r="C26">
        <v>20.100000000000001</v>
      </c>
      <c r="D26">
        <v>17.05</v>
      </c>
      <c r="G26">
        <v>1.58</v>
      </c>
      <c r="H26">
        <v>17.05</v>
      </c>
      <c r="I26">
        <v>42.64</v>
      </c>
      <c r="K26">
        <v>20.100000000000001</v>
      </c>
      <c r="L26">
        <v>17.05</v>
      </c>
    </row>
    <row r="27" spans="1:12" x14ac:dyDescent="0.3">
      <c r="A27">
        <v>1.57</v>
      </c>
      <c r="B27">
        <v>43.54</v>
      </c>
      <c r="C27">
        <v>24.6</v>
      </c>
      <c r="D27">
        <v>17.7</v>
      </c>
      <c r="G27">
        <v>1.57</v>
      </c>
      <c r="H27">
        <v>17.7</v>
      </c>
      <c r="I27">
        <v>43.54</v>
      </c>
      <c r="K27">
        <v>24.6</v>
      </c>
      <c r="L27">
        <v>17.7</v>
      </c>
    </row>
    <row r="28" spans="1:12" x14ac:dyDescent="0.3">
      <c r="A28">
        <v>1.5</v>
      </c>
      <c r="B28">
        <v>37.31</v>
      </c>
      <c r="C28">
        <v>18.100000000000001</v>
      </c>
      <c r="D28">
        <v>16.61</v>
      </c>
      <c r="G28">
        <v>1.5</v>
      </c>
      <c r="H28">
        <v>16.61</v>
      </c>
      <c r="I28">
        <v>37.31</v>
      </c>
      <c r="K28">
        <v>18.100000000000001</v>
      </c>
      <c r="L28">
        <v>16.61</v>
      </c>
    </row>
    <row r="29" spans="1:12" x14ac:dyDescent="0.3">
      <c r="A29">
        <v>1.52</v>
      </c>
      <c r="B29">
        <v>39.35</v>
      </c>
      <c r="C29">
        <v>22.9</v>
      </c>
      <c r="D29">
        <v>16.940000000000001</v>
      </c>
      <c r="G29">
        <v>1.52</v>
      </c>
      <c r="H29">
        <v>16.940000000000001</v>
      </c>
      <c r="I29">
        <v>39.35</v>
      </c>
      <c r="K29">
        <v>22.9</v>
      </c>
      <c r="L29">
        <v>16.940000000000001</v>
      </c>
    </row>
    <row r="30" spans="1:12" x14ac:dyDescent="0.3">
      <c r="A30">
        <v>1.44</v>
      </c>
      <c r="B30">
        <v>39.01</v>
      </c>
      <c r="C30">
        <v>26.2</v>
      </c>
      <c r="D30">
        <v>18.77</v>
      </c>
      <c r="G30">
        <v>1.44</v>
      </c>
      <c r="H30">
        <v>18.77</v>
      </c>
      <c r="I30">
        <v>39.01</v>
      </c>
      <c r="K30">
        <v>26.2</v>
      </c>
      <c r="L30">
        <v>18.77</v>
      </c>
    </row>
    <row r="31" spans="1:12" x14ac:dyDescent="0.3">
      <c r="A31">
        <v>1.49</v>
      </c>
      <c r="B31">
        <v>40.6</v>
      </c>
      <c r="C31">
        <v>27.2</v>
      </c>
      <c r="D31">
        <v>18.39</v>
      </c>
      <c r="G31">
        <v>1.49</v>
      </c>
      <c r="H31">
        <v>18.39</v>
      </c>
      <c r="I31">
        <v>40.6</v>
      </c>
      <c r="K31">
        <v>27.2</v>
      </c>
      <c r="L31">
        <v>18.39</v>
      </c>
    </row>
    <row r="32" spans="1:12" x14ac:dyDescent="0.3">
      <c r="A32">
        <v>1.46</v>
      </c>
      <c r="B32">
        <v>38.1</v>
      </c>
      <c r="C32">
        <v>17.7</v>
      </c>
      <c r="D32">
        <v>17.86</v>
      </c>
      <c r="G32">
        <v>1.46</v>
      </c>
      <c r="H32">
        <v>17.86</v>
      </c>
      <c r="I32">
        <v>38.1</v>
      </c>
      <c r="K32">
        <v>17.7</v>
      </c>
      <c r="L32">
        <v>17.86</v>
      </c>
    </row>
    <row r="33" spans="1:12" x14ac:dyDescent="0.3">
      <c r="A33">
        <v>1.5</v>
      </c>
      <c r="B33">
        <v>40.369999999999997</v>
      </c>
      <c r="C33">
        <v>20.8</v>
      </c>
      <c r="D33">
        <v>17.98</v>
      </c>
      <c r="G33">
        <v>1.5</v>
      </c>
      <c r="H33">
        <v>17.98</v>
      </c>
      <c r="I33">
        <v>40.369999999999997</v>
      </c>
      <c r="K33">
        <v>20.8</v>
      </c>
      <c r="L33">
        <v>17.98</v>
      </c>
    </row>
    <row r="34" spans="1:12" x14ac:dyDescent="0.3">
      <c r="A34">
        <v>1.56</v>
      </c>
      <c r="B34">
        <v>37.19</v>
      </c>
      <c r="C34">
        <v>17.5</v>
      </c>
      <c r="D34">
        <v>15.37</v>
      </c>
      <c r="G34">
        <v>1.56</v>
      </c>
      <c r="H34">
        <v>15.37</v>
      </c>
      <c r="I34">
        <v>37.19</v>
      </c>
      <c r="K34">
        <v>17.5</v>
      </c>
      <c r="L34">
        <v>15.37</v>
      </c>
    </row>
    <row r="35" spans="1:12" x14ac:dyDescent="0.3">
      <c r="A35">
        <v>1.53</v>
      </c>
      <c r="B35">
        <v>44.11</v>
      </c>
      <c r="C35">
        <v>21.3</v>
      </c>
      <c r="D35">
        <v>18.84</v>
      </c>
      <c r="G35">
        <v>1.53</v>
      </c>
      <c r="H35">
        <v>18.84</v>
      </c>
      <c r="I35">
        <v>44.11</v>
      </c>
      <c r="K35">
        <v>21.3</v>
      </c>
      <c r="L35">
        <v>18.84</v>
      </c>
    </row>
    <row r="36" spans="1:12" x14ac:dyDescent="0.3">
      <c r="A36">
        <v>1.45</v>
      </c>
      <c r="B36">
        <v>33.450000000000003</v>
      </c>
      <c r="C36">
        <v>18.7</v>
      </c>
      <c r="D36">
        <v>15.82</v>
      </c>
      <c r="G36">
        <v>1.45</v>
      </c>
      <c r="H36">
        <v>15.82</v>
      </c>
      <c r="I36">
        <v>33.450000000000003</v>
      </c>
      <c r="K36">
        <v>18.7</v>
      </c>
      <c r="L36">
        <v>15.82</v>
      </c>
    </row>
    <row r="37" spans="1:12" x14ac:dyDescent="0.3">
      <c r="A37">
        <v>1.63</v>
      </c>
      <c r="B37">
        <v>47.17</v>
      </c>
      <c r="C37">
        <v>28.8</v>
      </c>
      <c r="D37">
        <v>17.71</v>
      </c>
      <c r="G37">
        <v>1.63</v>
      </c>
      <c r="H37">
        <v>17.71</v>
      </c>
      <c r="I37">
        <v>47.17</v>
      </c>
      <c r="K37">
        <v>28.8</v>
      </c>
      <c r="L37">
        <v>17.71</v>
      </c>
    </row>
    <row r="38" spans="1:12" x14ac:dyDescent="0.3">
      <c r="A38">
        <v>1.42</v>
      </c>
      <c r="B38">
        <v>30.05</v>
      </c>
      <c r="C38">
        <v>17.100000000000001</v>
      </c>
      <c r="D38">
        <v>14.99</v>
      </c>
      <c r="G38">
        <v>1.42</v>
      </c>
      <c r="H38">
        <v>14.99</v>
      </c>
      <c r="I38">
        <v>30.05</v>
      </c>
      <c r="K38">
        <v>17.100000000000001</v>
      </c>
      <c r="L38">
        <v>14.99</v>
      </c>
    </row>
    <row r="39" spans="1:12" x14ac:dyDescent="0.3">
      <c r="A39">
        <v>1.38</v>
      </c>
      <c r="B39">
        <v>32.090000000000003</v>
      </c>
      <c r="C39">
        <v>26.2</v>
      </c>
      <c r="D39">
        <v>16.75</v>
      </c>
      <c r="G39">
        <v>1.38</v>
      </c>
      <c r="H39">
        <v>16.75</v>
      </c>
      <c r="I39">
        <v>32.090000000000003</v>
      </c>
      <c r="K39">
        <v>26.2</v>
      </c>
      <c r="L39">
        <v>16.75</v>
      </c>
    </row>
    <row r="40" spans="1:12" x14ac:dyDescent="0.3">
      <c r="A40">
        <v>1.45</v>
      </c>
      <c r="B40">
        <v>34.81</v>
      </c>
      <c r="C40">
        <v>20.399999999999999</v>
      </c>
      <c r="D40">
        <v>16.46</v>
      </c>
      <c r="G40">
        <v>1.45</v>
      </c>
      <c r="H40">
        <v>16.46</v>
      </c>
      <c r="I40">
        <v>34.81</v>
      </c>
      <c r="K40">
        <v>20.399999999999999</v>
      </c>
      <c r="L40">
        <v>16.46</v>
      </c>
    </row>
    <row r="41" spans="1:12" x14ac:dyDescent="0.3">
      <c r="A41">
        <v>1.5</v>
      </c>
      <c r="B41">
        <v>35.950000000000003</v>
      </c>
      <c r="C41">
        <v>19.5</v>
      </c>
      <c r="D41">
        <v>15.87</v>
      </c>
      <c r="G41">
        <v>1.5</v>
      </c>
      <c r="H41">
        <v>15.87</v>
      </c>
      <c r="I41">
        <v>35.950000000000003</v>
      </c>
      <c r="K41">
        <v>19.5</v>
      </c>
      <c r="L41">
        <v>15.87</v>
      </c>
    </row>
    <row r="42" spans="1:12" x14ac:dyDescent="0.3">
      <c r="A42">
        <v>1.49</v>
      </c>
      <c r="B42">
        <v>39.92</v>
      </c>
      <c r="C42">
        <v>21.7</v>
      </c>
      <c r="D42">
        <v>18.079999999999998</v>
      </c>
      <c r="G42">
        <v>1.49</v>
      </c>
      <c r="H42">
        <v>18.079999999999998</v>
      </c>
      <c r="I42">
        <v>39.92</v>
      </c>
      <c r="K42">
        <v>21.7</v>
      </c>
      <c r="L42">
        <v>18.079999999999998</v>
      </c>
    </row>
    <row r="43" spans="1:12" x14ac:dyDescent="0.3">
      <c r="A43">
        <v>1.45</v>
      </c>
      <c r="B43">
        <v>32.659999999999997</v>
      </c>
      <c r="C43">
        <v>18.100000000000001</v>
      </c>
      <c r="D43">
        <v>15.58</v>
      </c>
      <c r="G43">
        <v>1.45</v>
      </c>
      <c r="H43">
        <v>15.58</v>
      </c>
      <c r="I43">
        <v>32.659999999999997</v>
      </c>
      <c r="K43">
        <v>18.100000000000001</v>
      </c>
      <c r="L43">
        <v>15.58</v>
      </c>
    </row>
    <row r="44" spans="1:12" x14ac:dyDescent="0.3">
      <c r="A44">
        <v>1.33</v>
      </c>
      <c r="B44">
        <v>30.5</v>
      </c>
      <c r="C44">
        <v>29.8</v>
      </c>
      <c r="D44">
        <v>17.149999999999999</v>
      </c>
      <c r="G44">
        <v>1.33</v>
      </c>
      <c r="H44">
        <v>17.149999999999999</v>
      </c>
      <c r="I44">
        <v>30.5</v>
      </c>
      <c r="K44">
        <v>29.8</v>
      </c>
      <c r="L44">
        <v>17.149999999999999</v>
      </c>
    </row>
    <row r="45" spans="1:12" x14ac:dyDescent="0.3">
      <c r="A45">
        <v>1.37</v>
      </c>
      <c r="B45">
        <v>29.48</v>
      </c>
      <c r="C45">
        <v>20.6</v>
      </c>
      <c r="D45">
        <v>15.82</v>
      </c>
      <c r="G45">
        <v>1.37</v>
      </c>
      <c r="H45">
        <v>15.82</v>
      </c>
      <c r="I45">
        <v>29.48</v>
      </c>
      <c r="K45">
        <v>20.6</v>
      </c>
      <c r="L45">
        <v>15.82</v>
      </c>
    </row>
    <row r="46" spans="1:12" x14ac:dyDescent="0.3">
      <c r="A46">
        <v>1.55</v>
      </c>
      <c r="B46">
        <v>44.68</v>
      </c>
      <c r="C46">
        <v>22.9</v>
      </c>
      <c r="D46">
        <v>18.61</v>
      </c>
      <c r="G46">
        <v>1.55</v>
      </c>
      <c r="H46">
        <v>18.61</v>
      </c>
      <c r="I46">
        <v>44.68</v>
      </c>
      <c r="K46">
        <v>22.9</v>
      </c>
      <c r="L46">
        <v>18.61</v>
      </c>
    </row>
    <row r="47" spans="1:12" x14ac:dyDescent="0.3">
      <c r="A47">
        <v>1.45</v>
      </c>
      <c r="B47">
        <v>34.93</v>
      </c>
      <c r="C47">
        <v>19.3</v>
      </c>
      <c r="D47">
        <v>16.66</v>
      </c>
      <c r="G47">
        <v>1.45</v>
      </c>
      <c r="H47">
        <v>16.66</v>
      </c>
      <c r="I47">
        <v>34.93</v>
      </c>
      <c r="K47">
        <v>19.3</v>
      </c>
      <c r="L47">
        <v>16.66</v>
      </c>
    </row>
    <row r="48" spans="1:12" x14ac:dyDescent="0.3">
      <c r="A48">
        <v>1.47</v>
      </c>
      <c r="B48">
        <v>54.54</v>
      </c>
      <c r="C48">
        <v>38.4</v>
      </c>
      <c r="D48">
        <v>25.13</v>
      </c>
      <c r="G48">
        <v>1.47</v>
      </c>
      <c r="H48">
        <v>25.13</v>
      </c>
      <c r="I48">
        <v>54.54</v>
      </c>
      <c r="K48">
        <v>38.4</v>
      </c>
      <c r="L48">
        <v>25.13</v>
      </c>
    </row>
    <row r="49" spans="1:12" x14ac:dyDescent="0.3">
      <c r="A49">
        <v>1.59</v>
      </c>
      <c r="B49">
        <v>52.5</v>
      </c>
      <c r="C49">
        <v>27.9</v>
      </c>
      <c r="D49">
        <v>20.83</v>
      </c>
      <c r="G49">
        <v>1.59</v>
      </c>
      <c r="H49">
        <v>20.83</v>
      </c>
      <c r="I49">
        <v>52.5</v>
      </c>
      <c r="K49">
        <v>27.9</v>
      </c>
      <c r="L49">
        <v>20.83</v>
      </c>
    </row>
    <row r="50" spans="1:12" x14ac:dyDescent="0.3">
      <c r="A50">
        <v>1.44</v>
      </c>
      <c r="B50">
        <v>51.03</v>
      </c>
      <c r="C50">
        <v>36.4</v>
      </c>
      <c r="D50">
        <v>24.56</v>
      </c>
      <c r="G50">
        <v>1.44</v>
      </c>
      <c r="H50">
        <v>24.56</v>
      </c>
      <c r="I50">
        <v>51.03</v>
      </c>
      <c r="K50">
        <v>36.4</v>
      </c>
      <c r="L50">
        <v>24.56</v>
      </c>
    </row>
    <row r="51" spans="1:12" x14ac:dyDescent="0.3">
      <c r="A51">
        <v>1.6</v>
      </c>
      <c r="B51">
        <v>51.71</v>
      </c>
      <c r="C51">
        <v>25.1</v>
      </c>
      <c r="D51">
        <v>20.190000000000001</v>
      </c>
      <c r="G51">
        <v>1.6</v>
      </c>
      <c r="H51">
        <v>20.190000000000001</v>
      </c>
      <c r="I51">
        <v>51.71</v>
      </c>
      <c r="K51">
        <v>25.1</v>
      </c>
      <c r="L51">
        <v>20.190000000000001</v>
      </c>
    </row>
    <row r="52" spans="1:12" x14ac:dyDescent="0.3">
      <c r="A52">
        <v>1.58</v>
      </c>
      <c r="B52">
        <v>60.33</v>
      </c>
      <c r="C52">
        <v>39.700000000000003</v>
      </c>
      <c r="D52">
        <v>24.13</v>
      </c>
      <c r="G52">
        <v>1.58</v>
      </c>
      <c r="H52">
        <v>24.13</v>
      </c>
      <c r="I52">
        <v>60.33</v>
      </c>
      <c r="K52">
        <v>39.700000000000003</v>
      </c>
      <c r="L52">
        <v>24.13</v>
      </c>
    </row>
    <row r="53" spans="1:12" x14ac:dyDescent="0.3">
      <c r="A53">
        <v>1.42</v>
      </c>
      <c r="B53">
        <v>47.85</v>
      </c>
      <c r="C53">
        <v>33.6</v>
      </c>
      <c r="D53">
        <v>23.86</v>
      </c>
      <c r="G53">
        <v>1.42</v>
      </c>
      <c r="H53">
        <v>23.86</v>
      </c>
      <c r="I53">
        <v>47.85</v>
      </c>
      <c r="K53">
        <v>33.6</v>
      </c>
      <c r="L53">
        <v>23.86</v>
      </c>
    </row>
    <row r="54" spans="1:12" x14ac:dyDescent="0.3">
      <c r="A54">
        <v>1.58</v>
      </c>
      <c r="B54">
        <v>83.91</v>
      </c>
      <c r="C54">
        <v>46</v>
      </c>
      <c r="D54">
        <v>33.57</v>
      </c>
      <c r="G54">
        <v>1.58</v>
      </c>
      <c r="H54">
        <v>33.57</v>
      </c>
      <c r="I54">
        <v>83.91</v>
      </c>
      <c r="K54">
        <v>46</v>
      </c>
      <c r="L54">
        <v>33.57</v>
      </c>
    </row>
    <row r="55" spans="1:12" x14ac:dyDescent="0.3">
      <c r="A55">
        <v>1.55</v>
      </c>
      <c r="B55">
        <v>69.97</v>
      </c>
      <c r="C55">
        <v>38.9</v>
      </c>
      <c r="D55">
        <v>29.14</v>
      </c>
      <c r="G55">
        <v>1.55</v>
      </c>
      <c r="H55">
        <v>29.14</v>
      </c>
      <c r="I55">
        <v>69.97</v>
      </c>
      <c r="K55">
        <v>38.9</v>
      </c>
      <c r="L55">
        <v>29.14</v>
      </c>
    </row>
    <row r="56" spans="1:12" x14ac:dyDescent="0.3">
      <c r="A56">
        <v>1.64</v>
      </c>
      <c r="B56">
        <v>77.34</v>
      </c>
      <c r="C56">
        <v>42.2</v>
      </c>
      <c r="D56">
        <v>28.59</v>
      </c>
      <c r="G56">
        <v>1.64</v>
      </c>
      <c r="H56">
        <v>28.59</v>
      </c>
      <c r="I56">
        <v>77.34</v>
      </c>
      <c r="K56">
        <v>42.2</v>
      </c>
      <c r="L56">
        <v>28.59</v>
      </c>
    </row>
    <row r="57" spans="1:12" x14ac:dyDescent="0.3">
      <c r="A57">
        <v>1.49</v>
      </c>
      <c r="B57">
        <v>58.29</v>
      </c>
      <c r="C57">
        <v>36.700000000000003</v>
      </c>
      <c r="D57">
        <v>26.17</v>
      </c>
      <c r="G57">
        <v>1.49</v>
      </c>
      <c r="H57">
        <v>26.17</v>
      </c>
      <c r="I57">
        <v>58.29</v>
      </c>
      <c r="K57">
        <v>36.700000000000003</v>
      </c>
      <c r="L57">
        <v>26.17</v>
      </c>
    </row>
    <row r="58" spans="1:12" x14ac:dyDescent="0.3">
      <c r="A58">
        <v>1.59</v>
      </c>
      <c r="B58">
        <v>87.54</v>
      </c>
      <c r="C58">
        <v>38</v>
      </c>
      <c r="D58">
        <v>34.46</v>
      </c>
      <c r="G58">
        <v>1.59</v>
      </c>
      <c r="H58">
        <v>34.46</v>
      </c>
      <c r="I58">
        <v>87.54</v>
      </c>
      <c r="K58">
        <v>38</v>
      </c>
      <c r="L58">
        <v>34.46</v>
      </c>
    </row>
    <row r="59" spans="1:12" x14ac:dyDescent="0.3">
      <c r="A59">
        <v>1.55</v>
      </c>
      <c r="B59">
        <v>45.81</v>
      </c>
      <c r="C59">
        <v>23.3</v>
      </c>
      <c r="D59">
        <v>19.079999999999998</v>
      </c>
      <c r="G59">
        <v>1.55</v>
      </c>
      <c r="H59">
        <v>19.079999999999998</v>
      </c>
      <c r="I59">
        <v>45.81</v>
      </c>
      <c r="K59">
        <v>23.3</v>
      </c>
      <c r="L59">
        <v>19.079999999999998</v>
      </c>
    </row>
    <row r="60" spans="1:12" x14ac:dyDescent="0.3">
      <c r="A60">
        <v>1.42</v>
      </c>
      <c r="B60">
        <v>47.63</v>
      </c>
      <c r="C60">
        <v>35.9</v>
      </c>
      <c r="D60">
        <v>23.54</v>
      </c>
      <c r="G60">
        <v>1.42</v>
      </c>
      <c r="H60">
        <v>23.54</v>
      </c>
      <c r="I60">
        <v>47.63</v>
      </c>
      <c r="K60">
        <v>35.9</v>
      </c>
      <c r="L60">
        <v>23.54</v>
      </c>
    </row>
    <row r="61" spans="1:12" x14ac:dyDescent="0.3">
      <c r="A61">
        <v>1.62</v>
      </c>
      <c r="B61">
        <v>53.07</v>
      </c>
      <c r="C61">
        <v>24.1</v>
      </c>
      <c r="D61">
        <v>20.239999999999998</v>
      </c>
      <c r="G61">
        <v>1.62</v>
      </c>
      <c r="H61">
        <v>20.239999999999998</v>
      </c>
      <c r="I61">
        <v>53.07</v>
      </c>
      <c r="K61">
        <v>24.1</v>
      </c>
      <c r="L61">
        <v>20.239999999999998</v>
      </c>
    </row>
    <row r="62" spans="1:12" x14ac:dyDescent="0.3">
      <c r="A62">
        <v>1.66</v>
      </c>
      <c r="B62">
        <v>80.739999999999995</v>
      </c>
      <c r="C62">
        <v>40.799999999999997</v>
      </c>
      <c r="D62">
        <v>29.17</v>
      </c>
      <c r="G62">
        <v>1.66</v>
      </c>
      <c r="H62">
        <v>29.17</v>
      </c>
      <c r="I62">
        <v>80.739999999999995</v>
      </c>
      <c r="K62">
        <v>40.799999999999997</v>
      </c>
      <c r="L62">
        <v>29.17</v>
      </c>
    </row>
    <row r="63" spans="1:12" x14ac:dyDescent="0.3">
      <c r="A63">
        <v>1.47</v>
      </c>
      <c r="B63">
        <v>45.25</v>
      </c>
      <c r="C63">
        <v>25.7</v>
      </c>
      <c r="D63">
        <v>20.85</v>
      </c>
      <c r="G63">
        <v>1.47</v>
      </c>
      <c r="H63">
        <v>20.85</v>
      </c>
      <c r="I63">
        <v>45.25</v>
      </c>
      <c r="K63">
        <v>25.7</v>
      </c>
      <c r="L63">
        <v>20.85</v>
      </c>
    </row>
    <row r="64" spans="1:12" x14ac:dyDescent="0.3">
      <c r="A64">
        <v>1.49</v>
      </c>
      <c r="B64">
        <v>50.46</v>
      </c>
      <c r="C64">
        <v>37.6</v>
      </c>
      <c r="D64">
        <v>22.66</v>
      </c>
      <c r="G64">
        <v>1.49</v>
      </c>
      <c r="H64">
        <v>22.66</v>
      </c>
      <c r="I64">
        <v>50.46</v>
      </c>
      <c r="K64">
        <v>37.6</v>
      </c>
      <c r="L64">
        <v>22.66</v>
      </c>
    </row>
    <row r="65" spans="1:12" x14ac:dyDescent="0.3">
      <c r="A65">
        <v>1.65</v>
      </c>
      <c r="B65">
        <v>81.99</v>
      </c>
      <c r="C65">
        <v>35.9</v>
      </c>
      <c r="D65">
        <v>30.08</v>
      </c>
      <c r="G65">
        <v>1.65</v>
      </c>
      <c r="H65">
        <v>30.08</v>
      </c>
      <c r="I65">
        <v>81.99</v>
      </c>
      <c r="K65">
        <v>35.9</v>
      </c>
      <c r="L65">
        <v>30.08</v>
      </c>
    </row>
    <row r="66" spans="1:12" x14ac:dyDescent="0.3">
      <c r="A66">
        <v>1.53</v>
      </c>
      <c r="B66">
        <v>52.96</v>
      </c>
      <c r="C66">
        <v>36.299999999999997</v>
      </c>
      <c r="D66">
        <v>22.61</v>
      </c>
      <c r="G66">
        <v>1.53</v>
      </c>
      <c r="H66">
        <v>22.61</v>
      </c>
      <c r="I66">
        <v>52.96</v>
      </c>
      <c r="K66">
        <v>36.299999999999997</v>
      </c>
      <c r="L66">
        <v>22.61</v>
      </c>
    </row>
    <row r="67" spans="1:12" x14ac:dyDescent="0.3">
      <c r="A67">
        <v>1.59</v>
      </c>
      <c r="B67">
        <v>61.23</v>
      </c>
      <c r="C67">
        <v>33</v>
      </c>
      <c r="D67">
        <v>24.3</v>
      </c>
      <c r="G67">
        <v>1.59</v>
      </c>
      <c r="H67">
        <v>24.3</v>
      </c>
      <c r="I67">
        <v>61.23</v>
      </c>
      <c r="K67">
        <v>33</v>
      </c>
      <c r="L67">
        <v>24.3</v>
      </c>
    </row>
    <row r="68" spans="1:12" x14ac:dyDescent="0.3">
      <c r="A68">
        <v>1.53</v>
      </c>
      <c r="B68">
        <v>73.37</v>
      </c>
      <c r="C68">
        <v>40.5</v>
      </c>
      <c r="D68">
        <v>31.33</v>
      </c>
      <c r="G68">
        <v>1.53</v>
      </c>
      <c r="H68">
        <v>31.33</v>
      </c>
      <c r="I68">
        <v>73.37</v>
      </c>
      <c r="K68">
        <v>40.5</v>
      </c>
      <c r="L68">
        <v>31.33</v>
      </c>
    </row>
    <row r="69" spans="1:12" x14ac:dyDescent="0.3">
      <c r="A69">
        <v>1.57</v>
      </c>
      <c r="B69">
        <v>59.87</v>
      </c>
      <c r="C69">
        <v>26.4</v>
      </c>
      <c r="D69">
        <v>24.14</v>
      </c>
      <c r="G69">
        <v>1.57</v>
      </c>
      <c r="H69">
        <v>24.14</v>
      </c>
      <c r="I69">
        <v>59.87</v>
      </c>
      <c r="K69">
        <v>26.4</v>
      </c>
      <c r="L69">
        <v>24.14</v>
      </c>
    </row>
    <row r="70" spans="1:12" x14ac:dyDescent="0.3">
      <c r="A70">
        <v>1.43</v>
      </c>
      <c r="B70">
        <v>47.97</v>
      </c>
      <c r="C70">
        <v>27.3</v>
      </c>
      <c r="D70">
        <v>23.5</v>
      </c>
      <c r="G70">
        <v>1.43</v>
      </c>
      <c r="H70">
        <v>23.5</v>
      </c>
      <c r="I70">
        <v>47.97</v>
      </c>
      <c r="K70">
        <v>27.3</v>
      </c>
      <c r="L70">
        <v>23.5</v>
      </c>
    </row>
    <row r="71" spans="1:12" x14ac:dyDescent="0.3">
      <c r="A71">
        <v>1.61</v>
      </c>
      <c r="B71">
        <v>63.96</v>
      </c>
      <c r="C71">
        <v>32.200000000000003</v>
      </c>
      <c r="D71">
        <v>24.78</v>
      </c>
      <c r="G71">
        <v>1.61</v>
      </c>
      <c r="H71">
        <v>24.78</v>
      </c>
      <c r="I71">
        <v>63.96</v>
      </c>
      <c r="K71">
        <v>32.200000000000003</v>
      </c>
      <c r="L71">
        <v>24.78</v>
      </c>
    </row>
    <row r="72" spans="1:12" x14ac:dyDescent="0.3">
      <c r="A72">
        <v>1.55</v>
      </c>
      <c r="B72">
        <v>46.72</v>
      </c>
      <c r="C72">
        <v>19.600000000000001</v>
      </c>
      <c r="D72">
        <v>19.46</v>
      </c>
      <c r="G72">
        <v>1.55</v>
      </c>
      <c r="H72">
        <v>19.46</v>
      </c>
      <c r="I72">
        <v>46.72</v>
      </c>
      <c r="K72">
        <v>19.600000000000001</v>
      </c>
      <c r="L72">
        <v>19.46</v>
      </c>
    </row>
    <row r="73" spans="1:12" x14ac:dyDescent="0.3">
      <c r="A73">
        <v>1.47</v>
      </c>
      <c r="B73">
        <v>41.28</v>
      </c>
      <c r="C73">
        <v>24.5</v>
      </c>
      <c r="D73">
        <v>19.02</v>
      </c>
      <c r="G73">
        <v>1.47</v>
      </c>
      <c r="H73">
        <v>19.02</v>
      </c>
      <c r="I73">
        <v>41.28</v>
      </c>
      <c r="K73">
        <v>24.5</v>
      </c>
      <c r="L73">
        <v>19.02</v>
      </c>
    </row>
    <row r="74" spans="1:12" x14ac:dyDescent="0.3">
      <c r="A74">
        <v>1.5</v>
      </c>
      <c r="B74">
        <v>45.36</v>
      </c>
      <c r="C74">
        <v>22.6</v>
      </c>
      <c r="D74">
        <v>20.2</v>
      </c>
      <c r="G74">
        <v>1.5</v>
      </c>
      <c r="H74">
        <v>20.2</v>
      </c>
      <c r="I74">
        <v>45.36</v>
      </c>
      <c r="K74">
        <v>22.6</v>
      </c>
      <c r="L74">
        <v>20.2</v>
      </c>
    </row>
    <row r="75" spans="1:12" x14ac:dyDescent="0.3">
      <c r="A75">
        <v>1.66</v>
      </c>
      <c r="B75">
        <v>57.27</v>
      </c>
      <c r="C75">
        <v>30.2</v>
      </c>
      <c r="D75">
        <v>20.69</v>
      </c>
      <c r="G75">
        <v>1.66</v>
      </c>
      <c r="H75">
        <v>20.69</v>
      </c>
      <c r="I75">
        <v>57.27</v>
      </c>
      <c r="K75">
        <v>30.2</v>
      </c>
      <c r="L75">
        <v>20.69</v>
      </c>
    </row>
    <row r="76" spans="1:12" x14ac:dyDescent="0.3">
      <c r="A76">
        <v>1.42</v>
      </c>
      <c r="B76">
        <v>38.78</v>
      </c>
      <c r="C76">
        <v>26.9</v>
      </c>
      <c r="D76">
        <v>19.170000000000002</v>
      </c>
      <c r="G76">
        <v>1.42</v>
      </c>
      <c r="H76">
        <v>19.170000000000002</v>
      </c>
      <c r="I76">
        <v>38.78</v>
      </c>
      <c r="K76">
        <v>26.9</v>
      </c>
      <c r="L76">
        <v>19.170000000000002</v>
      </c>
    </row>
    <row r="77" spans="1:12" x14ac:dyDescent="0.3">
      <c r="A77">
        <v>1.5</v>
      </c>
      <c r="B77">
        <v>46.95</v>
      </c>
      <c r="C77">
        <v>30.2</v>
      </c>
      <c r="D77">
        <v>20.73</v>
      </c>
      <c r="G77">
        <v>1.5</v>
      </c>
      <c r="H77">
        <v>20.73</v>
      </c>
      <c r="I77">
        <v>46.95</v>
      </c>
      <c r="K77">
        <v>30.2</v>
      </c>
      <c r="L77">
        <v>20.73</v>
      </c>
    </row>
    <row r="78" spans="1:12" x14ac:dyDescent="0.3">
      <c r="A78">
        <v>1.35</v>
      </c>
      <c r="B78">
        <v>29.26</v>
      </c>
      <c r="C78">
        <v>21</v>
      </c>
      <c r="D78">
        <v>16.14</v>
      </c>
      <c r="G78">
        <v>1.35</v>
      </c>
      <c r="H78">
        <v>16.14</v>
      </c>
      <c r="I78">
        <v>29.26</v>
      </c>
      <c r="K78">
        <v>21</v>
      </c>
      <c r="L78">
        <v>16.14</v>
      </c>
    </row>
    <row r="79" spans="1:12" x14ac:dyDescent="0.3">
      <c r="A79">
        <v>1.42</v>
      </c>
      <c r="B79">
        <v>35.83</v>
      </c>
      <c r="C79">
        <v>19.399999999999999</v>
      </c>
      <c r="D79">
        <v>17.71</v>
      </c>
      <c r="G79">
        <v>1.42</v>
      </c>
      <c r="H79">
        <v>17.71</v>
      </c>
      <c r="I79">
        <v>35.83</v>
      </c>
      <c r="K79">
        <v>19.399999999999999</v>
      </c>
      <c r="L79">
        <v>17.71</v>
      </c>
    </row>
    <row r="80" spans="1:12" x14ac:dyDescent="0.3">
      <c r="A80">
        <v>1.47</v>
      </c>
      <c r="B80">
        <v>34.93</v>
      </c>
      <c r="C80">
        <v>21.1</v>
      </c>
      <c r="D80">
        <v>16.09</v>
      </c>
      <c r="G80">
        <v>1.47</v>
      </c>
      <c r="H80">
        <v>16.09</v>
      </c>
      <c r="I80">
        <v>34.93</v>
      </c>
      <c r="K80">
        <v>21.1</v>
      </c>
      <c r="L80">
        <v>16.09</v>
      </c>
    </row>
    <row r="81" spans="1:12" x14ac:dyDescent="0.3">
      <c r="A81">
        <v>1.52</v>
      </c>
      <c r="B81">
        <v>38.56</v>
      </c>
      <c r="C81">
        <v>17.3</v>
      </c>
      <c r="D81">
        <v>16.739999999999998</v>
      </c>
      <c r="G81">
        <v>1.52</v>
      </c>
      <c r="H81">
        <v>16.739999999999998</v>
      </c>
      <c r="I81">
        <v>38.56</v>
      </c>
      <c r="K81">
        <v>17.3</v>
      </c>
      <c r="L81">
        <v>16.739999999999998</v>
      </c>
    </row>
    <row r="82" spans="1:12" x14ac:dyDescent="0.3">
      <c r="A82">
        <v>1.46</v>
      </c>
      <c r="B82">
        <v>40.369999999999997</v>
      </c>
      <c r="C82">
        <v>20.5</v>
      </c>
      <c r="D82">
        <v>18.93</v>
      </c>
      <c r="G82">
        <v>1.46</v>
      </c>
      <c r="H82">
        <v>18.93</v>
      </c>
      <c r="I82">
        <v>40.369999999999997</v>
      </c>
      <c r="K82">
        <v>20.5</v>
      </c>
      <c r="L82">
        <v>18.93</v>
      </c>
    </row>
    <row r="83" spans="1:12" x14ac:dyDescent="0.3">
      <c r="A83">
        <v>1.46</v>
      </c>
      <c r="B83">
        <v>36.74</v>
      </c>
      <c r="C83">
        <v>19.3</v>
      </c>
      <c r="D83">
        <v>17.22</v>
      </c>
      <c r="G83">
        <v>1.46</v>
      </c>
      <c r="H83">
        <v>17.22</v>
      </c>
      <c r="I83">
        <v>36.74</v>
      </c>
      <c r="K83">
        <v>19.3</v>
      </c>
      <c r="L83">
        <v>17.22</v>
      </c>
    </row>
    <row r="84" spans="1:12" x14ac:dyDescent="0.3">
      <c r="A84">
        <v>1.42</v>
      </c>
      <c r="B84">
        <v>37.19</v>
      </c>
      <c r="C84">
        <v>28.7</v>
      </c>
      <c r="D84">
        <v>18.38</v>
      </c>
      <c r="G84">
        <v>1.42</v>
      </c>
      <c r="H84">
        <v>18.38</v>
      </c>
      <c r="I84">
        <v>37.19</v>
      </c>
      <c r="K84">
        <v>28.7</v>
      </c>
      <c r="L84">
        <v>18.38</v>
      </c>
    </row>
    <row r="85" spans="1:12" x14ac:dyDescent="0.3">
      <c r="A85">
        <v>1.47</v>
      </c>
      <c r="B85">
        <v>39.46</v>
      </c>
      <c r="C85">
        <v>18.3</v>
      </c>
      <c r="D85">
        <v>18.18</v>
      </c>
      <c r="G85">
        <v>1.47</v>
      </c>
      <c r="H85">
        <v>18.18</v>
      </c>
      <c r="I85">
        <v>39.46</v>
      </c>
      <c r="K85">
        <v>18.3</v>
      </c>
      <c r="L85">
        <v>18.18</v>
      </c>
    </row>
    <row r="86" spans="1:12" x14ac:dyDescent="0.3">
      <c r="A86">
        <v>1.47</v>
      </c>
      <c r="B86">
        <v>36.74</v>
      </c>
      <c r="C86">
        <v>15.6</v>
      </c>
      <c r="D86">
        <v>17.079999999999998</v>
      </c>
      <c r="G86">
        <v>1.47</v>
      </c>
      <c r="H86">
        <v>17.079999999999998</v>
      </c>
      <c r="I86">
        <v>36.74</v>
      </c>
      <c r="K86">
        <v>15.6</v>
      </c>
      <c r="L86">
        <v>17.079999999999998</v>
      </c>
    </row>
    <row r="87" spans="1:12" x14ac:dyDescent="0.3">
      <c r="A87">
        <v>1.59</v>
      </c>
      <c r="B87">
        <v>44.45</v>
      </c>
      <c r="C87">
        <v>23.9</v>
      </c>
      <c r="D87">
        <v>17.64</v>
      </c>
      <c r="G87">
        <v>1.59</v>
      </c>
      <c r="H87">
        <v>17.64</v>
      </c>
      <c r="I87">
        <v>44.45</v>
      </c>
      <c r="K87">
        <v>23.9</v>
      </c>
      <c r="L87">
        <v>17.64</v>
      </c>
    </row>
    <row r="88" spans="1:12" x14ac:dyDescent="0.3">
      <c r="A88">
        <v>1.49</v>
      </c>
      <c r="B88">
        <v>41.62</v>
      </c>
      <c r="C88">
        <v>24.5</v>
      </c>
      <c r="D88">
        <v>18.690000000000001</v>
      </c>
      <c r="G88">
        <v>1.49</v>
      </c>
      <c r="H88">
        <v>18.690000000000001</v>
      </c>
      <c r="I88">
        <v>41.62</v>
      </c>
      <c r="K88">
        <v>24.5</v>
      </c>
      <c r="L88">
        <v>18.690000000000001</v>
      </c>
    </row>
    <row r="89" spans="1:12" x14ac:dyDescent="0.3">
      <c r="A89">
        <v>1.49</v>
      </c>
      <c r="B89">
        <v>39.01</v>
      </c>
      <c r="C89">
        <v>23.3</v>
      </c>
      <c r="D89">
        <v>17.52</v>
      </c>
      <c r="G89">
        <v>1.49</v>
      </c>
      <c r="H89">
        <v>17.52</v>
      </c>
      <c r="I89">
        <v>39.01</v>
      </c>
      <c r="K89">
        <v>23.3</v>
      </c>
      <c r="L89">
        <v>17.52</v>
      </c>
    </row>
    <row r="90" spans="1:12" x14ac:dyDescent="0.3">
      <c r="A90">
        <v>1.6</v>
      </c>
      <c r="B90">
        <v>41.28</v>
      </c>
      <c r="C90">
        <v>20.100000000000001</v>
      </c>
      <c r="D90">
        <v>16.12</v>
      </c>
      <c r="G90">
        <v>1.6</v>
      </c>
      <c r="H90">
        <v>16.12</v>
      </c>
      <c r="I90">
        <v>41.28</v>
      </c>
      <c r="K90">
        <v>20.100000000000001</v>
      </c>
      <c r="L90">
        <v>16.12</v>
      </c>
    </row>
    <row r="91" spans="1:12" x14ac:dyDescent="0.3">
      <c r="A91">
        <v>1.42</v>
      </c>
      <c r="B91">
        <v>38.1</v>
      </c>
      <c r="C91">
        <v>30.3</v>
      </c>
      <c r="D91">
        <v>18.829999999999998</v>
      </c>
      <c r="G91">
        <v>1.42</v>
      </c>
      <c r="H91">
        <v>18.829999999999998</v>
      </c>
      <c r="I91">
        <v>38.1</v>
      </c>
      <c r="K91">
        <v>30.3</v>
      </c>
      <c r="L91">
        <v>18.829999999999998</v>
      </c>
    </row>
    <row r="92" spans="1:12" x14ac:dyDescent="0.3">
      <c r="A92">
        <v>1.4</v>
      </c>
      <c r="B92">
        <v>30.16</v>
      </c>
      <c r="C92">
        <v>20.6</v>
      </c>
      <c r="D92">
        <v>15.46</v>
      </c>
      <c r="G92">
        <v>1.4</v>
      </c>
      <c r="H92">
        <v>15.46</v>
      </c>
      <c r="I92">
        <v>30.16</v>
      </c>
      <c r="K92">
        <v>20.6</v>
      </c>
      <c r="L92">
        <v>15.46</v>
      </c>
    </row>
    <row r="93" spans="1:12" x14ac:dyDescent="0.3">
      <c r="A93">
        <v>1.45</v>
      </c>
      <c r="B93">
        <v>38.56</v>
      </c>
      <c r="C93">
        <v>26</v>
      </c>
      <c r="D93">
        <v>18.39</v>
      </c>
      <c r="G93">
        <v>1.45</v>
      </c>
      <c r="H93">
        <v>18.39</v>
      </c>
      <c r="I93">
        <v>38.56</v>
      </c>
      <c r="K93">
        <v>26</v>
      </c>
      <c r="L93">
        <v>18.39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2247-A12A-4FB2-B80A-C22C2021FB49}">
  <dimension ref="A1:AK123"/>
  <sheetViews>
    <sheetView topLeftCell="D1" workbookViewId="0">
      <selection activeCell="P11" sqref="P11"/>
    </sheetView>
  </sheetViews>
  <sheetFormatPr defaultRowHeight="14.4" x14ac:dyDescent="0.3"/>
  <cols>
    <col min="1" max="4" width="8.44140625" customWidth="1"/>
    <col min="6" max="7" width="8.44140625" customWidth="1"/>
    <col min="8" max="9" width="8.44140625" hidden="1" customWidth="1"/>
    <col min="10" max="10" width="8.44140625" customWidth="1"/>
    <col min="11" max="11" width="12.88671875" customWidth="1"/>
    <col min="12" max="19" width="8.44140625" customWidth="1"/>
    <col min="20" max="20" width="27" customWidth="1"/>
    <col min="21" max="21" width="8.44140625" customWidth="1"/>
    <col min="23" max="23" width="17.44140625" bestFit="1" customWidth="1"/>
    <col min="26" max="26" width="13.109375" customWidth="1"/>
    <col min="28" max="28" width="16.5546875" customWidth="1"/>
  </cols>
  <sheetData>
    <row r="1" spans="1:37" ht="15" thickBot="1" x14ac:dyDescent="0.35">
      <c r="A1" s="1" t="s">
        <v>0</v>
      </c>
      <c r="B1" s="1" t="s">
        <v>1</v>
      </c>
      <c r="C1" s="1" t="s">
        <v>2</v>
      </c>
      <c r="D1" s="10" t="s">
        <v>3</v>
      </c>
      <c r="F1" s="1" t="s">
        <v>1</v>
      </c>
      <c r="G1" s="10" t="s">
        <v>3</v>
      </c>
      <c r="H1" s="27" t="s">
        <v>42</v>
      </c>
      <c r="I1" t="s">
        <v>44</v>
      </c>
      <c r="K1" s="27" t="s">
        <v>45</v>
      </c>
      <c r="L1" s="31" t="s">
        <v>44</v>
      </c>
      <c r="M1" s="30" t="s">
        <v>48</v>
      </c>
      <c r="N1" s="30" t="s">
        <v>49</v>
      </c>
      <c r="O1" s="30"/>
      <c r="P1" s="30"/>
      <c r="Q1" s="30"/>
    </row>
    <row r="2" spans="1:37" x14ac:dyDescent="0.3">
      <c r="A2" s="2">
        <v>1.6</v>
      </c>
      <c r="B2" s="2">
        <v>49.44</v>
      </c>
      <c r="C2" s="2">
        <v>23.9</v>
      </c>
      <c r="D2" s="2">
        <v>19.309999999999999</v>
      </c>
      <c r="F2" s="2">
        <v>49.44</v>
      </c>
      <c r="G2" s="2">
        <v>19.309999999999999</v>
      </c>
      <c r="H2" s="21">
        <f>$AA$10*F2+$AA$11</f>
        <v>21.198741439999999</v>
      </c>
      <c r="I2" s="21">
        <f>G2-H2</f>
        <v>-1.8887414400000004</v>
      </c>
      <c r="J2" s="21"/>
      <c r="K2" s="21">
        <f>$AA$10*F2+$AA$11</f>
        <v>21.198741439999999</v>
      </c>
      <c r="L2" s="21">
        <f>G2-K2</f>
        <v>-1.8887414400000004</v>
      </c>
      <c r="M2" s="21">
        <f>ABS(L2)</f>
        <v>1.8887414400000004</v>
      </c>
      <c r="N2" s="21">
        <f>L2*L2</f>
        <v>3.5673442271732752</v>
      </c>
      <c r="O2" s="33">
        <f>ABS(G2-K2)/G2</f>
        <v>9.7811571206628714E-2</v>
      </c>
      <c r="P2" s="21"/>
      <c r="Q2" s="21"/>
      <c r="R2" s="21"/>
      <c r="S2" s="5"/>
      <c r="T2" s="17" t="s">
        <v>0</v>
      </c>
      <c r="U2" s="18" t="s">
        <v>1</v>
      </c>
      <c r="V2" s="18" t="s">
        <v>2</v>
      </c>
      <c r="W2" s="19" t="s">
        <v>3</v>
      </c>
      <c r="Y2" s="5"/>
      <c r="Z2" s="5" t="s">
        <v>0</v>
      </c>
      <c r="AA2" s="5" t="s">
        <v>1</v>
      </c>
      <c r="AB2" s="5" t="s">
        <v>2</v>
      </c>
      <c r="AC2" s="5" t="s">
        <v>3</v>
      </c>
    </row>
    <row r="3" spans="1:37" x14ac:dyDescent="0.3">
      <c r="A3" s="2">
        <v>1.65</v>
      </c>
      <c r="B3" s="2">
        <v>62.6</v>
      </c>
      <c r="C3" s="2">
        <v>28.8</v>
      </c>
      <c r="D3" s="2">
        <v>22.96</v>
      </c>
      <c r="F3" s="2">
        <v>62.6</v>
      </c>
      <c r="G3" s="2">
        <v>22.96</v>
      </c>
      <c r="H3" s="21">
        <f t="shared" ref="H3:H66" si="0">$AA$10*F3+$AA$11</f>
        <v>25.3204666</v>
      </c>
      <c r="I3" s="21">
        <f t="shared" ref="I3:I66" si="1">G3-H3</f>
        <v>-2.3604665999999987</v>
      </c>
      <c r="J3" s="21"/>
      <c r="K3" s="21">
        <f>$AA$10*F3+$AA$11</f>
        <v>25.3204666</v>
      </c>
      <c r="L3" s="21">
        <f t="shared" ref="L3:L66" si="2">G3-K3</f>
        <v>-2.3604665999999987</v>
      </c>
      <c r="M3" s="21">
        <f t="shared" ref="M3:M66" si="3">ABS(L3)</f>
        <v>2.3604665999999987</v>
      </c>
      <c r="N3" s="21">
        <f t="shared" ref="N3:N66" si="4">L3*L3</f>
        <v>5.5718025697155538</v>
      </c>
      <c r="O3" s="33">
        <f t="shared" ref="O3:O66" si="5">ABS(G3-K3)/G3</f>
        <v>0.10280777874564453</v>
      </c>
      <c r="P3" s="21"/>
      <c r="Q3" s="21"/>
      <c r="R3" s="21"/>
      <c r="S3" s="12" t="s">
        <v>0</v>
      </c>
      <c r="T3" s="3">
        <v>1</v>
      </c>
      <c r="U3" s="3"/>
      <c r="V3" s="3"/>
      <c r="W3" s="3"/>
      <c r="Y3" s="3" t="s">
        <v>0</v>
      </c>
      <c r="Z3" s="3">
        <v>1</v>
      </c>
      <c r="AA3" s="3"/>
      <c r="AB3" s="3"/>
      <c r="AC3" s="3"/>
    </row>
    <row r="4" spans="1:37" x14ac:dyDescent="0.3">
      <c r="A4" s="2">
        <v>1.65</v>
      </c>
      <c r="B4" s="2">
        <v>75.75</v>
      </c>
      <c r="C4" s="2">
        <v>32.4</v>
      </c>
      <c r="D4" s="2">
        <v>27.79</v>
      </c>
      <c r="F4" s="2">
        <v>75.75</v>
      </c>
      <c r="G4" s="2">
        <v>27.79</v>
      </c>
      <c r="H4" s="21">
        <f t="shared" si="0"/>
        <v>29.439059750000002</v>
      </c>
      <c r="I4" s="21">
        <f t="shared" si="1"/>
        <v>-1.6490597500000028</v>
      </c>
      <c r="J4" s="21"/>
      <c r="K4" s="21">
        <f>$AA$10*F4+$AA$11</f>
        <v>29.439059750000002</v>
      </c>
      <c r="L4" s="21">
        <f t="shared" si="2"/>
        <v>-1.6490597500000028</v>
      </c>
      <c r="M4" s="21">
        <f t="shared" si="3"/>
        <v>1.6490597500000028</v>
      </c>
      <c r="N4" s="21">
        <f t="shared" si="4"/>
        <v>2.7193980590700719</v>
      </c>
      <c r="O4" s="33">
        <f t="shared" si="5"/>
        <v>5.9340041381792115E-2</v>
      </c>
      <c r="P4" s="21"/>
      <c r="Q4" s="21"/>
      <c r="R4" s="21"/>
      <c r="S4" s="12" t="s">
        <v>1</v>
      </c>
      <c r="T4" s="14">
        <v>0.68789405979645046</v>
      </c>
      <c r="U4" s="3">
        <v>1</v>
      </c>
      <c r="V4" s="3"/>
      <c r="W4" s="3"/>
      <c r="Y4" s="3" t="s">
        <v>1</v>
      </c>
      <c r="Z4" s="3">
        <v>0.68789405979645046</v>
      </c>
      <c r="AA4" s="3">
        <v>1</v>
      </c>
      <c r="AB4" s="3"/>
      <c r="AC4" s="3"/>
    </row>
    <row r="5" spans="1:37" x14ac:dyDescent="0.3">
      <c r="A5" s="2">
        <v>1.53</v>
      </c>
      <c r="B5" s="2">
        <v>48.99</v>
      </c>
      <c r="C5" s="2">
        <v>25.8</v>
      </c>
      <c r="D5" s="2">
        <v>20.92</v>
      </c>
      <c r="F5" s="2">
        <v>48.99</v>
      </c>
      <c r="G5" s="2">
        <v>20.92</v>
      </c>
      <c r="H5" s="21">
        <f t="shared" si="0"/>
        <v>21.05780099</v>
      </c>
      <c r="I5" s="21">
        <f t="shared" si="1"/>
        <v>-0.13780098999999879</v>
      </c>
      <c r="J5" s="21"/>
      <c r="K5" s="21">
        <f>$AA$10*F5+$AA$11</f>
        <v>21.05780099</v>
      </c>
      <c r="L5" s="21">
        <f t="shared" si="2"/>
        <v>-0.13780098999999879</v>
      </c>
      <c r="M5" s="21">
        <f t="shared" si="3"/>
        <v>0.13780098999999879</v>
      </c>
      <c r="N5" s="21">
        <f t="shared" si="4"/>
        <v>1.8989112844979766E-2</v>
      </c>
      <c r="O5" s="33">
        <f t="shared" si="5"/>
        <v>6.5870454110898077E-3</v>
      </c>
      <c r="P5" s="21"/>
      <c r="Q5" s="21"/>
      <c r="R5" s="21"/>
      <c r="S5" s="12" t="s">
        <v>2</v>
      </c>
      <c r="T5" s="3">
        <v>0.27338996393653436</v>
      </c>
      <c r="U5" s="15">
        <v>0.78036835125465553</v>
      </c>
      <c r="V5" s="3">
        <v>1</v>
      </c>
      <c r="W5" s="3"/>
      <c r="Y5" s="3" t="s">
        <v>2</v>
      </c>
      <c r="Z5" s="3">
        <v>0.27338996393653436</v>
      </c>
      <c r="AA5" s="3">
        <v>0.78036835125465553</v>
      </c>
      <c r="AB5" s="3">
        <v>1</v>
      </c>
      <c r="AC5" s="3"/>
    </row>
    <row r="6" spans="1:37" ht="15" thickBot="1" x14ac:dyDescent="0.35">
      <c r="A6" s="2">
        <v>1.45</v>
      </c>
      <c r="B6" s="2">
        <v>43.09</v>
      </c>
      <c r="C6" s="2">
        <v>22.5</v>
      </c>
      <c r="D6" s="2">
        <v>20.38</v>
      </c>
      <c r="F6" s="2">
        <v>43.09</v>
      </c>
      <c r="G6" s="2">
        <v>20.38</v>
      </c>
      <c r="H6" s="21">
        <f t="shared" si="0"/>
        <v>19.209915090000003</v>
      </c>
      <c r="I6" s="21">
        <f t="shared" si="1"/>
        <v>1.1700849099999964</v>
      </c>
      <c r="J6" s="21"/>
      <c r="K6" s="21">
        <f>$AA$10*F6+$AA$11</f>
        <v>19.209915090000003</v>
      </c>
      <c r="L6" s="21">
        <f t="shared" si="2"/>
        <v>1.1700849099999964</v>
      </c>
      <c r="M6" s="21">
        <f t="shared" si="3"/>
        <v>1.1700849099999964</v>
      </c>
      <c r="N6" s="21">
        <f t="shared" si="4"/>
        <v>1.3690986966096996</v>
      </c>
      <c r="O6" s="33">
        <f t="shared" si="5"/>
        <v>5.7413391069675974E-2</v>
      </c>
      <c r="P6" s="21"/>
      <c r="Q6" s="21"/>
      <c r="R6" s="21"/>
      <c r="S6" s="13" t="s">
        <v>3</v>
      </c>
      <c r="T6" s="4">
        <v>0.42986185548563854</v>
      </c>
      <c r="U6" s="23">
        <v>0.94697519779309824</v>
      </c>
      <c r="V6" s="16">
        <v>0.86253040869773878</v>
      </c>
      <c r="W6" s="4">
        <v>1</v>
      </c>
      <c r="Y6" s="4" t="s">
        <v>3</v>
      </c>
      <c r="Z6" s="4">
        <v>0.42986185548563854</v>
      </c>
      <c r="AA6" s="4">
        <v>0.94697519779309824</v>
      </c>
      <c r="AB6" s="4">
        <v>0.86253040869773878</v>
      </c>
      <c r="AC6" s="4">
        <v>1</v>
      </c>
    </row>
    <row r="7" spans="1:37" x14ac:dyDescent="0.3">
      <c r="A7" s="2">
        <v>1.61</v>
      </c>
      <c r="B7" s="2">
        <v>52.62</v>
      </c>
      <c r="C7" s="2">
        <v>22.1</v>
      </c>
      <c r="D7" s="2">
        <v>20.39</v>
      </c>
      <c r="F7" s="2">
        <v>52.62</v>
      </c>
      <c r="G7" s="2">
        <v>20.39</v>
      </c>
      <c r="H7" s="21">
        <f t="shared" si="0"/>
        <v>22.194720619999998</v>
      </c>
      <c r="I7" s="21">
        <f t="shared" si="1"/>
        <v>-1.8047206199999977</v>
      </c>
      <c r="J7" s="21"/>
      <c r="K7" s="21">
        <f>$AA$10*F7+$AA$11</f>
        <v>22.194720619999998</v>
      </c>
      <c r="L7" s="21">
        <f t="shared" si="2"/>
        <v>-1.8047206199999977</v>
      </c>
      <c r="M7" s="21">
        <f t="shared" si="3"/>
        <v>1.8047206199999977</v>
      </c>
      <c r="N7" s="21">
        <f t="shared" si="4"/>
        <v>3.2570165162531759</v>
      </c>
      <c r="O7" s="33">
        <f t="shared" si="5"/>
        <v>8.8510084355075902E-2</v>
      </c>
      <c r="P7" s="21"/>
      <c r="Q7" s="21"/>
      <c r="R7" s="21"/>
      <c r="S7" s="21"/>
      <c r="T7" s="21"/>
      <c r="U7" s="21"/>
    </row>
    <row r="8" spans="1:37" ht="15" thickBot="1" x14ac:dyDescent="0.35">
      <c r="A8" s="2">
        <v>1.56</v>
      </c>
      <c r="B8" s="2">
        <v>47.97</v>
      </c>
      <c r="C8" s="2">
        <v>19.600000000000001</v>
      </c>
      <c r="D8" s="2">
        <v>19.66</v>
      </c>
      <c r="F8" s="2">
        <v>47.97</v>
      </c>
      <c r="G8" s="2">
        <v>19.66</v>
      </c>
      <c r="H8" s="21">
        <f t="shared" si="0"/>
        <v>20.738335970000001</v>
      </c>
      <c r="I8" s="21">
        <f t="shared" si="1"/>
        <v>-1.0783359700000013</v>
      </c>
      <c r="J8" s="21"/>
      <c r="K8" s="21">
        <f>$AA$10*F8+$AA$11</f>
        <v>20.738335970000001</v>
      </c>
      <c r="L8" s="21">
        <f t="shared" si="2"/>
        <v>-1.0783359700000013</v>
      </c>
      <c r="M8" s="21">
        <f t="shared" si="3"/>
        <v>1.0783359700000013</v>
      </c>
      <c r="N8" s="21">
        <f t="shared" si="4"/>
        <v>1.1628084641958436</v>
      </c>
      <c r="O8" s="33">
        <f t="shared" si="5"/>
        <v>5.4849235503560592E-2</v>
      </c>
      <c r="P8" s="21"/>
      <c r="Q8" s="21"/>
      <c r="R8" s="21"/>
      <c r="S8" s="22">
        <f>CORREL(F1:F93,G1:G93)</f>
        <v>0.94697519779309824</v>
      </c>
      <c r="T8" s="21"/>
      <c r="U8" s="21"/>
      <c r="W8" t="s">
        <v>4</v>
      </c>
      <c r="Z8" s="27" t="s">
        <v>43</v>
      </c>
    </row>
    <row r="9" spans="1:37" ht="15" thickBot="1" x14ac:dyDescent="0.35">
      <c r="A9" s="2">
        <v>1.5</v>
      </c>
      <c r="B9" s="2">
        <v>45.59</v>
      </c>
      <c r="C9" s="2">
        <v>25.3</v>
      </c>
      <c r="D9" s="2">
        <v>20.3</v>
      </c>
      <c r="F9" s="2">
        <v>45.59</v>
      </c>
      <c r="G9" s="2">
        <v>20.3</v>
      </c>
      <c r="H9" s="21">
        <f t="shared" si="0"/>
        <v>19.992917590000001</v>
      </c>
      <c r="I9" s="21">
        <f t="shared" si="1"/>
        <v>0.30708240999999958</v>
      </c>
      <c r="J9" s="21"/>
      <c r="K9" s="21">
        <f>$AA$10*F9+$AA$11</f>
        <v>19.992917590000001</v>
      </c>
      <c r="L9" s="21">
        <f t="shared" si="2"/>
        <v>0.30708240999999958</v>
      </c>
      <c r="M9" s="21">
        <f t="shared" si="3"/>
        <v>0.30708240999999958</v>
      </c>
      <c r="N9" s="21">
        <f t="shared" si="4"/>
        <v>9.4299606531407842E-2</v>
      </c>
      <c r="O9" s="33">
        <f t="shared" si="5"/>
        <v>1.5127212315270915E-2</v>
      </c>
      <c r="P9" s="21"/>
      <c r="Q9" s="21"/>
      <c r="R9" s="21"/>
      <c r="S9" s="21"/>
      <c r="T9" s="21"/>
      <c r="U9" s="21"/>
      <c r="AG9" s="5"/>
      <c r="AH9" s="5" t="s">
        <v>0</v>
      </c>
      <c r="AI9" s="5" t="s">
        <v>1</v>
      </c>
      <c r="AJ9" s="5" t="s">
        <v>2</v>
      </c>
      <c r="AK9" s="5" t="s">
        <v>3</v>
      </c>
    </row>
    <row r="10" spans="1:37" x14ac:dyDescent="0.3">
      <c r="A10" s="2">
        <v>1.52</v>
      </c>
      <c r="B10" s="2">
        <v>47.85</v>
      </c>
      <c r="C10" s="2">
        <v>22.8</v>
      </c>
      <c r="D10" s="2">
        <v>20.6</v>
      </c>
      <c r="F10" s="2">
        <v>47.85</v>
      </c>
      <c r="G10" s="2">
        <v>20.6</v>
      </c>
      <c r="H10" s="21">
        <f t="shared" si="0"/>
        <v>20.70075185</v>
      </c>
      <c r="I10" s="21">
        <f t="shared" si="1"/>
        <v>-0.1007518499999982</v>
      </c>
      <c r="J10" s="21"/>
      <c r="K10" s="21">
        <f>$AA$10*F10+$AA$11</f>
        <v>20.70075185</v>
      </c>
      <c r="L10" s="21">
        <f t="shared" si="2"/>
        <v>-0.1007518499999982</v>
      </c>
      <c r="M10" s="21">
        <f t="shared" si="3"/>
        <v>0.1007518499999982</v>
      </c>
      <c r="N10" s="21">
        <f t="shared" si="4"/>
        <v>1.0150935278422138E-2</v>
      </c>
      <c r="O10" s="33">
        <f t="shared" si="5"/>
        <v>4.8908665048542814E-3</v>
      </c>
      <c r="P10" s="21"/>
      <c r="Q10" s="21"/>
      <c r="R10" s="21"/>
      <c r="S10" s="21"/>
      <c r="T10" s="21"/>
      <c r="U10" s="21"/>
      <c r="W10" s="6" t="s">
        <v>5</v>
      </c>
      <c r="X10" s="6"/>
      <c r="Z10" t="s">
        <v>35</v>
      </c>
      <c r="AA10">
        <v>0.31320100000000001</v>
      </c>
      <c r="AG10" s="3" t="s">
        <v>0</v>
      </c>
      <c r="AH10" s="3">
        <v>1</v>
      </c>
      <c r="AI10" s="3"/>
      <c r="AJ10" s="3"/>
      <c r="AK10" s="3"/>
    </row>
    <row r="11" spans="1:37" x14ac:dyDescent="0.3">
      <c r="A11" s="2">
        <v>1.48</v>
      </c>
      <c r="B11" s="2">
        <v>44.45</v>
      </c>
      <c r="C11" s="2">
        <v>26.4</v>
      </c>
      <c r="D11" s="2">
        <v>20.309999999999999</v>
      </c>
      <c r="F11" s="2">
        <v>44.45</v>
      </c>
      <c r="G11" s="2">
        <v>20.309999999999999</v>
      </c>
      <c r="H11" s="21">
        <f t="shared" si="0"/>
        <v>19.63586845</v>
      </c>
      <c r="I11" s="21">
        <f t="shared" si="1"/>
        <v>0.67413154999999847</v>
      </c>
      <c r="J11" s="21"/>
      <c r="K11" s="21">
        <f>$AA$10*F11+$AA$11</f>
        <v>19.63586845</v>
      </c>
      <c r="L11" s="21">
        <f t="shared" si="2"/>
        <v>0.67413154999999847</v>
      </c>
      <c r="M11" s="21">
        <f t="shared" si="3"/>
        <v>0.67413154999999847</v>
      </c>
      <c r="N11" s="21">
        <f t="shared" si="4"/>
        <v>0.45445334670540044</v>
      </c>
      <c r="O11" s="33">
        <f t="shared" si="5"/>
        <v>3.3192099950763096E-2</v>
      </c>
      <c r="P11" s="21"/>
      <c r="Q11" s="21"/>
      <c r="R11" s="21"/>
      <c r="S11" s="21"/>
      <c r="T11" s="21"/>
      <c r="U11" s="21"/>
      <c r="W11" s="3" t="s">
        <v>6</v>
      </c>
      <c r="X11" s="3">
        <v>0.94697519779309824</v>
      </c>
      <c r="Z11" t="s">
        <v>36</v>
      </c>
      <c r="AA11">
        <v>5.7140839999999997</v>
      </c>
      <c r="AG11" s="3" t="s">
        <v>1</v>
      </c>
      <c r="AH11" s="3">
        <v>0.68789405979645046</v>
      </c>
      <c r="AI11" s="3">
        <v>1</v>
      </c>
      <c r="AJ11" s="3"/>
      <c r="AK11" s="3"/>
    </row>
    <row r="12" spans="1:37" x14ac:dyDescent="0.3">
      <c r="A12" s="2">
        <v>1.47</v>
      </c>
      <c r="B12" s="2">
        <v>46.04</v>
      </c>
      <c r="C12" s="2">
        <v>33.700000000000003</v>
      </c>
      <c r="D12" s="2">
        <v>21.21</v>
      </c>
      <c r="F12" s="2">
        <v>46.04</v>
      </c>
      <c r="G12" s="2">
        <v>21.21</v>
      </c>
      <c r="H12" s="21">
        <f t="shared" si="0"/>
        <v>20.13385804</v>
      </c>
      <c r="I12" s="21">
        <f t="shared" si="1"/>
        <v>1.0761419600000011</v>
      </c>
      <c r="J12" s="21"/>
      <c r="K12" s="21">
        <f>$AA$10*F12+$AA$11</f>
        <v>20.13385804</v>
      </c>
      <c r="L12" s="21">
        <f t="shared" si="2"/>
        <v>1.0761419600000011</v>
      </c>
      <c r="M12" s="21">
        <f t="shared" si="3"/>
        <v>1.0761419600000011</v>
      </c>
      <c r="N12" s="21">
        <f t="shared" si="4"/>
        <v>1.1580815180726438</v>
      </c>
      <c r="O12" s="33">
        <f t="shared" si="5"/>
        <v>5.0737480433757712E-2</v>
      </c>
      <c r="P12" s="21"/>
      <c r="Q12" s="21"/>
      <c r="R12" s="21"/>
      <c r="S12" s="21"/>
      <c r="T12" s="21"/>
      <c r="U12" s="21"/>
      <c r="W12" s="15" t="s">
        <v>7</v>
      </c>
      <c r="X12" s="12">
        <v>0.89676202523527748</v>
      </c>
      <c r="AG12" s="3" t="s">
        <v>2</v>
      </c>
      <c r="AH12" s="3">
        <v>0.27338996393653436</v>
      </c>
      <c r="AI12" s="3">
        <v>0.78036835125465553</v>
      </c>
      <c r="AJ12" s="3">
        <v>1</v>
      </c>
      <c r="AK12" s="3"/>
    </row>
    <row r="13" spans="1:37" ht="15" thickBot="1" x14ac:dyDescent="0.35">
      <c r="A13" s="2">
        <v>1.55</v>
      </c>
      <c r="B13" s="2">
        <v>53.07</v>
      </c>
      <c r="C13" s="2">
        <v>27.9</v>
      </c>
      <c r="D13" s="2">
        <v>22.11</v>
      </c>
      <c r="F13" s="2">
        <v>53.07</v>
      </c>
      <c r="G13" s="2">
        <v>22.11</v>
      </c>
      <c r="H13" s="21">
        <f t="shared" si="0"/>
        <v>22.33566107</v>
      </c>
      <c r="I13" s="21">
        <f t="shared" si="1"/>
        <v>-0.22566107000000102</v>
      </c>
      <c r="J13" s="21"/>
      <c r="K13" s="21">
        <f>$AA$10*F13+$AA$11</f>
        <v>22.33566107</v>
      </c>
      <c r="L13" s="21">
        <f t="shared" si="2"/>
        <v>-0.22566107000000102</v>
      </c>
      <c r="M13" s="21">
        <f t="shared" si="3"/>
        <v>0.22566107000000102</v>
      </c>
      <c r="N13" s="21">
        <f t="shared" si="4"/>
        <v>5.0922918513545357E-2</v>
      </c>
      <c r="O13" s="33">
        <f t="shared" si="5"/>
        <v>1.020628991406608E-2</v>
      </c>
      <c r="P13" s="21"/>
      <c r="Q13" s="21"/>
      <c r="R13" s="21"/>
      <c r="S13" s="21" t="s">
        <v>47</v>
      </c>
      <c r="T13" s="21"/>
      <c r="U13" s="21"/>
      <c r="W13" s="24" t="s">
        <v>8</v>
      </c>
      <c r="X13" s="3">
        <v>0.8956149366267806</v>
      </c>
      <c r="AG13" s="4" t="s">
        <v>3</v>
      </c>
      <c r="AH13" s="4">
        <v>0.42986185548563854</v>
      </c>
      <c r="AI13" s="4">
        <v>0.94697519779309824</v>
      </c>
      <c r="AJ13" s="4">
        <v>0.86253040869773878</v>
      </c>
      <c r="AK13" s="4">
        <v>1</v>
      </c>
    </row>
    <row r="14" spans="1:37" x14ac:dyDescent="0.3">
      <c r="A14" s="2">
        <v>1.52</v>
      </c>
      <c r="B14" s="2">
        <v>65.88</v>
      </c>
      <c r="C14" s="2">
        <v>33.5</v>
      </c>
      <c r="D14" s="2">
        <v>28.6</v>
      </c>
      <c r="F14" s="2">
        <v>65.88</v>
      </c>
      <c r="G14" s="2">
        <v>28.6</v>
      </c>
      <c r="H14" s="21">
        <f t="shared" si="0"/>
        <v>26.347765879999997</v>
      </c>
      <c r="I14" s="21">
        <f t="shared" si="1"/>
        <v>2.2522341200000042</v>
      </c>
      <c r="J14" s="21"/>
      <c r="K14" s="21">
        <f>$AA$10*F14+$AA$11</f>
        <v>26.347765879999997</v>
      </c>
      <c r="L14" s="21">
        <f t="shared" si="2"/>
        <v>2.2522341200000042</v>
      </c>
      <c r="M14" s="21">
        <f t="shared" si="3"/>
        <v>2.2522341200000042</v>
      </c>
      <c r="N14" s="21">
        <f t="shared" si="4"/>
        <v>5.0725585312921933</v>
      </c>
      <c r="O14" s="33">
        <f t="shared" si="5"/>
        <v>7.8749444755244896E-2</v>
      </c>
      <c r="P14" s="21"/>
      <c r="Q14" s="21"/>
      <c r="R14" s="21"/>
      <c r="S14" s="21"/>
      <c r="T14" s="21"/>
      <c r="U14" s="21"/>
      <c r="W14" s="3" t="s">
        <v>9</v>
      </c>
      <c r="X14" s="3">
        <v>1.397371642905411</v>
      </c>
    </row>
    <row r="15" spans="1:37" ht="15" thickBot="1" x14ac:dyDescent="0.35">
      <c r="A15" s="2">
        <v>1.54</v>
      </c>
      <c r="B15" s="2">
        <v>46.04</v>
      </c>
      <c r="C15" s="2">
        <v>23.4</v>
      </c>
      <c r="D15" s="2">
        <v>19.5</v>
      </c>
      <c r="F15" s="2">
        <v>46.04</v>
      </c>
      <c r="G15" s="2">
        <v>19.5</v>
      </c>
      <c r="H15" s="21">
        <f t="shared" si="0"/>
        <v>20.13385804</v>
      </c>
      <c r="I15" s="21">
        <f t="shared" si="1"/>
        <v>-0.63385803999999979</v>
      </c>
      <c r="J15" s="21"/>
      <c r="K15" s="21">
        <f>$AA$10*F15+$AA$11</f>
        <v>20.13385804</v>
      </c>
      <c r="L15" s="21">
        <f t="shared" si="2"/>
        <v>-0.63385803999999979</v>
      </c>
      <c r="M15" s="21">
        <f t="shared" si="3"/>
        <v>0.63385803999999979</v>
      </c>
      <c r="N15" s="21">
        <f t="shared" si="4"/>
        <v>0.40177601487264131</v>
      </c>
      <c r="O15" s="33">
        <f t="shared" si="5"/>
        <v>3.2505540512820501E-2</v>
      </c>
      <c r="P15" s="21"/>
      <c r="Q15" s="21"/>
      <c r="R15" s="32" t="s">
        <v>46</v>
      </c>
      <c r="S15" s="32">
        <f>AVERAGE(M2:M93)</f>
        <v>1.1170415369565214</v>
      </c>
      <c r="T15" s="21"/>
      <c r="U15" s="21"/>
      <c r="W15" s="4" t="s">
        <v>10</v>
      </c>
      <c r="X15" s="4">
        <v>92</v>
      </c>
    </row>
    <row r="16" spans="1:37" x14ac:dyDescent="0.3">
      <c r="A16" s="2">
        <v>1.46</v>
      </c>
      <c r="B16" s="2">
        <v>43.54</v>
      </c>
      <c r="C16" s="2">
        <v>21.8</v>
      </c>
      <c r="D16" s="2">
        <v>20.41</v>
      </c>
      <c r="F16" s="2">
        <v>43.54</v>
      </c>
      <c r="G16" s="2">
        <v>20.41</v>
      </c>
      <c r="H16" s="21">
        <f t="shared" si="0"/>
        <v>19.350855539999998</v>
      </c>
      <c r="I16" s="21">
        <f t="shared" si="1"/>
        <v>1.0591444600000024</v>
      </c>
      <c r="J16" s="21"/>
      <c r="K16" s="21">
        <f t="shared" ref="K16:K19" si="6">$AA$10*F16+$AA$11</f>
        <v>19.350855539999998</v>
      </c>
      <c r="L16" s="21">
        <f t="shared" si="2"/>
        <v>1.0591444600000024</v>
      </c>
      <c r="M16" s="21">
        <f t="shared" si="3"/>
        <v>1.0591444600000024</v>
      </c>
      <c r="N16" s="21">
        <f t="shared" si="4"/>
        <v>1.1217869871486967</v>
      </c>
      <c r="O16" s="33">
        <f t="shared" si="5"/>
        <v>5.1893408133268121E-2</v>
      </c>
      <c r="P16" s="21"/>
      <c r="Q16" s="21"/>
      <c r="R16" s="21" t="s">
        <v>51</v>
      </c>
      <c r="S16" s="21">
        <f>AVERAGE(N2:N93)</f>
        <v>1.9101986497629293</v>
      </c>
      <c r="T16" s="21" t="s">
        <v>52</v>
      </c>
      <c r="U16" s="21"/>
    </row>
    <row r="17" spans="1:32" ht="15" thickBot="1" x14ac:dyDescent="0.35">
      <c r="A17" s="2">
        <v>1.52</v>
      </c>
      <c r="B17" s="2">
        <v>62.37</v>
      </c>
      <c r="C17" s="2">
        <v>37.9</v>
      </c>
      <c r="D17" s="2">
        <v>26.85</v>
      </c>
      <c r="F17" s="2">
        <v>62.37</v>
      </c>
      <c r="G17" s="2">
        <v>26.85</v>
      </c>
      <c r="H17" s="21">
        <f t="shared" si="0"/>
        <v>25.248430369999998</v>
      </c>
      <c r="I17" s="21">
        <f t="shared" si="1"/>
        <v>1.6015696300000037</v>
      </c>
      <c r="J17" s="21"/>
      <c r="K17" s="21">
        <f t="shared" si="6"/>
        <v>25.248430369999998</v>
      </c>
      <c r="L17" s="21">
        <f t="shared" si="2"/>
        <v>1.6015696300000037</v>
      </c>
      <c r="M17" s="21">
        <f t="shared" si="3"/>
        <v>1.6015696300000037</v>
      </c>
      <c r="N17" s="21">
        <f t="shared" si="4"/>
        <v>2.5650252797383488</v>
      </c>
      <c r="O17" s="33">
        <f t="shared" si="5"/>
        <v>5.9648775791434031E-2</v>
      </c>
      <c r="P17" s="21"/>
      <c r="Q17" s="21"/>
      <c r="R17" s="32" t="s">
        <v>50</v>
      </c>
      <c r="S17" s="32">
        <f>SQRT(S16)</f>
        <v>1.3820993632018392</v>
      </c>
      <c r="T17" s="21"/>
      <c r="U17" s="21"/>
      <c r="W17" t="s">
        <v>11</v>
      </c>
      <c r="AF17" t="s">
        <v>34</v>
      </c>
    </row>
    <row r="18" spans="1:32" x14ac:dyDescent="0.3">
      <c r="A18" s="2">
        <v>1.46</v>
      </c>
      <c r="B18" s="2">
        <v>45.81</v>
      </c>
      <c r="C18" s="2">
        <v>31.3</v>
      </c>
      <c r="D18" s="2">
        <v>21.48</v>
      </c>
      <c r="F18" s="2">
        <v>45.81</v>
      </c>
      <c r="G18" s="2">
        <v>21.48</v>
      </c>
      <c r="H18" s="21">
        <f t="shared" si="0"/>
        <v>20.061821810000001</v>
      </c>
      <c r="I18" s="21">
        <f t="shared" si="1"/>
        <v>1.418178189999999</v>
      </c>
      <c r="J18" s="21"/>
      <c r="K18" s="21">
        <f t="shared" si="6"/>
        <v>20.061821810000001</v>
      </c>
      <c r="L18" s="21">
        <f t="shared" si="2"/>
        <v>1.418178189999999</v>
      </c>
      <c r="M18" s="21">
        <f t="shared" si="3"/>
        <v>1.418178189999999</v>
      </c>
      <c r="N18" s="21">
        <f t="shared" si="4"/>
        <v>2.0112293785916733</v>
      </c>
      <c r="O18" s="33">
        <f t="shared" si="5"/>
        <v>6.6023193202979474E-2</v>
      </c>
      <c r="P18" s="21"/>
      <c r="Q18" s="21"/>
      <c r="R18" s="21"/>
      <c r="S18" s="21"/>
      <c r="T18" s="21"/>
      <c r="U18" s="21"/>
      <c r="W18" s="5"/>
      <c r="X18" s="11" t="s">
        <v>16</v>
      </c>
      <c r="Y18" s="5" t="s">
        <v>17</v>
      </c>
      <c r="Z18" s="5" t="s">
        <v>18</v>
      </c>
      <c r="AA18" s="5" t="s">
        <v>19</v>
      </c>
      <c r="AB18" s="19" t="s">
        <v>20</v>
      </c>
    </row>
    <row r="19" spans="1:32" x14ac:dyDescent="0.3">
      <c r="A19" s="2">
        <v>1.58</v>
      </c>
      <c r="B19" s="2">
        <v>74.39</v>
      </c>
      <c r="C19" s="2">
        <v>40.6</v>
      </c>
      <c r="D19" s="2">
        <v>29.76</v>
      </c>
      <c r="F19" s="2">
        <v>74.39</v>
      </c>
      <c r="G19" s="2">
        <v>29.76</v>
      </c>
      <c r="H19" s="21">
        <f t="shared" si="0"/>
        <v>29.013106390000001</v>
      </c>
      <c r="I19" s="21">
        <f t="shared" si="1"/>
        <v>0.74689361000000076</v>
      </c>
      <c r="J19" s="21"/>
      <c r="K19" s="21">
        <f t="shared" si="6"/>
        <v>29.013106390000001</v>
      </c>
      <c r="L19" s="21">
        <f t="shared" si="2"/>
        <v>0.74689361000000076</v>
      </c>
      <c r="M19" s="21">
        <f t="shared" si="3"/>
        <v>0.74689361000000076</v>
      </c>
      <c r="N19" s="21">
        <f t="shared" si="4"/>
        <v>0.55785006465883324</v>
      </c>
      <c r="O19" s="33">
        <f t="shared" si="5"/>
        <v>2.509723151881723E-2</v>
      </c>
      <c r="P19" s="21"/>
      <c r="Q19" s="21"/>
      <c r="R19" s="32" t="s">
        <v>53</v>
      </c>
      <c r="S19" s="34">
        <f>AVERAGE(O2:O93)</f>
        <v>5.3509756192416755E-2</v>
      </c>
      <c r="T19" s="21"/>
      <c r="U19" s="21"/>
      <c r="W19" s="3" t="s">
        <v>12</v>
      </c>
      <c r="X19" s="12">
        <v>1</v>
      </c>
      <c r="Y19" s="3">
        <v>1526.5256068530407</v>
      </c>
      <c r="Z19" s="3">
        <v>1526.5256068530407</v>
      </c>
      <c r="AA19" s="3">
        <v>781.77223502406332</v>
      </c>
      <c r="AB19" s="3">
        <v>3.7111498137554025E-46</v>
      </c>
      <c r="AC19" s="28" t="s">
        <v>33</v>
      </c>
    </row>
    <row r="20" spans="1:32" x14ac:dyDescent="0.3">
      <c r="A20" s="2">
        <v>1.52</v>
      </c>
      <c r="B20" s="2">
        <v>55.57</v>
      </c>
      <c r="C20" s="2">
        <v>36.299999999999997</v>
      </c>
      <c r="D20" s="2">
        <v>23.92</v>
      </c>
      <c r="F20" s="2">
        <v>55.57</v>
      </c>
      <c r="G20" s="2">
        <v>23.92</v>
      </c>
      <c r="H20" s="21">
        <f t="shared" si="0"/>
        <v>23.118663569999999</v>
      </c>
      <c r="I20" s="21">
        <f t="shared" si="1"/>
        <v>0.80133643000000276</v>
      </c>
      <c r="J20" s="21"/>
      <c r="K20" s="21">
        <f>$AA$10*F20+$AA$11</f>
        <v>23.118663569999999</v>
      </c>
      <c r="L20" s="21">
        <f t="shared" si="2"/>
        <v>0.80133643000000276</v>
      </c>
      <c r="M20" s="21">
        <f t="shared" si="3"/>
        <v>0.80133643000000276</v>
      </c>
      <c r="N20" s="21">
        <f t="shared" si="4"/>
        <v>0.64214007404514928</v>
      </c>
      <c r="O20" s="33">
        <f t="shared" si="5"/>
        <v>3.3500686872909816E-2</v>
      </c>
      <c r="P20" s="21"/>
      <c r="Q20" s="21"/>
      <c r="R20" s="21"/>
      <c r="S20" s="21"/>
      <c r="T20" s="21"/>
      <c r="U20" s="21"/>
      <c r="W20" s="3" t="s">
        <v>13</v>
      </c>
      <c r="X20" s="3">
        <v>90</v>
      </c>
      <c r="Y20" s="3">
        <v>175.73827575565511</v>
      </c>
      <c r="Z20" s="3">
        <v>1.9526475083961679</v>
      </c>
      <c r="AA20" s="3"/>
      <c r="AB20" s="3"/>
    </row>
    <row r="21" spans="1:32" ht="15" thickBot="1" x14ac:dyDescent="0.35">
      <c r="A21" s="2">
        <v>1.5</v>
      </c>
      <c r="B21" s="2">
        <v>46.15</v>
      </c>
      <c r="C21" s="2">
        <v>29.8</v>
      </c>
      <c r="D21" s="2">
        <v>20.55</v>
      </c>
      <c r="F21" s="2">
        <v>46.15</v>
      </c>
      <c r="G21" s="2">
        <v>20.55</v>
      </c>
      <c r="H21" s="21">
        <f t="shared" si="0"/>
        <v>20.16831015</v>
      </c>
      <c r="I21" s="21">
        <f t="shared" si="1"/>
        <v>0.38168985000000077</v>
      </c>
      <c r="J21" s="21"/>
      <c r="K21" s="21">
        <f>$AA$10*F21+$AA$11</f>
        <v>20.16831015</v>
      </c>
      <c r="L21" s="21">
        <f t="shared" si="2"/>
        <v>0.38168985000000077</v>
      </c>
      <c r="M21" s="21">
        <f t="shared" si="3"/>
        <v>0.38168985000000077</v>
      </c>
      <c r="N21" s="21">
        <f t="shared" si="4"/>
        <v>0.1456871415930231</v>
      </c>
      <c r="O21" s="33">
        <f t="shared" si="5"/>
        <v>1.8573715328467192E-2</v>
      </c>
      <c r="P21" s="21"/>
      <c r="Q21" s="21"/>
      <c r="R21" s="21"/>
      <c r="S21" s="21"/>
      <c r="T21" s="21"/>
      <c r="U21" s="21"/>
      <c r="W21" s="4" t="s">
        <v>14</v>
      </c>
      <c r="X21" s="4">
        <v>91</v>
      </c>
      <c r="Y21" s="4">
        <v>1702.2638826086959</v>
      </c>
      <c r="Z21" s="4"/>
      <c r="AA21" s="4"/>
      <c r="AB21" s="4"/>
    </row>
    <row r="22" spans="1:32" ht="15" thickBot="1" x14ac:dyDescent="0.35">
      <c r="A22" s="2">
        <v>1.49</v>
      </c>
      <c r="B22" s="2">
        <v>47.85</v>
      </c>
      <c r="C22" s="2">
        <v>31.9</v>
      </c>
      <c r="D22" s="2">
        <v>21.67</v>
      </c>
      <c r="F22" s="2">
        <v>47.85</v>
      </c>
      <c r="G22" s="2">
        <v>21.67</v>
      </c>
      <c r="H22" s="21">
        <f t="shared" si="0"/>
        <v>20.70075185</v>
      </c>
      <c r="I22" s="21">
        <f t="shared" si="1"/>
        <v>0.96924815000000208</v>
      </c>
      <c r="J22" s="21"/>
      <c r="K22" s="21">
        <f>$AA$10*F22+$AA$11</f>
        <v>20.70075185</v>
      </c>
      <c r="L22" s="21">
        <f t="shared" si="2"/>
        <v>0.96924815000000208</v>
      </c>
      <c r="M22" s="21">
        <f t="shared" si="3"/>
        <v>0.96924815000000208</v>
      </c>
      <c r="N22" s="21">
        <f t="shared" si="4"/>
        <v>0.93944197627842652</v>
      </c>
      <c r="O22" s="33">
        <f t="shared" si="5"/>
        <v>4.4727648823258054E-2</v>
      </c>
      <c r="P22" s="21"/>
      <c r="Q22" s="21"/>
      <c r="R22" s="21"/>
      <c r="S22" s="21"/>
      <c r="T22" s="21"/>
      <c r="U22" s="21"/>
    </row>
    <row r="23" spans="1:32" x14ac:dyDescent="0.3">
      <c r="A23" s="2">
        <v>1.48</v>
      </c>
      <c r="B23" s="2">
        <v>42.18</v>
      </c>
      <c r="C23" s="2">
        <v>31.3</v>
      </c>
      <c r="D23" s="2">
        <v>19.27</v>
      </c>
      <c r="F23" s="2">
        <v>42.18</v>
      </c>
      <c r="G23" s="2">
        <v>19.27</v>
      </c>
      <c r="H23" s="21">
        <f t="shared" si="0"/>
        <v>18.92490218</v>
      </c>
      <c r="I23" s="21">
        <f t="shared" si="1"/>
        <v>0.34509781999999944</v>
      </c>
      <c r="J23" s="21"/>
      <c r="K23" s="21">
        <f>$AA$10*F23+$AA$11</f>
        <v>18.92490218</v>
      </c>
      <c r="L23" s="21">
        <f t="shared" si="2"/>
        <v>0.34509781999999944</v>
      </c>
      <c r="M23" s="21">
        <f t="shared" si="3"/>
        <v>0.34509781999999944</v>
      </c>
      <c r="N23" s="21">
        <f t="shared" si="4"/>
        <v>0.11909250536875202</v>
      </c>
      <c r="O23" s="33">
        <f t="shared" si="5"/>
        <v>1.7908553191489332E-2</v>
      </c>
      <c r="P23" s="21"/>
      <c r="Q23" s="21"/>
      <c r="R23" s="21"/>
      <c r="S23" s="21"/>
      <c r="T23" s="21"/>
      <c r="U23" s="21"/>
      <c r="W23" s="5"/>
      <c r="X23" s="5" t="s">
        <v>21</v>
      </c>
      <c r="Y23" s="5" t="s">
        <v>9</v>
      </c>
      <c r="Z23" s="5" t="s">
        <v>22</v>
      </c>
      <c r="AA23" s="26" t="s">
        <v>23</v>
      </c>
      <c r="AB23" s="5" t="s">
        <v>24</v>
      </c>
      <c r="AC23" s="5" t="s">
        <v>25</v>
      </c>
      <c r="AD23" s="5" t="s">
        <v>26</v>
      </c>
      <c r="AE23" s="5" t="s">
        <v>27</v>
      </c>
    </row>
    <row r="24" spans="1:32" x14ac:dyDescent="0.3">
      <c r="A24" s="2">
        <v>1.59</v>
      </c>
      <c r="B24" s="2">
        <v>45.81</v>
      </c>
      <c r="C24" s="2">
        <v>21.6</v>
      </c>
      <c r="D24" s="2">
        <v>18.18</v>
      </c>
      <c r="F24" s="2">
        <v>45.81</v>
      </c>
      <c r="G24" s="2">
        <v>18.18</v>
      </c>
      <c r="H24" s="21">
        <f t="shared" si="0"/>
        <v>20.061821810000001</v>
      </c>
      <c r="I24" s="21">
        <f t="shared" si="1"/>
        <v>-1.8818218100000017</v>
      </c>
      <c r="J24" s="21"/>
      <c r="K24" s="21">
        <f>$AA$10*F24+$AA$11</f>
        <v>20.061821810000001</v>
      </c>
      <c r="L24" s="21">
        <f t="shared" si="2"/>
        <v>-1.8818218100000017</v>
      </c>
      <c r="M24" s="21">
        <f t="shared" si="3"/>
        <v>1.8818218100000017</v>
      </c>
      <c r="N24" s="21">
        <f t="shared" si="4"/>
        <v>3.5412533245916826</v>
      </c>
      <c r="O24" s="33">
        <f t="shared" si="5"/>
        <v>0.10351055060506061</v>
      </c>
      <c r="P24" s="21"/>
      <c r="Q24" s="21"/>
      <c r="R24" s="21"/>
      <c r="S24" s="21"/>
      <c r="T24" s="21"/>
      <c r="U24" s="21"/>
      <c r="V24" t="s">
        <v>36</v>
      </c>
      <c r="W24" s="3" t="s">
        <v>15</v>
      </c>
      <c r="X24" s="12">
        <v>5.7140842960374467</v>
      </c>
      <c r="Y24" s="3">
        <v>0.55560797112827143</v>
      </c>
      <c r="Z24" s="3">
        <v>10.284381421731357</v>
      </c>
      <c r="AA24" s="12">
        <v>7.3428028895365028E-17</v>
      </c>
      <c r="AB24" s="3">
        <v>4.6102720851848336</v>
      </c>
      <c r="AC24" s="3">
        <v>6.8178965068900599</v>
      </c>
      <c r="AD24" s="3">
        <v>4.6102720851848336</v>
      </c>
      <c r="AE24" s="3">
        <v>6.8178965068900599</v>
      </c>
    </row>
    <row r="25" spans="1:32" ht="15" thickBot="1" x14ac:dyDescent="0.35">
      <c r="A25" s="2">
        <v>1.56</v>
      </c>
      <c r="B25" s="2">
        <v>44.68</v>
      </c>
      <c r="C25" s="2">
        <v>24.6</v>
      </c>
      <c r="D25" s="2">
        <v>18.46</v>
      </c>
      <c r="F25" s="2">
        <v>44.68</v>
      </c>
      <c r="G25" s="2">
        <v>18.46</v>
      </c>
      <c r="H25" s="21">
        <f t="shared" si="0"/>
        <v>19.707904679999999</v>
      </c>
      <c r="I25" s="21">
        <f t="shared" si="1"/>
        <v>-1.2479046799999978</v>
      </c>
      <c r="J25" s="21"/>
      <c r="K25" s="21">
        <f>$AA$10*F25+$AA$11</f>
        <v>19.707904679999999</v>
      </c>
      <c r="L25" s="21">
        <f t="shared" si="2"/>
        <v>-1.2479046799999978</v>
      </c>
      <c r="M25" s="21">
        <f t="shared" si="3"/>
        <v>1.2479046799999978</v>
      </c>
      <c r="N25" s="21">
        <f t="shared" si="4"/>
        <v>1.5572660903658968</v>
      </c>
      <c r="O25" s="33">
        <f t="shared" si="5"/>
        <v>6.760047020585036E-2</v>
      </c>
      <c r="P25" s="21"/>
      <c r="Q25" s="21"/>
      <c r="R25" s="21"/>
      <c r="S25" s="21"/>
      <c r="T25" s="21"/>
      <c r="U25" s="21"/>
      <c r="V25" t="s">
        <v>35</v>
      </c>
      <c r="W25" s="4" t="s">
        <v>1</v>
      </c>
      <c r="X25" s="13">
        <v>0.31320067871244672</v>
      </c>
      <c r="Y25" s="4">
        <v>1.12016648195756E-2</v>
      </c>
      <c r="Z25" s="4">
        <v>27.960190182186956</v>
      </c>
      <c r="AA25" s="13">
        <v>3.7111498137553496E-46</v>
      </c>
      <c r="AB25" s="4">
        <v>0.29094661640189878</v>
      </c>
      <c r="AC25" s="4">
        <v>0.33545474102299466</v>
      </c>
      <c r="AD25" s="4">
        <v>0.29094661640189878</v>
      </c>
      <c r="AE25" s="4">
        <v>0.33545474102299466</v>
      </c>
    </row>
    <row r="26" spans="1:32" x14ac:dyDescent="0.3">
      <c r="A26" s="2">
        <v>1.58</v>
      </c>
      <c r="B26" s="2">
        <v>42.64</v>
      </c>
      <c r="C26" s="2">
        <v>20.100000000000001</v>
      </c>
      <c r="D26" s="2">
        <v>17.05</v>
      </c>
      <c r="F26" s="2">
        <v>42.64</v>
      </c>
      <c r="G26" s="2">
        <v>17.05</v>
      </c>
      <c r="H26" s="21">
        <f t="shared" si="0"/>
        <v>19.06897464</v>
      </c>
      <c r="I26" s="21">
        <f t="shared" si="1"/>
        <v>-2.0189746399999997</v>
      </c>
      <c r="J26" s="21"/>
      <c r="K26" s="21">
        <f>$AA$10*F26+$AA$11</f>
        <v>19.06897464</v>
      </c>
      <c r="L26" s="21">
        <f t="shared" si="2"/>
        <v>-2.0189746399999997</v>
      </c>
      <c r="M26" s="21">
        <f t="shared" si="3"/>
        <v>2.0189746399999997</v>
      </c>
      <c r="N26" s="21">
        <f t="shared" si="4"/>
        <v>4.0762585969631289</v>
      </c>
      <c r="O26" s="33">
        <f t="shared" si="5"/>
        <v>0.11841493489736069</v>
      </c>
      <c r="P26" s="21"/>
      <c r="Q26" s="21"/>
      <c r="R26" s="21"/>
      <c r="S26" s="21"/>
      <c r="T26" s="21"/>
      <c r="U26" s="21"/>
      <c r="X26" s="7" t="s">
        <v>35</v>
      </c>
    </row>
    <row r="27" spans="1:32" x14ac:dyDescent="0.3">
      <c r="A27" s="2">
        <v>1.57</v>
      </c>
      <c r="B27" s="2">
        <v>43.54</v>
      </c>
      <c r="C27" s="2">
        <v>24.6</v>
      </c>
      <c r="D27" s="2">
        <v>17.7</v>
      </c>
      <c r="F27" s="2">
        <v>43.54</v>
      </c>
      <c r="G27" s="2">
        <v>17.7</v>
      </c>
      <c r="H27" s="21">
        <f t="shared" si="0"/>
        <v>19.350855539999998</v>
      </c>
      <c r="I27" s="21">
        <f t="shared" si="1"/>
        <v>-1.6508555399999985</v>
      </c>
      <c r="J27" s="21"/>
      <c r="K27" s="21">
        <f>$AA$10*F27+$AA$11</f>
        <v>19.350855539999998</v>
      </c>
      <c r="L27" s="21">
        <f t="shared" si="2"/>
        <v>-1.6508555399999985</v>
      </c>
      <c r="M27" s="21">
        <f t="shared" si="3"/>
        <v>1.6508555399999985</v>
      </c>
      <c r="N27" s="21">
        <f t="shared" si="4"/>
        <v>2.7253240139486863</v>
      </c>
      <c r="O27" s="33">
        <f t="shared" si="5"/>
        <v>9.3268674576271096E-2</v>
      </c>
      <c r="P27" s="21"/>
      <c r="Q27" s="21"/>
      <c r="R27" s="21"/>
      <c r="S27" s="21"/>
      <c r="T27" s="21"/>
      <c r="U27" s="21"/>
      <c r="AA27" s="27" t="s">
        <v>33</v>
      </c>
    </row>
    <row r="28" spans="1:32" x14ac:dyDescent="0.3">
      <c r="A28" s="2">
        <v>1.5</v>
      </c>
      <c r="B28" s="2">
        <v>37.31</v>
      </c>
      <c r="C28" s="2">
        <v>18.100000000000001</v>
      </c>
      <c r="D28" s="2">
        <v>16.61</v>
      </c>
      <c r="F28" s="2">
        <v>37.31</v>
      </c>
      <c r="G28" s="2">
        <v>16.61</v>
      </c>
      <c r="H28" s="21">
        <f t="shared" si="0"/>
        <v>17.399613309999999</v>
      </c>
      <c r="I28" s="21">
        <f t="shared" si="1"/>
        <v>-0.78961331000000001</v>
      </c>
      <c r="J28" s="21"/>
      <c r="K28" s="21">
        <f>$AA$10*F28+$AA$11</f>
        <v>17.399613309999999</v>
      </c>
      <c r="L28" s="21">
        <f t="shared" si="2"/>
        <v>-0.78961331000000001</v>
      </c>
      <c r="M28" s="21">
        <f t="shared" si="3"/>
        <v>0.78961331000000001</v>
      </c>
      <c r="N28" s="21">
        <f t="shared" si="4"/>
        <v>0.62348917932915615</v>
      </c>
      <c r="O28" s="33">
        <f t="shared" si="5"/>
        <v>4.7538429259482241E-2</v>
      </c>
      <c r="P28" s="21"/>
      <c r="Q28" s="21"/>
      <c r="R28" s="21"/>
      <c r="S28" s="21"/>
      <c r="T28" s="21"/>
      <c r="U28" s="21"/>
    </row>
    <row r="29" spans="1:32" x14ac:dyDescent="0.3">
      <c r="A29" s="2">
        <v>1.52</v>
      </c>
      <c r="B29" s="2">
        <v>39.35</v>
      </c>
      <c r="C29" s="2">
        <v>22.9</v>
      </c>
      <c r="D29" s="2">
        <v>16.940000000000001</v>
      </c>
      <c r="F29" s="2">
        <v>39.35</v>
      </c>
      <c r="G29" s="2">
        <v>16.940000000000001</v>
      </c>
      <c r="H29" s="21">
        <f t="shared" si="0"/>
        <v>18.038543350000001</v>
      </c>
      <c r="I29" s="21">
        <f t="shared" si="1"/>
        <v>-1.0985433499999999</v>
      </c>
      <c r="J29" s="21"/>
      <c r="K29" s="21">
        <f>$AA$10*F29+$AA$11</f>
        <v>18.038543350000001</v>
      </c>
      <c r="L29" s="21">
        <f t="shared" si="2"/>
        <v>-1.0985433499999999</v>
      </c>
      <c r="M29" s="21">
        <f t="shared" si="3"/>
        <v>1.0985433499999999</v>
      </c>
      <c r="N29" s="21">
        <f t="shared" si="4"/>
        <v>1.2067974918292224</v>
      </c>
      <c r="O29" s="33">
        <f t="shared" si="5"/>
        <v>6.4849076151121593E-2</v>
      </c>
      <c r="P29" s="21"/>
      <c r="Q29" s="21"/>
      <c r="R29" s="21"/>
      <c r="S29" s="21"/>
      <c r="T29" s="21"/>
      <c r="U29" s="21"/>
      <c r="W29" t="s">
        <v>28</v>
      </c>
    </row>
    <row r="30" spans="1:32" ht="15" thickBot="1" x14ac:dyDescent="0.35">
      <c r="A30" s="2">
        <v>1.44</v>
      </c>
      <c r="B30" s="2">
        <v>39.01</v>
      </c>
      <c r="C30" s="2">
        <v>26.2</v>
      </c>
      <c r="D30" s="2">
        <v>18.77</v>
      </c>
      <c r="F30" s="2">
        <v>39.01</v>
      </c>
      <c r="G30" s="2">
        <v>18.77</v>
      </c>
      <c r="H30" s="21">
        <f t="shared" si="0"/>
        <v>17.932055009999999</v>
      </c>
      <c r="I30" s="21">
        <f t="shared" si="1"/>
        <v>0.83794499000000044</v>
      </c>
      <c r="J30" s="21"/>
      <c r="K30" s="21">
        <f>$AA$10*F30+$AA$11</f>
        <v>17.932055009999999</v>
      </c>
      <c r="L30" s="21">
        <f t="shared" si="2"/>
        <v>0.83794499000000044</v>
      </c>
      <c r="M30" s="21">
        <f t="shared" si="3"/>
        <v>0.83794499000000044</v>
      </c>
      <c r="N30" s="21">
        <f t="shared" si="4"/>
        <v>0.70215180626610085</v>
      </c>
      <c r="O30" s="33">
        <f t="shared" si="5"/>
        <v>4.4642780500799173E-2</v>
      </c>
      <c r="P30" s="21"/>
      <c r="Q30" s="21"/>
      <c r="R30" s="21"/>
      <c r="S30" s="21"/>
      <c r="T30" s="21"/>
      <c r="U30" s="21"/>
    </row>
    <row r="31" spans="1:32" x14ac:dyDescent="0.3">
      <c r="A31" s="2">
        <v>1.49</v>
      </c>
      <c r="B31" s="2">
        <v>40.6</v>
      </c>
      <c r="C31" s="2">
        <v>27.2</v>
      </c>
      <c r="D31" s="2">
        <v>18.39</v>
      </c>
      <c r="F31" s="2">
        <v>40.6</v>
      </c>
      <c r="G31" s="2">
        <v>18.39</v>
      </c>
      <c r="H31" s="21">
        <f t="shared" si="0"/>
        <v>18.430044600000002</v>
      </c>
      <c r="I31" s="21">
        <f t="shared" si="1"/>
        <v>-4.0044600000001651E-2</v>
      </c>
      <c r="J31" s="21"/>
      <c r="K31" s="21">
        <f>$AA$10*F31+$AA$11</f>
        <v>18.430044600000002</v>
      </c>
      <c r="L31" s="21">
        <f t="shared" si="2"/>
        <v>-4.0044600000001651E-2</v>
      </c>
      <c r="M31" s="21">
        <f t="shared" si="3"/>
        <v>4.0044600000001651E-2</v>
      </c>
      <c r="N31" s="21">
        <f t="shared" si="4"/>
        <v>1.6035699891601323E-3</v>
      </c>
      <c r="O31" s="33">
        <f t="shared" si="5"/>
        <v>2.1775203915172184E-3</v>
      </c>
      <c r="P31" s="21"/>
      <c r="Q31" s="21"/>
      <c r="R31" s="21"/>
      <c r="S31" s="21"/>
      <c r="T31" s="21"/>
      <c r="U31" s="21"/>
      <c r="W31" s="5" t="s">
        <v>29</v>
      </c>
      <c r="X31" s="5" t="s">
        <v>30</v>
      </c>
      <c r="Y31" s="5" t="s">
        <v>31</v>
      </c>
      <c r="Z31" s="5" t="s">
        <v>32</v>
      </c>
    </row>
    <row r="32" spans="1:32" x14ac:dyDescent="0.3">
      <c r="A32" s="2">
        <v>1.46</v>
      </c>
      <c r="B32" s="2">
        <v>38.1</v>
      </c>
      <c r="C32" s="2">
        <v>17.7</v>
      </c>
      <c r="D32" s="2">
        <v>17.86</v>
      </c>
      <c r="F32" s="2">
        <v>38.1</v>
      </c>
      <c r="G32" s="2">
        <v>17.86</v>
      </c>
      <c r="H32" s="21">
        <f t="shared" si="0"/>
        <v>17.6470421</v>
      </c>
      <c r="I32" s="21">
        <f t="shared" si="1"/>
        <v>0.21295789999999926</v>
      </c>
      <c r="J32" s="21"/>
      <c r="K32" s="21">
        <f>$AA$10*F32+$AA$11</f>
        <v>17.6470421</v>
      </c>
      <c r="L32" s="21">
        <f t="shared" si="2"/>
        <v>0.21295789999999926</v>
      </c>
      <c r="M32" s="21">
        <f t="shared" si="3"/>
        <v>0.21295789999999926</v>
      </c>
      <c r="N32" s="21">
        <f t="shared" si="4"/>
        <v>4.5351067172409686E-2</v>
      </c>
      <c r="O32" s="33">
        <f t="shared" si="5"/>
        <v>1.1923734602463565E-2</v>
      </c>
      <c r="P32" s="21"/>
      <c r="Q32" s="21"/>
      <c r="R32" s="21"/>
      <c r="S32" s="21"/>
      <c r="T32" s="21"/>
      <c r="U32" s="21"/>
      <c r="W32" s="3">
        <v>1</v>
      </c>
      <c r="X32" s="3">
        <v>21.198725851580811</v>
      </c>
      <c r="Y32" s="3">
        <v>-1.8887258515808121</v>
      </c>
      <c r="Z32" s="3">
        <v>-1.3591157344783276</v>
      </c>
    </row>
    <row r="33" spans="1:26" x14ac:dyDescent="0.3">
      <c r="A33" s="2">
        <v>1.5</v>
      </c>
      <c r="B33" s="2">
        <v>40.369999999999997</v>
      </c>
      <c r="C33" s="2">
        <v>20.8</v>
      </c>
      <c r="D33" s="2">
        <v>17.98</v>
      </c>
      <c r="F33" s="2">
        <v>40.369999999999997</v>
      </c>
      <c r="G33" s="2">
        <v>17.98</v>
      </c>
      <c r="H33" s="21">
        <f t="shared" si="0"/>
        <v>18.35800837</v>
      </c>
      <c r="I33" s="21">
        <f t="shared" si="1"/>
        <v>-0.37800836999999987</v>
      </c>
      <c r="J33" s="21"/>
      <c r="K33" s="21">
        <f>$AA$10*F33+$AA$11</f>
        <v>18.35800837</v>
      </c>
      <c r="L33" s="21">
        <f t="shared" si="2"/>
        <v>-0.37800836999999987</v>
      </c>
      <c r="M33" s="21">
        <f t="shared" si="3"/>
        <v>0.37800836999999987</v>
      </c>
      <c r="N33" s="21">
        <f t="shared" si="4"/>
        <v>0.14289032779005681</v>
      </c>
      <c r="O33" s="33">
        <f t="shared" si="5"/>
        <v>2.1023824805339257E-2</v>
      </c>
      <c r="P33" s="21"/>
      <c r="Q33" s="21"/>
      <c r="R33" s="21"/>
      <c r="S33" s="21"/>
      <c r="T33" s="21"/>
      <c r="U33" s="21"/>
      <c r="W33" s="3">
        <v>2</v>
      </c>
      <c r="X33" s="3">
        <v>25.320446783436608</v>
      </c>
      <c r="Y33" s="3">
        <v>-2.3604467834366076</v>
      </c>
      <c r="Z33" s="3">
        <v>-1.698563272738784</v>
      </c>
    </row>
    <row r="34" spans="1:26" x14ac:dyDescent="0.3">
      <c r="A34" s="2">
        <v>1.56</v>
      </c>
      <c r="B34" s="2">
        <v>37.19</v>
      </c>
      <c r="C34" s="2">
        <v>17.5</v>
      </c>
      <c r="D34" s="2">
        <v>15.37</v>
      </c>
      <c r="F34" s="2">
        <v>37.19</v>
      </c>
      <c r="G34" s="2">
        <v>15.37</v>
      </c>
      <c r="H34" s="21">
        <f t="shared" si="0"/>
        <v>17.362029190000001</v>
      </c>
      <c r="I34" s="21">
        <f t="shared" si="1"/>
        <v>-1.992029190000002</v>
      </c>
      <c r="J34" s="21"/>
      <c r="K34" s="21">
        <f>$AA$10*F34+$AA$11</f>
        <v>17.362029190000001</v>
      </c>
      <c r="L34" s="21">
        <f t="shared" si="2"/>
        <v>-1.992029190000002</v>
      </c>
      <c r="M34" s="21">
        <f t="shared" si="3"/>
        <v>1.992029190000002</v>
      </c>
      <c r="N34" s="21">
        <f t="shared" si="4"/>
        <v>3.9681802938120643</v>
      </c>
      <c r="O34" s="33">
        <f t="shared" si="5"/>
        <v>0.1296050221210151</v>
      </c>
      <c r="P34" s="21"/>
      <c r="Q34" s="21"/>
      <c r="R34" s="21"/>
      <c r="S34" s="21"/>
      <c r="T34" s="21"/>
      <c r="U34" s="21"/>
      <c r="W34" s="3">
        <v>3</v>
      </c>
      <c r="X34" s="3">
        <v>29.439035708505287</v>
      </c>
      <c r="Y34" s="3">
        <v>-1.6490357085052878</v>
      </c>
      <c r="Z34" s="3">
        <v>-1.186636152764206</v>
      </c>
    </row>
    <row r="35" spans="1:26" x14ac:dyDescent="0.3">
      <c r="A35" s="2">
        <v>1.53</v>
      </c>
      <c r="B35" s="2">
        <v>44.11</v>
      </c>
      <c r="C35" s="2">
        <v>21.3</v>
      </c>
      <c r="D35" s="2">
        <v>18.84</v>
      </c>
      <c r="F35" s="2">
        <v>44.11</v>
      </c>
      <c r="G35" s="2">
        <v>18.84</v>
      </c>
      <c r="H35" s="21">
        <f t="shared" si="0"/>
        <v>19.529380109999998</v>
      </c>
      <c r="I35" s="21">
        <f t="shared" si="1"/>
        <v>-0.68938010999999833</v>
      </c>
      <c r="J35" s="21"/>
      <c r="K35" s="21">
        <f>$AA$10*F35+$AA$11</f>
        <v>19.529380109999998</v>
      </c>
      <c r="L35" s="21">
        <f t="shared" si="2"/>
        <v>-0.68938010999999833</v>
      </c>
      <c r="M35" s="21">
        <f t="shared" si="3"/>
        <v>0.68938010999999833</v>
      </c>
      <c r="N35" s="21">
        <f t="shared" si="4"/>
        <v>0.47524493606360979</v>
      </c>
      <c r="O35" s="33">
        <f t="shared" si="5"/>
        <v>3.6591300955413922E-2</v>
      </c>
      <c r="P35" s="21"/>
      <c r="Q35" s="21"/>
      <c r="R35" s="21"/>
      <c r="S35" s="21"/>
      <c r="T35" s="21"/>
      <c r="U35" s="21"/>
      <c r="W35" s="3">
        <v>4</v>
      </c>
      <c r="X35" s="3">
        <v>21.057785546160211</v>
      </c>
      <c r="Y35" s="3">
        <v>-0.13778554616020955</v>
      </c>
      <c r="Z35" s="3">
        <v>-9.9149648220938871E-2</v>
      </c>
    </row>
    <row r="36" spans="1:26" x14ac:dyDescent="0.3">
      <c r="A36" s="2">
        <v>1.45</v>
      </c>
      <c r="B36" s="2">
        <v>33.450000000000003</v>
      </c>
      <c r="C36" s="2">
        <v>18.7</v>
      </c>
      <c r="D36" s="2">
        <v>15.82</v>
      </c>
      <c r="F36" s="2">
        <v>33.450000000000003</v>
      </c>
      <c r="G36" s="2">
        <v>15.82</v>
      </c>
      <c r="H36" s="21">
        <f t="shared" si="0"/>
        <v>16.190657450000003</v>
      </c>
      <c r="I36" s="21">
        <f t="shared" si="1"/>
        <v>-0.37065745000000305</v>
      </c>
      <c r="J36" s="21"/>
      <c r="K36" s="21">
        <f>$AA$10*F36+$AA$11</f>
        <v>16.190657450000003</v>
      </c>
      <c r="L36" s="21">
        <f t="shared" si="2"/>
        <v>-0.37065745000000305</v>
      </c>
      <c r="M36" s="21">
        <f t="shared" si="3"/>
        <v>0.37065745000000305</v>
      </c>
      <c r="N36" s="21">
        <f t="shared" si="4"/>
        <v>0.13738694524050477</v>
      </c>
      <c r="O36" s="33">
        <f t="shared" si="5"/>
        <v>2.3429674462705628E-2</v>
      </c>
      <c r="P36" s="21"/>
      <c r="Q36" s="21"/>
      <c r="R36" s="21"/>
      <c r="S36" s="21"/>
      <c r="T36" s="21"/>
      <c r="U36" s="21"/>
      <c r="W36" s="3">
        <v>5</v>
      </c>
      <c r="X36" s="3">
        <v>19.209901541756778</v>
      </c>
      <c r="Y36" s="3">
        <v>1.1700984582432206</v>
      </c>
      <c r="Z36" s="3">
        <v>0.84199579529033097</v>
      </c>
    </row>
    <row r="37" spans="1:26" x14ac:dyDescent="0.3">
      <c r="A37" s="2">
        <v>1.63</v>
      </c>
      <c r="B37" s="2">
        <v>47.17</v>
      </c>
      <c r="C37" s="2">
        <v>28.8</v>
      </c>
      <c r="D37" s="2">
        <v>17.71</v>
      </c>
      <c r="F37" s="2">
        <v>47.17</v>
      </c>
      <c r="G37" s="2">
        <v>17.71</v>
      </c>
      <c r="H37" s="21">
        <f t="shared" si="0"/>
        <v>20.487775169999999</v>
      </c>
      <c r="I37" s="21">
        <f t="shared" si="1"/>
        <v>-2.7777751699999982</v>
      </c>
      <c r="J37" s="21"/>
      <c r="K37" s="21">
        <f>$AA$10*F37+$AA$11</f>
        <v>20.487775169999999</v>
      </c>
      <c r="L37" s="21">
        <f t="shared" si="2"/>
        <v>-2.7777751699999982</v>
      </c>
      <c r="M37" s="21">
        <f t="shared" si="3"/>
        <v>2.7777751699999982</v>
      </c>
      <c r="N37" s="21">
        <f t="shared" si="4"/>
        <v>7.7160348950685185</v>
      </c>
      <c r="O37" s="33">
        <f t="shared" si="5"/>
        <v>0.15684783568605296</v>
      </c>
      <c r="P37" s="21"/>
      <c r="Q37" s="21"/>
      <c r="R37" s="21"/>
      <c r="S37" s="21"/>
      <c r="T37" s="21"/>
      <c r="U37" s="21"/>
      <c r="W37" s="3">
        <v>6</v>
      </c>
      <c r="X37" s="3">
        <v>22.194704009886394</v>
      </c>
      <c r="Y37" s="3">
        <v>-1.8047040098863931</v>
      </c>
      <c r="Z37" s="3">
        <v>-1.298654123815693</v>
      </c>
    </row>
    <row r="38" spans="1:26" x14ac:dyDescent="0.3">
      <c r="A38" s="2">
        <v>1.42</v>
      </c>
      <c r="B38" s="2">
        <v>30.05</v>
      </c>
      <c r="C38" s="2">
        <v>17.100000000000001</v>
      </c>
      <c r="D38" s="2">
        <v>14.99</v>
      </c>
      <c r="F38" s="2">
        <v>30.05</v>
      </c>
      <c r="G38" s="2">
        <v>14.99</v>
      </c>
      <c r="H38" s="21">
        <f t="shared" si="0"/>
        <v>15.12577405</v>
      </c>
      <c r="I38" s="21">
        <f t="shared" si="1"/>
        <v>-0.1357740500000002</v>
      </c>
      <c r="J38" s="21"/>
      <c r="K38" s="21">
        <f>$AA$10*F38+$AA$11</f>
        <v>15.12577405</v>
      </c>
      <c r="L38" s="21">
        <f t="shared" si="2"/>
        <v>-0.1357740500000002</v>
      </c>
      <c r="M38" s="21">
        <f t="shared" si="3"/>
        <v>0.1357740500000002</v>
      </c>
      <c r="N38" s="21">
        <f t="shared" si="4"/>
        <v>1.8434592653402554E-2</v>
      </c>
      <c r="O38" s="33">
        <f t="shared" si="5"/>
        <v>9.0576417611741289E-3</v>
      </c>
      <c r="P38" s="21"/>
      <c r="Q38" s="21"/>
      <c r="R38" s="21"/>
      <c r="S38" s="21"/>
      <c r="T38" s="21"/>
      <c r="U38" s="21"/>
      <c r="W38" s="3">
        <v>7</v>
      </c>
      <c r="X38" s="3">
        <v>20.738320853873518</v>
      </c>
      <c r="Y38" s="3">
        <v>-1.0783208538735174</v>
      </c>
      <c r="Z38" s="3">
        <v>-0.77595318457094598</v>
      </c>
    </row>
    <row r="39" spans="1:26" x14ac:dyDescent="0.3">
      <c r="A39" s="2">
        <v>1.38</v>
      </c>
      <c r="B39" s="2">
        <v>32.090000000000003</v>
      </c>
      <c r="C39" s="2">
        <v>26.2</v>
      </c>
      <c r="D39" s="2">
        <v>16.75</v>
      </c>
      <c r="F39" s="2">
        <v>32.090000000000003</v>
      </c>
      <c r="G39" s="2">
        <v>16.75</v>
      </c>
      <c r="H39" s="21">
        <f t="shared" si="0"/>
        <v>15.76470409</v>
      </c>
      <c r="I39" s="21">
        <f t="shared" si="1"/>
        <v>0.98529590999999961</v>
      </c>
      <c r="J39" s="21"/>
      <c r="K39" s="21">
        <f>$AA$10*F39+$AA$11</f>
        <v>15.76470409</v>
      </c>
      <c r="L39" s="21">
        <f t="shared" si="2"/>
        <v>0.98529590999999961</v>
      </c>
      <c r="M39" s="21">
        <f t="shared" si="3"/>
        <v>0.98529590999999961</v>
      </c>
      <c r="N39" s="21">
        <f t="shared" si="4"/>
        <v>0.97080803026272733</v>
      </c>
      <c r="O39" s="33">
        <f t="shared" si="5"/>
        <v>5.8823636417910427E-2</v>
      </c>
      <c r="P39" s="21"/>
      <c r="Q39" s="21"/>
      <c r="R39" s="21"/>
      <c r="S39" s="21"/>
      <c r="T39" s="21"/>
      <c r="U39" s="21"/>
      <c r="W39" s="3">
        <v>8</v>
      </c>
      <c r="X39" s="3">
        <v>19.992903238537892</v>
      </c>
      <c r="Y39" s="3">
        <v>0.30709676146210896</v>
      </c>
      <c r="Z39" s="3">
        <v>0.22098497786809784</v>
      </c>
    </row>
    <row r="40" spans="1:26" x14ac:dyDescent="0.3">
      <c r="A40" s="2">
        <v>1.45</v>
      </c>
      <c r="B40" s="2">
        <v>34.81</v>
      </c>
      <c r="C40" s="2">
        <v>20.399999999999999</v>
      </c>
      <c r="D40" s="2">
        <v>16.46</v>
      </c>
      <c r="F40" s="2">
        <v>34.81</v>
      </c>
      <c r="G40" s="2">
        <v>16.46</v>
      </c>
      <c r="H40" s="21">
        <f t="shared" si="0"/>
        <v>16.616610810000001</v>
      </c>
      <c r="I40" s="21">
        <f t="shared" si="1"/>
        <v>-0.1566108100000001</v>
      </c>
      <c r="J40" s="21"/>
      <c r="K40" s="21">
        <f>$AA$10*F40+$AA$11</f>
        <v>16.616610810000001</v>
      </c>
      <c r="L40" s="21">
        <f t="shared" si="2"/>
        <v>-0.1566108100000001</v>
      </c>
      <c r="M40" s="21">
        <f t="shared" si="3"/>
        <v>0.1566108100000001</v>
      </c>
      <c r="N40" s="21">
        <f t="shared" si="4"/>
        <v>2.4526945808856133E-2</v>
      </c>
      <c r="O40" s="33">
        <f t="shared" si="5"/>
        <v>9.5146300121506742E-3</v>
      </c>
      <c r="P40" s="21"/>
      <c r="Q40" s="21"/>
      <c r="R40" s="21"/>
      <c r="S40" s="21"/>
      <c r="T40" s="21"/>
      <c r="U40" s="21"/>
      <c r="W40" s="3">
        <v>9</v>
      </c>
      <c r="X40" s="3">
        <v>20.700736772428023</v>
      </c>
      <c r="Y40" s="3">
        <v>-0.10073677242802148</v>
      </c>
      <c r="Z40" s="3">
        <v>-7.2489574033676812E-2</v>
      </c>
    </row>
    <row r="41" spans="1:26" x14ac:dyDescent="0.3">
      <c r="A41" s="2">
        <v>1.5</v>
      </c>
      <c r="B41" s="2">
        <v>35.950000000000003</v>
      </c>
      <c r="C41" s="2">
        <v>19.5</v>
      </c>
      <c r="D41" s="2">
        <v>15.87</v>
      </c>
      <c r="F41" s="2">
        <v>35.950000000000003</v>
      </c>
      <c r="G41" s="2">
        <v>15.87</v>
      </c>
      <c r="H41" s="21">
        <f t="shared" si="0"/>
        <v>16.973659949999998</v>
      </c>
      <c r="I41" s="21">
        <f t="shared" si="1"/>
        <v>-1.1036599499999991</v>
      </c>
      <c r="J41" s="21"/>
      <c r="K41" s="21">
        <f>$AA$10*F41+$AA$11</f>
        <v>16.973659949999998</v>
      </c>
      <c r="L41" s="21">
        <f t="shared" si="2"/>
        <v>-1.1036599499999991</v>
      </c>
      <c r="M41" s="21">
        <f t="shared" si="3"/>
        <v>1.1036599499999991</v>
      </c>
      <c r="N41" s="21">
        <f t="shared" si="4"/>
        <v>1.2180652852340004</v>
      </c>
      <c r="O41" s="33">
        <f t="shared" si="5"/>
        <v>6.9543790170132264E-2</v>
      </c>
      <c r="P41" s="21"/>
      <c r="Q41" s="21"/>
      <c r="R41" s="21"/>
      <c r="S41" s="21"/>
      <c r="T41" s="21"/>
      <c r="U41" s="21"/>
      <c r="W41" s="3">
        <v>10</v>
      </c>
      <c r="X41" s="3">
        <v>19.635854464805703</v>
      </c>
      <c r="Y41" s="3">
        <v>0.67414553519429532</v>
      </c>
      <c r="Z41" s="3">
        <v>0.48511106227725453</v>
      </c>
    </row>
    <row r="42" spans="1:26" x14ac:dyDescent="0.3">
      <c r="A42" s="2">
        <v>1.49</v>
      </c>
      <c r="B42" s="2">
        <v>39.92</v>
      </c>
      <c r="C42" s="2">
        <v>21.7</v>
      </c>
      <c r="D42" s="2">
        <v>18.079999999999998</v>
      </c>
      <c r="F42" s="2">
        <v>39.92</v>
      </c>
      <c r="G42" s="2">
        <v>18.079999999999998</v>
      </c>
      <c r="H42" s="21">
        <f t="shared" si="0"/>
        <v>18.217067919999998</v>
      </c>
      <c r="I42" s="21">
        <f t="shared" si="1"/>
        <v>-0.13706791999999979</v>
      </c>
      <c r="J42" s="21"/>
      <c r="K42" s="21">
        <f>$AA$10*F42+$AA$11</f>
        <v>18.217067919999998</v>
      </c>
      <c r="L42" s="21">
        <f t="shared" si="2"/>
        <v>-0.13706791999999979</v>
      </c>
      <c r="M42" s="21">
        <f t="shared" si="3"/>
        <v>0.13706791999999979</v>
      </c>
      <c r="N42" s="21">
        <f t="shared" si="4"/>
        <v>1.8787614693126342E-2</v>
      </c>
      <c r="O42" s="33">
        <f t="shared" si="5"/>
        <v>7.5811902654867149E-3</v>
      </c>
      <c r="P42" s="21"/>
      <c r="Q42" s="21"/>
      <c r="R42" s="21"/>
      <c r="S42" s="21"/>
      <c r="T42" s="21"/>
      <c r="U42" s="21"/>
      <c r="W42" s="3">
        <v>11</v>
      </c>
      <c r="X42" s="3">
        <v>20.133843543958491</v>
      </c>
      <c r="Y42" s="3">
        <v>1.0761564560415096</v>
      </c>
      <c r="Z42" s="3">
        <v>0.77439569694155252</v>
      </c>
    </row>
    <row r="43" spans="1:26" x14ac:dyDescent="0.3">
      <c r="A43" s="2">
        <v>1.45</v>
      </c>
      <c r="B43" s="2">
        <v>32.659999999999997</v>
      </c>
      <c r="C43" s="2">
        <v>18.100000000000001</v>
      </c>
      <c r="D43" s="2">
        <v>15.58</v>
      </c>
      <c r="F43" s="2">
        <v>32.659999999999997</v>
      </c>
      <c r="G43" s="2">
        <v>15.58</v>
      </c>
      <c r="H43" s="21">
        <f t="shared" si="0"/>
        <v>15.943228659999999</v>
      </c>
      <c r="I43" s="21">
        <f t="shared" si="1"/>
        <v>-0.36322865999999898</v>
      </c>
      <c r="J43" s="21"/>
      <c r="K43" s="21">
        <f>$AA$10*F43+$AA$11</f>
        <v>15.943228659999999</v>
      </c>
      <c r="L43" s="21">
        <f t="shared" si="2"/>
        <v>-0.36322865999999898</v>
      </c>
      <c r="M43" s="21">
        <f t="shared" si="3"/>
        <v>0.36322865999999898</v>
      </c>
      <c r="N43" s="21">
        <f t="shared" si="4"/>
        <v>0.13193505944539485</v>
      </c>
      <c r="O43" s="33">
        <f t="shared" si="5"/>
        <v>2.3313777920410717E-2</v>
      </c>
      <c r="P43" s="21"/>
      <c r="Q43" s="21"/>
      <c r="R43" s="21"/>
      <c r="S43" s="21"/>
      <c r="T43" s="21"/>
      <c r="U43" s="21"/>
      <c r="W43" s="3">
        <v>12</v>
      </c>
      <c r="X43" s="3">
        <v>22.335644315306993</v>
      </c>
      <c r="Y43" s="3">
        <v>-0.2256443153069938</v>
      </c>
      <c r="Z43" s="3">
        <v>-0.16237228874304027</v>
      </c>
    </row>
    <row r="44" spans="1:26" x14ac:dyDescent="0.3">
      <c r="A44" s="2">
        <v>1.33</v>
      </c>
      <c r="B44" s="2">
        <v>30.5</v>
      </c>
      <c r="C44" s="2">
        <v>29.8</v>
      </c>
      <c r="D44" s="2">
        <v>17.149999999999999</v>
      </c>
      <c r="F44" s="2">
        <v>30.5</v>
      </c>
      <c r="G44" s="2">
        <v>17.149999999999999</v>
      </c>
      <c r="H44" s="21">
        <f t="shared" si="0"/>
        <v>15.266714499999999</v>
      </c>
      <c r="I44" s="21">
        <f t="shared" si="1"/>
        <v>1.8832854999999995</v>
      </c>
      <c r="J44" s="21"/>
      <c r="K44" s="21">
        <f>$AA$10*F44+$AA$11</f>
        <v>15.266714499999999</v>
      </c>
      <c r="L44" s="21">
        <f t="shared" si="2"/>
        <v>1.8832854999999995</v>
      </c>
      <c r="M44" s="21">
        <f t="shared" si="3"/>
        <v>1.8832854999999995</v>
      </c>
      <c r="N44" s="21">
        <f t="shared" si="4"/>
        <v>3.5467642745102483</v>
      </c>
      <c r="O44" s="33">
        <f t="shared" si="5"/>
        <v>0.10981256559766762</v>
      </c>
      <c r="P44" s="21"/>
      <c r="Q44" s="21"/>
      <c r="R44" s="21"/>
      <c r="S44" s="21"/>
      <c r="T44" s="21"/>
      <c r="U44" s="21"/>
      <c r="W44" s="3">
        <v>13</v>
      </c>
      <c r="X44" s="3">
        <v>26.347745009613433</v>
      </c>
      <c r="Y44" s="3">
        <v>2.2522549903865681</v>
      </c>
      <c r="Z44" s="3">
        <v>1.6207091108165235</v>
      </c>
    </row>
    <row r="45" spans="1:26" x14ac:dyDescent="0.3">
      <c r="A45" s="2">
        <v>1.37</v>
      </c>
      <c r="B45" s="2">
        <v>29.48</v>
      </c>
      <c r="C45" s="2">
        <v>20.6</v>
      </c>
      <c r="D45" s="2">
        <v>15.82</v>
      </c>
      <c r="F45" s="2">
        <v>29.48</v>
      </c>
      <c r="G45" s="2">
        <v>15.82</v>
      </c>
      <c r="H45" s="21">
        <f t="shared" si="0"/>
        <v>14.94724948</v>
      </c>
      <c r="I45" s="21">
        <f t="shared" si="1"/>
        <v>0.87275052000000031</v>
      </c>
      <c r="J45" s="21"/>
      <c r="K45" s="21">
        <f>$AA$10*F45+$AA$11</f>
        <v>14.94724948</v>
      </c>
      <c r="L45" s="21">
        <f t="shared" si="2"/>
        <v>0.87275052000000031</v>
      </c>
      <c r="M45" s="21">
        <f t="shared" si="3"/>
        <v>0.87275052000000031</v>
      </c>
      <c r="N45" s="21">
        <f t="shared" si="4"/>
        <v>0.76169347016027089</v>
      </c>
      <c r="O45" s="33">
        <f t="shared" si="5"/>
        <v>5.5167542351453873E-2</v>
      </c>
      <c r="P45" s="21"/>
      <c r="Q45" s="21"/>
      <c r="R45" s="21"/>
      <c r="S45" s="21"/>
      <c r="T45" s="21"/>
      <c r="U45" s="21"/>
      <c r="W45" s="3">
        <v>14</v>
      </c>
      <c r="X45" s="3">
        <v>20.133843543958491</v>
      </c>
      <c r="Y45" s="3">
        <v>-0.6338435439584913</v>
      </c>
      <c r="Z45" s="3">
        <v>-0.45610999239009031</v>
      </c>
    </row>
    <row r="46" spans="1:26" x14ac:dyDescent="0.3">
      <c r="A46" s="2">
        <v>1.55</v>
      </c>
      <c r="B46" s="2">
        <v>44.68</v>
      </c>
      <c r="C46" s="2">
        <v>22.9</v>
      </c>
      <c r="D46" s="2">
        <v>18.61</v>
      </c>
      <c r="F46" s="2">
        <v>44.68</v>
      </c>
      <c r="G46" s="2">
        <v>18.61</v>
      </c>
      <c r="H46" s="21">
        <f t="shared" si="0"/>
        <v>19.707904679999999</v>
      </c>
      <c r="I46" s="21">
        <f t="shared" si="1"/>
        <v>-1.0979046799999992</v>
      </c>
      <c r="J46" s="21"/>
      <c r="K46" s="21">
        <f>$AA$10*F46+$AA$11</f>
        <v>19.707904679999999</v>
      </c>
      <c r="L46" s="21">
        <f t="shared" si="2"/>
        <v>-1.0979046799999992</v>
      </c>
      <c r="M46" s="21">
        <f t="shared" si="3"/>
        <v>1.0979046799999992</v>
      </c>
      <c r="N46" s="21">
        <f t="shared" si="4"/>
        <v>1.2053946863659006</v>
      </c>
      <c r="O46" s="33">
        <f t="shared" si="5"/>
        <v>5.8995415368081637E-2</v>
      </c>
      <c r="P46" s="21"/>
      <c r="Q46" s="21"/>
      <c r="R46" s="21"/>
      <c r="S46" s="21"/>
      <c r="T46" s="21"/>
      <c r="U46" s="21"/>
      <c r="W46" s="3">
        <v>15</v>
      </c>
      <c r="X46" s="3">
        <v>19.350841847177378</v>
      </c>
      <c r="Y46" s="3">
        <v>1.0591581528226222</v>
      </c>
      <c r="Z46" s="3">
        <v>0.76216382043873077</v>
      </c>
    </row>
    <row r="47" spans="1:26" x14ac:dyDescent="0.3">
      <c r="A47" s="2">
        <v>1.45</v>
      </c>
      <c r="B47" s="2">
        <v>34.93</v>
      </c>
      <c r="C47" s="2">
        <v>19.3</v>
      </c>
      <c r="D47" s="2">
        <v>16.66</v>
      </c>
      <c r="F47" s="2">
        <v>34.93</v>
      </c>
      <c r="G47" s="2">
        <v>16.66</v>
      </c>
      <c r="H47" s="21">
        <f t="shared" si="0"/>
        <v>16.654194929999999</v>
      </c>
      <c r="I47" s="21">
        <f t="shared" si="1"/>
        <v>5.805070000000967E-3</v>
      </c>
      <c r="J47" s="21"/>
      <c r="K47" s="21">
        <f>$AA$10*F47+$AA$11</f>
        <v>16.654194929999999</v>
      </c>
      <c r="L47" s="21">
        <f t="shared" si="2"/>
        <v>5.805070000000967E-3</v>
      </c>
      <c r="M47" s="21">
        <f t="shared" si="3"/>
        <v>5.805070000000967E-3</v>
      </c>
      <c r="N47" s="21">
        <f t="shared" si="4"/>
        <v>3.3698837704911225E-5</v>
      </c>
      <c r="O47" s="33">
        <f t="shared" si="5"/>
        <v>3.4844357743103044E-4</v>
      </c>
      <c r="P47" s="21"/>
      <c r="Q47" s="21"/>
      <c r="R47" s="21"/>
      <c r="S47" s="21"/>
      <c r="T47" s="21"/>
      <c r="U47" s="21"/>
      <c r="W47" s="3">
        <v>16</v>
      </c>
      <c r="X47" s="3">
        <v>25.248410627332746</v>
      </c>
      <c r="Y47" s="3">
        <v>1.6015893726672559</v>
      </c>
      <c r="Z47" s="3">
        <v>1.1524940555790375</v>
      </c>
    </row>
    <row r="48" spans="1:26" x14ac:dyDescent="0.3">
      <c r="A48" s="2">
        <v>1.47</v>
      </c>
      <c r="B48" s="2">
        <v>54.54</v>
      </c>
      <c r="C48" s="2">
        <v>38.4</v>
      </c>
      <c r="D48" s="2">
        <v>25.13</v>
      </c>
      <c r="F48" s="2">
        <v>54.54</v>
      </c>
      <c r="G48" s="2">
        <v>25.13</v>
      </c>
      <c r="H48" s="21">
        <f t="shared" si="0"/>
        <v>22.796066539999998</v>
      </c>
      <c r="I48" s="21">
        <f t="shared" si="1"/>
        <v>2.3339334600000008</v>
      </c>
      <c r="J48" s="21"/>
      <c r="K48" s="21">
        <f>$AA$10*F48+$AA$11</f>
        <v>22.796066539999998</v>
      </c>
      <c r="L48" s="21">
        <f t="shared" si="2"/>
        <v>2.3339334600000008</v>
      </c>
      <c r="M48" s="21">
        <f t="shared" si="3"/>
        <v>2.3339334600000008</v>
      </c>
      <c r="N48" s="21">
        <f t="shared" si="4"/>
        <v>5.4472453957075757</v>
      </c>
      <c r="O48" s="33">
        <f t="shared" si="5"/>
        <v>9.2874391563867925E-2</v>
      </c>
      <c r="P48" s="21"/>
      <c r="Q48" s="21"/>
      <c r="R48" s="21"/>
      <c r="S48" s="21"/>
      <c r="T48" s="21"/>
      <c r="U48" s="21"/>
      <c r="W48" s="3">
        <v>17</v>
      </c>
      <c r="X48" s="3">
        <v>20.061807387854632</v>
      </c>
      <c r="Y48" s="3">
        <v>1.4181926121453685</v>
      </c>
      <c r="Z48" s="3">
        <v>1.0205228525222101</v>
      </c>
    </row>
    <row r="49" spans="1:26" x14ac:dyDescent="0.3">
      <c r="A49" s="2">
        <v>1.59</v>
      </c>
      <c r="B49" s="2">
        <v>52.5</v>
      </c>
      <c r="C49" s="2">
        <v>27.9</v>
      </c>
      <c r="D49" s="2">
        <v>20.83</v>
      </c>
      <c r="F49" s="2">
        <v>52.5</v>
      </c>
      <c r="G49" s="2">
        <v>20.83</v>
      </c>
      <c r="H49" s="21">
        <f t="shared" si="0"/>
        <v>22.1571365</v>
      </c>
      <c r="I49" s="21">
        <f t="shared" si="1"/>
        <v>-1.3271365000000017</v>
      </c>
      <c r="J49" s="21"/>
      <c r="K49" s="21">
        <f>$AA$10*F49+$AA$11</f>
        <v>22.1571365</v>
      </c>
      <c r="L49" s="21">
        <f t="shared" si="2"/>
        <v>-1.3271365000000017</v>
      </c>
      <c r="M49" s="21">
        <f t="shared" si="3"/>
        <v>1.3271365000000017</v>
      </c>
      <c r="N49" s="21">
        <f t="shared" si="4"/>
        <v>1.7612912896322546</v>
      </c>
      <c r="O49" s="33">
        <f t="shared" si="5"/>
        <v>6.3712746039366386E-2</v>
      </c>
      <c r="P49" s="21"/>
      <c r="Q49" s="21"/>
      <c r="R49" s="21"/>
      <c r="S49" s="21"/>
      <c r="T49" s="21"/>
      <c r="U49" s="21"/>
      <c r="W49" s="3">
        <v>18</v>
      </c>
      <c r="X49" s="3">
        <v>29.013082785456362</v>
      </c>
      <c r="Y49" s="3">
        <v>0.74691721454363957</v>
      </c>
      <c r="Z49" s="3">
        <v>0.53747712395069669</v>
      </c>
    </row>
    <row r="50" spans="1:26" x14ac:dyDescent="0.3">
      <c r="A50" s="2">
        <v>1.44</v>
      </c>
      <c r="B50" s="2">
        <v>51.03</v>
      </c>
      <c r="C50" s="2">
        <v>36.4</v>
      </c>
      <c r="D50" s="2">
        <v>24.56</v>
      </c>
      <c r="F50" s="2">
        <v>51.03</v>
      </c>
      <c r="G50" s="2">
        <v>24.56</v>
      </c>
      <c r="H50" s="21">
        <f t="shared" si="0"/>
        <v>21.696731030000002</v>
      </c>
      <c r="I50" s="21">
        <f t="shared" si="1"/>
        <v>2.8632689699999965</v>
      </c>
      <c r="J50" s="21"/>
      <c r="K50" s="21">
        <f>$AA$10*F50+$AA$11</f>
        <v>21.696731030000002</v>
      </c>
      <c r="L50" s="21">
        <f t="shared" si="2"/>
        <v>2.8632689699999965</v>
      </c>
      <c r="M50" s="21">
        <f t="shared" si="3"/>
        <v>2.8632689699999965</v>
      </c>
      <c r="N50" s="21">
        <f t="shared" si="4"/>
        <v>8.1983091945648408</v>
      </c>
      <c r="O50" s="33">
        <f t="shared" si="5"/>
        <v>0.11658261278501615</v>
      </c>
      <c r="P50" s="21"/>
      <c r="Q50" s="21"/>
      <c r="R50" s="21"/>
      <c r="S50" s="21"/>
      <c r="T50" s="21"/>
      <c r="U50" s="21"/>
      <c r="W50" s="3">
        <v>19</v>
      </c>
      <c r="X50" s="3">
        <v>23.118646012088114</v>
      </c>
      <c r="Y50" s="3">
        <v>0.80135398791188805</v>
      </c>
      <c r="Z50" s="3">
        <v>0.5766494978328528</v>
      </c>
    </row>
    <row r="51" spans="1:26" x14ac:dyDescent="0.3">
      <c r="A51" s="2">
        <v>1.6</v>
      </c>
      <c r="B51" s="2">
        <v>51.71</v>
      </c>
      <c r="C51" s="2">
        <v>25.1</v>
      </c>
      <c r="D51" s="2">
        <v>20.190000000000001</v>
      </c>
      <c r="F51" s="2">
        <v>51.71</v>
      </c>
      <c r="G51" s="2">
        <v>20.190000000000001</v>
      </c>
      <c r="H51" s="21">
        <f t="shared" si="0"/>
        <v>21.909707709999999</v>
      </c>
      <c r="I51" s="21">
        <f t="shared" si="1"/>
        <v>-1.719707709999998</v>
      </c>
      <c r="J51" s="21"/>
      <c r="K51" s="21">
        <f>$AA$10*F51+$AA$11</f>
        <v>21.909707709999999</v>
      </c>
      <c r="L51" s="21">
        <f t="shared" si="2"/>
        <v>-1.719707709999998</v>
      </c>
      <c r="M51" s="21">
        <f t="shared" si="3"/>
        <v>1.719707709999998</v>
      </c>
      <c r="N51" s="21">
        <f t="shared" si="4"/>
        <v>2.9573946078334372</v>
      </c>
      <c r="O51" s="33">
        <f t="shared" si="5"/>
        <v>8.5176211490836942E-2</v>
      </c>
      <c r="P51" s="21"/>
      <c r="Q51" s="21"/>
      <c r="R51" s="21"/>
      <c r="S51" s="21"/>
      <c r="T51" s="21"/>
      <c r="U51" s="21"/>
      <c r="W51" s="3">
        <v>20</v>
      </c>
      <c r="X51" s="3">
        <v>20.168295618616863</v>
      </c>
      <c r="Y51" s="3">
        <v>0.38170438138313756</v>
      </c>
      <c r="Z51" s="3">
        <v>0.27467217130688054</v>
      </c>
    </row>
    <row r="52" spans="1:26" x14ac:dyDescent="0.3">
      <c r="A52" s="2">
        <v>1.58</v>
      </c>
      <c r="B52" s="2">
        <v>60.33</v>
      </c>
      <c r="C52" s="2">
        <v>39.700000000000003</v>
      </c>
      <c r="D52" s="2">
        <v>24.13</v>
      </c>
      <c r="F52" s="2">
        <v>60.33</v>
      </c>
      <c r="G52" s="2">
        <v>24.13</v>
      </c>
      <c r="H52" s="21">
        <f t="shared" si="0"/>
        <v>24.609500329999999</v>
      </c>
      <c r="I52" s="21">
        <f t="shared" si="1"/>
        <v>-0.47950033000000047</v>
      </c>
      <c r="J52" s="21"/>
      <c r="K52" s="21">
        <f>$AA$10*F52+$AA$11</f>
        <v>24.609500329999999</v>
      </c>
      <c r="L52" s="21">
        <f t="shared" si="2"/>
        <v>-0.47950033000000047</v>
      </c>
      <c r="M52" s="21">
        <f t="shared" si="3"/>
        <v>0.47950033000000047</v>
      </c>
      <c r="N52" s="21">
        <f t="shared" si="4"/>
        <v>0.22992056647010936</v>
      </c>
      <c r="O52" s="33">
        <f t="shared" si="5"/>
        <v>1.9871542892664754E-2</v>
      </c>
      <c r="P52" s="21"/>
      <c r="Q52" s="21"/>
      <c r="R52" s="21"/>
      <c r="S52" s="21"/>
      <c r="T52" s="21"/>
      <c r="U52" s="21"/>
      <c r="W52" s="3">
        <v>21</v>
      </c>
      <c r="X52" s="3">
        <v>20.700736772428023</v>
      </c>
      <c r="Y52" s="3">
        <v>0.9692632275719788</v>
      </c>
      <c r="Z52" s="3">
        <v>0.69747597426156149</v>
      </c>
    </row>
    <row r="53" spans="1:26" x14ac:dyDescent="0.3">
      <c r="A53" s="2">
        <v>1.42</v>
      </c>
      <c r="B53" s="2">
        <v>47.85</v>
      </c>
      <c r="C53" s="2">
        <v>33.6</v>
      </c>
      <c r="D53" s="2">
        <v>23.86</v>
      </c>
      <c r="F53" s="2">
        <v>47.85</v>
      </c>
      <c r="G53" s="2">
        <v>23.86</v>
      </c>
      <c r="H53" s="21">
        <f t="shared" si="0"/>
        <v>20.70075185</v>
      </c>
      <c r="I53" s="21">
        <f t="shared" si="1"/>
        <v>3.1592481499999998</v>
      </c>
      <c r="J53" s="21"/>
      <c r="K53" s="21">
        <f>$AA$10*F53+$AA$11</f>
        <v>20.70075185</v>
      </c>
      <c r="L53" s="21">
        <f t="shared" si="2"/>
        <v>3.1592481499999998</v>
      </c>
      <c r="M53" s="21">
        <f t="shared" si="3"/>
        <v>3.1592481499999998</v>
      </c>
      <c r="N53" s="21">
        <f t="shared" si="4"/>
        <v>9.980848873278422</v>
      </c>
      <c r="O53" s="33">
        <f t="shared" si="5"/>
        <v>0.13240771793797149</v>
      </c>
      <c r="P53" s="21"/>
      <c r="Q53" s="21"/>
      <c r="R53" s="21"/>
      <c r="S53" s="21"/>
      <c r="T53" s="21"/>
      <c r="U53" s="21"/>
      <c r="W53" s="3">
        <v>22</v>
      </c>
      <c r="X53" s="3">
        <v>18.924888924128449</v>
      </c>
      <c r="Y53" s="3">
        <v>0.3451110758715501</v>
      </c>
      <c r="Z53" s="3">
        <v>0.24833984930485759</v>
      </c>
    </row>
    <row r="54" spans="1:26" x14ac:dyDescent="0.3">
      <c r="A54" s="2">
        <v>1.58</v>
      </c>
      <c r="B54" s="2">
        <v>83.91</v>
      </c>
      <c r="C54" s="2">
        <v>46</v>
      </c>
      <c r="D54" s="2">
        <v>33.57</v>
      </c>
      <c r="F54" s="2">
        <v>83.91</v>
      </c>
      <c r="G54" s="2">
        <v>33.57</v>
      </c>
      <c r="H54" s="21">
        <f t="shared" si="0"/>
        <v>31.994779909999998</v>
      </c>
      <c r="I54" s="21">
        <f t="shared" si="1"/>
        <v>1.575220090000002</v>
      </c>
      <c r="J54" s="21"/>
      <c r="K54" s="21">
        <f>$AA$10*F54+$AA$11</f>
        <v>31.994779909999998</v>
      </c>
      <c r="L54" s="21">
        <f t="shared" si="2"/>
        <v>1.575220090000002</v>
      </c>
      <c r="M54" s="21">
        <f t="shared" si="3"/>
        <v>1.575220090000002</v>
      </c>
      <c r="N54" s="21">
        <f t="shared" si="4"/>
        <v>2.4813183319396144</v>
      </c>
      <c r="O54" s="33">
        <f t="shared" si="5"/>
        <v>4.6923446231754602E-2</v>
      </c>
      <c r="P54" s="21"/>
      <c r="Q54" s="21"/>
      <c r="R54" s="21"/>
      <c r="S54" s="21"/>
      <c r="T54" s="21"/>
      <c r="U54" s="21"/>
      <c r="W54" s="3">
        <v>23</v>
      </c>
      <c r="X54" s="3">
        <v>20.061807387854632</v>
      </c>
      <c r="Y54" s="3">
        <v>-1.8818073878546322</v>
      </c>
      <c r="Z54" s="3">
        <v>-1.3541372496967492</v>
      </c>
    </row>
    <row r="55" spans="1:26" x14ac:dyDescent="0.3">
      <c r="A55" s="2">
        <v>1.55</v>
      </c>
      <c r="B55" s="2">
        <v>69.97</v>
      </c>
      <c r="C55" s="2">
        <v>38.9</v>
      </c>
      <c r="D55" s="2">
        <v>29.14</v>
      </c>
      <c r="F55" s="2">
        <v>69.97</v>
      </c>
      <c r="G55" s="2">
        <v>29.14</v>
      </c>
      <c r="H55" s="21">
        <f t="shared" si="0"/>
        <v>27.628757969999999</v>
      </c>
      <c r="I55" s="21">
        <f t="shared" si="1"/>
        <v>1.5112420300000018</v>
      </c>
      <c r="J55" s="21"/>
      <c r="K55" s="21">
        <f>$AA$10*F55+$AA$11</f>
        <v>27.628757969999999</v>
      </c>
      <c r="L55" s="21">
        <f t="shared" si="2"/>
        <v>1.5112420300000018</v>
      </c>
      <c r="M55" s="21">
        <f t="shared" si="3"/>
        <v>1.5112420300000018</v>
      </c>
      <c r="N55" s="21">
        <f t="shared" si="4"/>
        <v>2.2838524732385261</v>
      </c>
      <c r="O55" s="33">
        <f t="shared" si="5"/>
        <v>5.1861428620453044E-2</v>
      </c>
      <c r="P55" s="21"/>
      <c r="Q55" s="21"/>
      <c r="R55" s="21"/>
      <c r="S55" s="21"/>
      <c r="T55" s="21"/>
      <c r="U55" s="21"/>
      <c r="W55" s="3">
        <v>24</v>
      </c>
      <c r="X55" s="3">
        <v>19.707890620909566</v>
      </c>
      <c r="Y55" s="3">
        <v>-1.2478906209095655</v>
      </c>
      <c r="Z55" s="3">
        <v>-0.89797456648702689</v>
      </c>
    </row>
    <row r="56" spans="1:26" x14ac:dyDescent="0.3">
      <c r="A56" s="2">
        <v>1.64</v>
      </c>
      <c r="B56" s="2">
        <v>77.34</v>
      </c>
      <c r="C56" s="2">
        <v>42.2</v>
      </c>
      <c r="D56" s="2">
        <v>28.59</v>
      </c>
      <c r="F56" s="2">
        <v>77.34</v>
      </c>
      <c r="G56" s="2">
        <v>28.59</v>
      </c>
      <c r="H56" s="21">
        <f t="shared" si="0"/>
        <v>29.937049340000002</v>
      </c>
      <c r="I56" s="21">
        <f t="shared" si="1"/>
        <v>-1.3470493400000016</v>
      </c>
      <c r="J56" s="21"/>
      <c r="K56" s="21">
        <f>$AA$10*F56+$AA$11</f>
        <v>29.937049340000002</v>
      </c>
      <c r="L56" s="21">
        <f t="shared" si="2"/>
        <v>-1.3470493400000016</v>
      </c>
      <c r="M56" s="21">
        <f t="shared" si="3"/>
        <v>1.3470493400000016</v>
      </c>
      <c r="N56" s="21">
        <f t="shared" si="4"/>
        <v>1.8145419243944401</v>
      </c>
      <c r="O56" s="33">
        <f t="shared" si="5"/>
        <v>4.7116101434067914E-2</v>
      </c>
      <c r="P56" s="21"/>
      <c r="Q56" s="21"/>
      <c r="R56" s="21"/>
      <c r="S56" s="21"/>
      <c r="T56" s="21"/>
      <c r="U56" s="21"/>
      <c r="W56" s="3">
        <v>25</v>
      </c>
      <c r="X56" s="3">
        <v>19.068961236336175</v>
      </c>
      <c r="Y56" s="3">
        <v>-2.0189612363361746</v>
      </c>
      <c r="Z56" s="3">
        <v>-1.4528323320770229</v>
      </c>
    </row>
    <row r="57" spans="1:26" x14ac:dyDescent="0.3">
      <c r="A57" s="2">
        <v>1.49</v>
      </c>
      <c r="B57" s="2">
        <v>58.29</v>
      </c>
      <c r="C57" s="2">
        <v>36.700000000000003</v>
      </c>
      <c r="D57" s="2">
        <v>26.17</v>
      </c>
      <c r="F57" s="2">
        <v>58.29</v>
      </c>
      <c r="G57" s="2">
        <v>26.17</v>
      </c>
      <c r="H57" s="21">
        <f t="shared" si="0"/>
        <v>23.970570290000001</v>
      </c>
      <c r="I57" s="21">
        <f t="shared" si="1"/>
        <v>2.1994297100000004</v>
      </c>
      <c r="J57" s="21"/>
      <c r="K57" s="21">
        <f>$AA$10*F57+$AA$11</f>
        <v>23.970570290000001</v>
      </c>
      <c r="L57" s="21">
        <f t="shared" si="2"/>
        <v>2.1994297100000004</v>
      </c>
      <c r="M57" s="21">
        <f t="shared" si="3"/>
        <v>2.1994297100000004</v>
      </c>
      <c r="N57" s="21">
        <f t="shared" si="4"/>
        <v>4.8374910492306862</v>
      </c>
      <c r="O57" s="33">
        <f t="shared" si="5"/>
        <v>8.4043932365303789E-2</v>
      </c>
      <c r="P57" s="21"/>
      <c r="Q57" s="21"/>
      <c r="R57" s="21"/>
      <c r="S57" s="21"/>
      <c r="T57" s="21"/>
      <c r="U57" s="21"/>
      <c r="W57" s="3">
        <v>26</v>
      </c>
      <c r="X57" s="3">
        <v>19.350841847177378</v>
      </c>
      <c r="Y57" s="3">
        <v>-1.6508418471773787</v>
      </c>
      <c r="Z57" s="3">
        <v>-1.1879358392622936</v>
      </c>
    </row>
    <row r="58" spans="1:26" x14ac:dyDescent="0.3">
      <c r="A58" s="2">
        <v>1.59</v>
      </c>
      <c r="B58" s="2">
        <v>87.54</v>
      </c>
      <c r="C58" s="2">
        <v>38</v>
      </c>
      <c r="D58" s="2">
        <v>34.46</v>
      </c>
      <c r="F58" s="2">
        <v>87.54</v>
      </c>
      <c r="G58" s="2">
        <v>34.46</v>
      </c>
      <c r="H58" s="21">
        <f t="shared" si="0"/>
        <v>33.13169954</v>
      </c>
      <c r="I58" s="21">
        <f t="shared" si="1"/>
        <v>1.3283004600000012</v>
      </c>
      <c r="J58" s="21"/>
      <c r="K58" s="21">
        <f>$AA$10*F58+$AA$11</f>
        <v>33.13169954</v>
      </c>
      <c r="L58" s="21">
        <f t="shared" si="2"/>
        <v>1.3283004600000012</v>
      </c>
      <c r="M58" s="21">
        <f t="shared" si="3"/>
        <v>1.3283004600000012</v>
      </c>
      <c r="N58" s="21">
        <f t="shared" si="4"/>
        <v>1.7643821120362149</v>
      </c>
      <c r="O58" s="33">
        <f t="shared" si="5"/>
        <v>3.8546153801509032E-2</v>
      </c>
      <c r="P58" s="21"/>
      <c r="Q58" s="21"/>
      <c r="R58" s="21"/>
      <c r="S58" s="21"/>
      <c r="T58" s="21"/>
      <c r="U58" s="21"/>
      <c r="W58" s="3">
        <v>27</v>
      </c>
      <c r="X58" s="3">
        <v>17.399601618798833</v>
      </c>
      <c r="Y58" s="3">
        <v>-0.78960161879883373</v>
      </c>
      <c r="Z58" s="3">
        <v>-0.5681925638815436</v>
      </c>
    </row>
    <row r="59" spans="1:26" x14ac:dyDescent="0.3">
      <c r="A59" s="2">
        <v>1.55</v>
      </c>
      <c r="B59" s="2">
        <v>45.81</v>
      </c>
      <c r="C59" s="2">
        <v>23.3</v>
      </c>
      <c r="D59" s="2">
        <v>19.079999999999998</v>
      </c>
      <c r="F59" s="2">
        <v>45.81</v>
      </c>
      <c r="G59" s="2">
        <v>19.079999999999998</v>
      </c>
      <c r="H59" s="21">
        <f t="shared" si="0"/>
        <v>20.061821810000001</v>
      </c>
      <c r="I59" s="21">
        <f t="shared" si="1"/>
        <v>-0.98182181000000313</v>
      </c>
      <c r="J59" s="21"/>
      <c r="K59" s="21">
        <f>$AA$10*F59+$AA$11</f>
        <v>20.061821810000001</v>
      </c>
      <c r="L59" s="21">
        <f t="shared" si="2"/>
        <v>-0.98182181000000313</v>
      </c>
      <c r="M59" s="21">
        <f t="shared" si="3"/>
        <v>0.98182181000000313</v>
      </c>
      <c r="N59" s="21">
        <f t="shared" si="4"/>
        <v>0.96397406659168228</v>
      </c>
      <c r="O59" s="33">
        <f t="shared" si="5"/>
        <v>5.1458166142557819E-2</v>
      </c>
      <c r="P59" s="21"/>
      <c r="Q59" s="21"/>
      <c r="R59" s="21"/>
      <c r="S59" s="21"/>
      <c r="T59" s="21"/>
      <c r="U59" s="21"/>
      <c r="W59" s="3">
        <v>28</v>
      </c>
      <c r="X59" s="3">
        <v>18.038531003372228</v>
      </c>
      <c r="Y59" s="3">
        <v>-1.0985310033722264</v>
      </c>
      <c r="Z59" s="3">
        <v>-0.79049628629048074</v>
      </c>
    </row>
    <row r="60" spans="1:26" x14ac:dyDescent="0.3">
      <c r="A60" s="2">
        <v>1.42</v>
      </c>
      <c r="B60" s="2">
        <v>47.63</v>
      </c>
      <c r="C60" s="2">
        <v>35.9</v>
      </c>
      <c r="D60" s="2">
        <v>23.54</v>
      </c>
      <c r="F60" s="2">
        <v>47.63</v>
      </c>
      <c r="G60" s="2">
        <v>23.54</v>
      </c>
      <c r="H60" s="21">
        <f t="shared" si="0"/>
        <v>20.631847630000003</v>
      </c>
      <c r="I60" s="21">
        <f t="shared" si="1"/>
        <v>2.9081523699999963</v>
      </c>
      <c r="J60" s="21"/>
      <c r="K60" s="21">
        <f>$AA$10*F60+$AA$11</f>
        <v>20.631847630000003</v>
      </c>
      <c r="L60" s="21">
        <f t="shared" si="2"/>
        <v>2.9081523699999963</v>
      </c>
      <c r="M60" s="21">
        <f t="shared" si="3"/>
        <v>2.9081523699999963</v>
      </c>
      <c r="N60" s="21">
        <f t="shared" si="4"/>
        <v>8.4573502071365958</v>
      </c>
      <c r="O60" s="33">
        <f t="shared" si="5"/>
        <v>0.12354088232795227</v>
      </c>
      <c r="P60" s="21"/>
      <c r="Q60" s="21"/>
      <c r="R60" s="21"/>
      <c r="S60" s="21"/>
      <c r="T60" s="21"/>
      <c r="U60" s="21"/>
      <c r="W60" s="3">
        <v>29</v>
      </c>
      <c r="X60" s="3">
        <v>17.932042772609993</v>
      </c>
      <c r="Y60" s="3">
        <v>0.83795722739000666</v>
      </c>
      <c r="Z60" s="3">
        <v>0.60298896825729353</v>
      </c>
    </row>
    <row r="61" spans="1:26" x14ac:dyDescent="0.3">
      <c r="A61" s="2">
        <v>1.62</v>
      </c>
      <c r="B61" s="2">
        <v>53.07</v>
      </c>
      <c r="C61" s="2">
        <v>24.1</v>
      </c>
      <c r="D61" s="2">
        <v>20.239999999999998</v>
      </c>
      <c r="F61" s="2">
        <v>53.07</v>
      </c>
      <c r="G61" s="2">
        <v>20.239999999999998</v>
      </c>
      <c r="H61" s="21">
        <f t="shared" si="0"/>
        <v>22.33566107</v>
      </c>
      <c r="I61" s="21">
        <f t="shared" si="1"/>
        <v>-2.095661070000002</v>
      </c>
      <c r="J61" s="21"/>
      <c r="K61" s="21">
        <f>$AA$10*F61+$AA$11</f>
        <v>22.33566107</v>
      </c>
      <c r="L61" s="21">
        <f t="shared" si="2"/>
        <v>-2.095661070000002</v>
      </c>
      <c r="M61" s="21">
        <f t="shared" si="3"/>
        <v>2.095661070000002</v>
      </c>
      <c r="N61" s="21">
        <f t="shared" si="4"/>
        <v>4.3917953203135536</v>
      </c>
      <c r="O61" s="33">
        <f t="shared" si="5"/>
        <v>0.10354056669960485</v>
      </c>
      <c r="P61" s="21"/>
      <c r="Q61" s="21"/>
      <c r="R61" s="21"/>
      <c r="S61" s="21"/>
      <c r="T61" s="21"/>
      <c r="U61" s="21"/>
      <c r="W61" s="3">
        <v>30</v>
      </c>
      <c r="X61" s="3">
        <v>18.430031851762784</v>
      </c>
      <c r="Y61" s="3">
        <v>-4.0031851762783788E-2</v>
      </c>
      <c r="Z61" s="3">
        <v>-2.8806679151220108E-2</v>
      </c>
    </row>
    <row r="62" spans="1:26" x14ac:dyDescent="0.3">
      <c r="A62" s="2">
        <v>1.66</v>
      </c>
      <c r="B62" s="2">
        <v>80.739999999999995</v>
      </c>
      <c r="C62" s="2">
        <v>40.799999999999997</v>
      </c>
      <c r="D62" s="2">
        <v>29.17</v>
      </c>
      <c r="F62" s="2">
        <v>80.739999999999995</v>
      </c>
      <c r="G62" s="2">
        <v>29.17</v>
      </c>
      <c r="H62" s="21">
        <f t="shared" si="0"/>
        <v>31.001932739999997</v>
      </c>
      <c r="I62" s="21">
        <f t="shared" si="1"/>
        <v>-1.8319327399999956</v>
      </c>
      <c r="J62" s="21"/>
      <c r="K62" s="21">
        <f>$AA$10*F62+$AA$11</f>
        <v>31.001932739999997</v>
      </c>
      <c r="L62" s="21">
        <f t="shared" si="2"/>
        <v>-1.8319327399999956</v>
      </c>
      <c r="M62" s="21">
        <f t="shared" si="3"/>
        <v>1.8319327399999956</v>
      </c>
      <c r="N62" s="21">
        <f t="shared" si="4"/>
        <v>3.3559775638838913</v>
      </c>
      <c r="O62" s="33">
        <f t="shared" si="5"/>
        <v>6.2801945149125654E-2</v>
      </c>
      <c r="P62" s="21"/>
      <c r="Q62" s="21"/>
      <c r="R62" s="21"/>
      <c r="S62" s="21"/>
      <c r="T62" s="21"/>
      <c r="U62" s="21"/>
      <c r="W62" s="3">
        <v>31</v>
      </c>
      <c r="X62" s="3">
        <v>17.647030154981667</v>
      </c>
      <c r="Y62" s="3">
        <v>0.21296984501833194</v>
      </c>
      <c r="Z62" s="3">
        <v>0.15325181634569332</v>
      </c>
    </row>
    <row r="63" spans="1:26" x14ac:dyDescent="0.3">
      <c r="A63" s="2">
        <v>1.47</v>
      </c>
      <c r="B63" s="2">
        <v>45.25</v>
      </c>
      <c r="C63" s="2">
        <v>25.7</v>
      </c>
      <c r="D63" s="2">
        <v>20.85</v>
      </c>
      <c r="F63" s="2">
        <v>45.25</v>
      </c>
      <c r="G63" s="2">
        <v>20.85</v>
      </c>
      <c r="H63" s="21">
        <f t="shared" si="0"/>
        <v>19.886429249999999</v>
      </c>
      <c r="I63" s="21">
        <f t="shared" si="1"/>
        <v>0.96357075000000236</v>
      </c>
      <c r="J63" s="21"/>
      <c r="K63" s="21">
        <f>$AA$10*F63+$AA$11</f>
        <v>19.886429249999999</v>
      </c>
      <c r="L63" s="21">
        <f t="shared" si="2"/>
        <v>0.96357075000000236</v>
      </c>
      <c r="M63" s="21">
        <f t="shared" si="3"/>
        <v>0.96357075000000236</v>
      </c>
      <c r="N63" s="21">
        <f t="shared" si="4"/>
        <v>0.92846859025556705</v>
      </c>
      <c r="O63" s="33">
        <f t="shared" si="5"/>
        <v>4.6214424460431766E-2</v>
      </c>
      <c r="P63" s="21"/>
      <c r="Q63" s="21"/>
      <c r="R63" s="21"/>
      <c r="S63" s="21"/>
      <c r="T63" s="21"/>
      <c r="U63" s="21"/>
      <c r="W63" s="3">
        <v>32</v>
      </c>
      <c r="X63" s="3">
        <v>18.357995695658921</v>
      </c>
      <c r="Y63" s="3">
        <v>-0.37799569565892099</v>
      </c>
      <c r="Z63" s="3">
        <v>-0.27200342342173933</v>
      </c>
    </row>
    <row r="64" spans="1:26" x14ac:dyDescent="0.3">
      <c r="A64" s="2">
        <v>1.49</v>
      </c>
      <c r="B64" s="2">
        <v>50.46</v>
      </c>
      <c r="C64" s="2">
        <v>37.6</v>
      </c>
      <c r="D64" s="2">
        <v>22.66</v>
      </c>
      <c r="F64" s="2">
        <v>50.46</v>
      </c>
      <c r="G64" s="2">
        <v>22.66</v>
      </c>
      <c r="H64" s="21">
        <f t="shared" si="0"/>
        <v>21.518206460000002</v>
      </c>
      <c r="I64" s="21">
        <f t="shared" si="1"/>
        <v>1.1417935399999983</v>
      </c>
      <c r="J64" s="21"/>
      <c r="K64" s="21">
        <f>$AA$10*F64+$AA$11</f>
        <v>21.518206460000002</v>
      </c>
      <c r="L64" s="21">
        <f t="shared" si="2"/>
        <v>1.1417935399999983</v>
      </c>
      <c r="M64" s="21">
        <f t="shared" si="3"/>
        <v>1.1417935399999983</v>
      </c>
      <c r="N64" s="21">
        <f t="shared" si="4"/>
        <v>1.3036924879857277</v>
      </c>
      <c r="O64" s="33">
        <f t="shared" si="5"/>
        <v>5.0388064430714842E-2</v>
      </c>
      <c r="P64" s="21"/>
      <c r="Q64" s="21"/>
      <c r="R64" s="21"/>
      <c r="S64" s="21"/>
      <c r="T64" s="21"/>
      <c r="U64" s="21"/>
      <c r="W64" s="3">
        <v>33</v>
      </c>
      <c r="X64" s="3">
        <v>17.362017537353339</v>
      </c>
      <c r="Y64" s="3">
        <v>-1.9920175373533393</v>
      </c>
      <c r="Z64" s="3">
        <v>-1.4334438087495271</v>
      </c>
    </row>
    <row r="65" spans="1:26" x14ac:dyDescent="0.3">
      <c r="A65" s="2">
        <v>1.65</v>
      </c>
      <c r="B65" s="2">
        <v>81.99</v>
      </c>
      <c r="C65" s="2">
        <v>35.9</v>
      </c>
      <c r="D65" s="2">
        <v>30.08</v>
      </c>
      <c r="F65" s="2">
        <v>81.99</v>
      </c>
      <c r="G65" s="2">
        <v>30.08</v>
      </c>
      <c r="H65" s="21">
        <f t="shared" si="0"/>
        <v>31.393433989999998</v>
      </c>
      <c r="I65" s="21">
        <f t="shared" si="1"/>
        <v>-1.3134339900000001</v>
      </c>
      <c r="J65" s="21"/>
      <c r="K65" s="21">
        <f>$AA$10*F65+$AA$11</f>
        <v>31.393433989999998</v>
      </c>
      <c r="L65" s="21">
        <f t="shared" si="2"/>
        <v>-1.3134339900000001</v>
      </c>
      <c r="M65" s="21">
        <f t="shared" si="3"/>
        <v>1.3134339900000001</v>
      </c>
      <c r="N65" s="21">
        <f t="shared" si="4"/>
        <v>1.7251088460873203</v>
      </c>
      <c r="O65" s="33">
        <f t="shared" si="5"/>
        <v>4.3664693816489367E-2</v>
      </c>
      <c r="P65" s="21"/>
      <c r="Q65" s="21"/>
      <c r="R65" s="21"/>
      <c r="S65" s="21"/>
      <c r="T65" s="21"/>
      <c r="U65" s="21"/>
      <c r="W65" s="3">
        <v>34</v>
      </c>
      <c r="X65" s="3">
        <v>19.529366234043472</v>
      </c>
      <c r="Y65" s="3">
        <v>-0.6893662340434723</v>
      </c>
      <c r="Z65" s="3">
        <v>-0.49606378539393048</v>
      </c>
    </row>
    <row r="66" spans="1:26" x14ac:dyDescent="0.3">
      <c r="A66" s="2">
        <v>1.53</v>
      </c>
      <c r="B66" s="2">
        <v>52.96</v>
      </c>
      <c r="C66" s="2">
        <v>36.299999999999997</v>
      </c>
      <c r="D66" s="2">
        <v>22.61</v>
      </c>
      <c r="F66" s="2">
        <v>52.96</v>
      </c>
      <c r="G66" s="2">
        <v>22.61</v>
      </c>
      <c r="H66" s="21">
        <f t="shared" si="0"/>
        <v>22.30120896</v>
      </c>
      <c r="I66" s="21">
        <f t="shared" si="1"/>
        <v>0.30879103999999913</v>
      </c>
      <c r="J66" s="21"/>
      <c r="K66" s="21">
        <f>$AA$10*F66+$AA$11</f>
        <v>22.30120896</v>
      </c>
      <c r="L66" s="21">
        <f t="shared" si="2"/>
        <v>0.30879103999999913</v>
      </c>
      <c r="M66" s="21">
        <f t="shared" si="3"/>
        <v>0.30879103999999913</v>
      </c>
      <c r="N66" s="21">
        <f t="shared" si="4"/>
        <v>9.5351906384281065E-2</v>
      </c>
      <c r="O66" s="33">
        <f t="shared" si="5"/>
        <v>1.3657277310924332E-2</v>
      </c>
      <c r="P66" s="21"/>
      <c r="Q66" s="21"/>
      <c r="R66" s="21"/>
      <c r="S66" s="21"/>
      <c r="T66" s="21"/>
      <c r="U66" s="21"/>
      <c r="W66" s="3">
        <v>35</v>
      </c>
      <c r="X66" s="3">
        <v>16.190646998968791</v>
      </c>
      <c r="Y66" s="3">
        <v>-0.37064699896879105</v>
      </c>
      <c r="Z66" s="3">
        <v>-0.26671534559344839</v>
      </c>
    </row>
    <row r="67" spans="1:26" x14ac:dyDescent="0.3">
      <c r="A67" s="2">
        <v>1.59</v>
      </c>
      <c r="B67" s="2">
        <v>61.23</v>
      </c>
      <c r="C67" s="2">
        <v>33</v>
      </c>
      <c r="D67" s="2">
        <v>24.3</v>
      </c>
      <c r="F67" s="2">
        <v>61.23</v>
      </c>
      <c r="G67" s="2">
        <v>24.3</v>
      </c>
      <c r="H67" s="21">
        <f t="shared" ref="H67:H93" si="7">$AA$10*F67+$AA$11</f>
        <v>24.89138123</v>
      </c>
      <c r="I67" s="21">
        <f t="shared" ref="I67:I93" si="8">G67-H67</f>
        <v>-0.59138122999999965</v>
      </c>
      <c r="J67" s="21"/>
      <c r="K67" s="21">
        <f t="shared" ref="K67:K93" si="9">$AA$10*F67+$AA$11</f>
        <v>24.89138123</v>
      </c>
      <c r="L67" s="21">
        <f t="shared" ref="L67:L93" si="10">G67-K67</f>
        <v>-0.59138122999999965</v>
      </c>
      <c r="M67" s="21">
        <f t="shared" ref="M67:M93" si="11">ABS(L67)</f>
        <v>0.59138122999999965</v>
      </c>
      <c r="N67" s="21">
        <f t="shared" ref="N67:N93" si="12">L67*L67</f>
        <v>0.3497317591963125</v>
      </c>
      <c r="O67" s="33">
        <f t="shared" ref="O67:O93" si="13">ABS(G67-K67)/G67</f>
        <v>2.4336676131687229E-2</v>
      </c>
      <c r="P67" s="21"/>
      <c r="Q67" s="21"/>
      <c r="R67" s="21"/>
      <c r="S67" s="21"/>
      <c r="T67" s="21"/>
      <c r="U67" s="21"/>
      <c r="W67" s="3">
        <v>36</v>
      </c>
      <c r="X67" s="3">
        <v>20.48776031090356</v>
      </c>
      <c r="Y67" s="3">
        <v>-2.7777603109035596</v>
      </c>
      <c r="Z67" s="3">
        <v>-1.9988595708575798</v>
      </c>
    </row>
    <row r="68" spans="1:26" x14ac:dyDescent="0.3">
      <c r="A68" s="2">
        <v>1.53</v>
      </c>
      <c r="B68" s="2">
        <v>73.37</v>
      </c>
      <c r="C68" s="2">
        <v>40.5</v>
      </c>
      <c r="D68" s="2">
        <v>31.33</v>
      </c>
      <c r="F68" s="2">
        <v>73.37</v>
      </c>
      <c r="G68" s="2">
        <v>31.33</v>
      </c>
      <c r="H68" s="21">
        <f t="shared" si="7"/>
        <v>28.693641370000002</v>
      </c>
      <c r="I68" s="21">
        <f t="shared" si="8"/>
        <v>2.6363586299999966</v>
      </c>
      <c r="J68" s="21"/>
      <c r="K68" s="21">
        <f t="shared" si="9"/>
        <v>28.693641370000002</v>
      </c>
      <c r="L68" s="21">
        <f t="shared" si="10"/>
        <v>2.6363586299999966</v>
      </c>
      <c r="M68" s="21">
        <f t="shared" si="11"/>
        <v>2.6363586299999966</v>
      </c>
      <c r="N68" s="21">
        <f t="shared" si="12"/>
        <v>6.9503868259754586</v>
      </c>
      <c r="O68" s="33">
        <f t="shared" si="13"/>
        <v>8.4148057133737533E-2</v>
      </c>
      <c r="P68" s="21"/>
      <c r="Q68" s="21"/>
      <c r="R68" s="21"/>
      <c r="S68" s="21"/>
      <c r="T68" s="21"/>
      <c r="U68" s="21"/>
      <c r="W68" s="3">
        <v>37</v>
      </c>
      <c r="X68" s="3">
        <v>15.125764691346472</v>
      </c>
      <c r="Y68" s="3">
        <v>-0.13576469134647162</v>
      </c>
      <c r="Z68" s="3">
        <v>-9.7695453281981121E-2</v>
      </c>
    </row>
    <row r="69" spans="1:26" x14ac:dyDescent="0.3">
      <c r="A69" s="2">
        <v>1.57</v>
      </c>
      <c r="B69" s="2">
        <v>59.87</v>
      </c>
      <c r="C69" s="2">
        <v>26.4</v>
      </c>
      <c r="D69" s="2">
        <v>24.14</v>
      </c>
      <c r="F69" s="2">
        <v>59.87</v>
      </c>
      <c r="G69" s="2">
        <v>24.14</v>
      </c>
      <c r="H69" s="21">
        <f t="shared" si="7"/>
        <v>24.465427869999999</v>
      </c>
      <c r="I69" s="21">
        <f t="shared" si="8"/>
        <v>-0.32542786999999862</v>
      </c>
      <c r="J69" s="21"/>
      <c r="K69" s="21">
        <f t="shared" si="9"/>
        <v>24.465427869999999</v>
      </c>
      <c r="L69" s="21">
        <f t="shared" si="10"/>
        <v>-0.32542786999999862</v>
      </c>
      <c r="M69" s="21">
        <f t="shared" si="11"/>
        <v>0.32542786999999862</v>
      </c>
      <c r="N69" s="21">
        <f t="shared" si="12"/>
        <v>0.105903298572736</v>
      </c>
      <c r="O69" s="33">
        <f t="shared" si="13"/>
        <v>1.3480856255178071E-2</v>
      </c>
      <c r="P69" s="21"/>
      <c r="Q69" s="21"/>
      <c r="R69" s="21"/>
      <c r="S69" s="21"/>
      <c r="T69" s="21"/>
      <c r="U69" s="21"/>
      <c r="W69" s="3">
        <v>38</v>
      </c>
      <c r="X69" s="3">
        <v>15.764694075919863</v>
      </c>
      <c r="Y69" s="3">
        <v>0.98530592408013717</v>
      </c>
      <c r="Z69" s="3">
        <v>0.7090202019372982</v>
      </c>
    </row>
    <row r="70" spans="1:26" x14ac:dyDescent="0.3">
      <c r="A70" s="2">
        <v>1.43</v>
      </c>
      <c r="B70" s="2">
        <v>47.97</v>
      </c>
      <c r="C70" s="2">
        <v>27.3</v>
      </c>
      <c r="D70" s="2">
        <v>23.5</v>
      </c>
      <c r="F70" s="2">
        <v>47.97</v>
      </c>
      <c r="G70" s="2">
        <v>23.5</v>
      </c>
      <c r="H70" s="21">
        <f t="shared" si="7"/>
        <v>20.738335970000001</v>
      </c>
      <c r="I70" s="21">
        <f t="shared" si="8"/>
        <v>2.7616640299999986</v>
      </c>
      <c r="J70" s="21"/>
      <c r="K70" s="21">
        <f t="shared" si="9"/>
        <v>20.738335970000001</v>
      </c>
      <c r="L70" s="21">
        <f t="shared" si="10"/>
        <v>2.7616640299999986</v>
      </c>
      <c r="M70" s="21">
        <f t="shared" si="11"/>
        <v>2.7616640299999986</v>
      </c>
      <c r="N70" s="21">
        <f t="shared" si="12"/>
        <v>7.626788214595833</v>
      </c>
      <c r="O70" s="33">
        <f t="shared" si="13"/>
        <v>0.11751761829787229</v>
      </c>
      <c r="P70" s="21"/>
      <c r="Q70" s="21"/>
      <c r="R70" s="21"/>
      <c r="S70" s="21"/>
      <c r="T70" s="21"/>
      <c r="U70" s="21"/>
      <c r="W70" s="3">
        <v>39</v>
      </c>
      <c r="X70" s="3">
        <v>16.61659992201772</v>
      </c>
      <c r="Y70" s="3">
        <v>-0.156599922017719</v>
      </c>
      <c r="Z70" s="3">
        <v>-0.11268835964426593</v>
      </c>
    </row>
    <row r="71" spans="1:26" x14ac:dyDescent="0.3">
      <c r="A71" s="2">
        <v>1.61</v>
      </c>
      <c r="B71" s="2">
        <v>63.96</v>
      </c>
      <c r="C71" s="2">
        <v>32.200000000000003</v>
      </c>
      <c r="D71" s="2">
        <v>24.78</v>
      </c>
      <c r="F71" s="2">
        <v>63.96</v>
      </c>
      <c r="G71" s="2">
        <v>24.78</v>
      </c>
      <c r="H71" s="21">
        <f t="shared" si="7"/>
        <v>25.746419960000001</v>
      </c>
      <c r="I71" s="21">
        <f t="shared" si="8"/>
        <v>-0.96641995999999963</v>
      </c>
      <c r="J71" s="21"/>
      <c r="K71" s="21">
        <f t="shared" si="9"/>
        <v>25.746419960000001</v>
      </c>
      <c r="L71" s="21">
        <f t="shared" si="10"/>
        <v>-0.96641995999999963</v>
      </c>
      <c r="M71" s="21">
        <f t="shared" si="11"/>
        <v>0.96641995999999963</v>
      </c>
      <c r="N71" s="21">
        <f t="shared" si="12"/>
        <v>0.93396753908640084</v>
      </c>
      <c r="O71" s="33">
        <f t="shared" si="13"/>
        <v>3.899999838579498E-2</v>
      </c>
      <c r="P71" s="21"/>
      <c r="Q71" s="21"/>
      <c r="R71" s="21"/>
      <c r="S71" s="21"/>
      <c r="T71" s="21"/>
      <c r="U71" s="21"/>
      <c r="W71" s="3">
        <v>40</v>
      </c>
      <c r="X71" s="3">
        <v>16.973648695749908</v>
      </c>
      <c r="Y71" s="3">
        <v>-1.103648695749909</v>
      </c>
      <c r="Z71" s="3">
        <v>-0.79417894686766644</v>
      </c>
    </row>
    <row r="72" spans="1:26" x14ac:dyDescent="0.3">
      <c r="A72" s="2">
        <v>1.55</v>
      </c>
      <c r="B72" s="2">
        <v>46.72</v>
      </c>
      <c r="C72" s="2">
        <v>19.600000000000001</v>
      </c>
      <c r="D72" s="2">
        <v>19.46</v>
      </c>
      <c r="F72" s="2">
        <v>46.72</v>
      </c>
      <c r="G72" s="2">
        <v>19.46</v>
      </c>
      <c r="H72" s="21">
        <f t="shared" si="7"/>
        <v>20.34683472</v>
      </c>
      <c r="I72" s="21">
        <f t="shared" si="8"/>
        <v>-0.88683471999999952</v>
      </c>
      <c r="J72" s="21"/>
      <c r="K72" s="21">
        <f t="shared" si="9"/>
        <v>20.34683472</v>
      </c>
      <c r="L72" s="21">
        <f t="shared" si="10"/>
        <v>-0.88683471999999952</v>
      </c>
      <c r="M72" s="21">
        <f t="shared" si="11"/>
        <v>0.88683471999999952</v>
      </c>
      <c r="N72" s="21">
        <f t="shared" si="12"/>
        <v>0.78647582059747756</v>
      </c>
      <c r="O72" s="33">
        <f t="shared" si="13"/>
        <v>4.557218499486123E-2</v>
      </c>
      <c r="P72" s="21"/>
      <c r="Q72" s="21"/>
      <c r="R72" s="21"/>
      <c r="S72" s="21"/>
      <c r="T72" s="21"/>
      <c r="U72" s="21"/>
      <c r="W72" s="3">
        <v>41</v>
      </c>
      <c r="X72" s="3">
        <v>18.217055390238322</v>
      </c>
      <c r="Y72" s="3">
        <v>-0.13705539023832358</v>
      </c>
      <c r="Z72" s="3">
        <v>-9.8624232422120234E-2</v>
      </c>
    </row>
    <row r="73" spans="1:26" x14ac:dyDescent="0.3">
      <c r="A73" s="2">
        <v>1.47</v>
      </c>
      <c r="B73" s="2">
        <v>41.28</v>
      </c>
      <c r="C73" s="2">
        <v>24.5</v>
      </c>
      <c r="D73" s="2">
        <v>19.02</v>
      </c>
      <c r="F73" s="2">
        <v>41.28</v>
      </c>
      <c r="G73" s="2">
        <v>19.02</v>
      </c>
      <c r="H73" s="21">
        <f t="shared" si="7"/>
        <v>18.643021279999999</v>
      </c>
      <c r="I73" s="21">
        <f t="shared" si="8"/>
        <v>0.37697872000000032</v>
      </c>
      <c r="J73" s="21"/>
      <c r="K73" s="21">
        <f t="shared" si="9"/>
        <v>18.643021279999999</v>
      </c>
      <c r="L73" s="21">
        <f t="shared" si="10"/>
        <v>0.37697872000000032</v>
      </c>
      <c r="M73" s="21">
        <f t="shared" si="11"/>
        <v>0.37697872000000032</v>
      </c>
      <c r="N73" s="21">
        <f t="shared" si="12"/>
        <v>0.14211295533283863</v>
      </c>
      <c r="O73" s="33">
        <f t="shared" si="13"/>
        <v>1.9820121976866473E-2</v>
      </c>
      <c r="P73" s="21"/>
      <c r="Q73" s="21"/>
      <c r="R73" s="21"/>
      <c r="S73" s="21"/>
      <c r="T73" s="21"/>
      <c r="U73" s="21"/>
      <c r="W73" s="3">
        <v>42</v>
      </c>
      <c r="X73" s="3">
        <v>15.943218462785955</v>
      </c>
      <c r="Y73" s="3">
        <v>-0.36321846278595515</v>
      </c>
      <c r="Z73" s="3">
        <v>-0.26136981574760887</v>
      </c>
    </row>
    <row r="74" spans="1:26" x14ac:dyDescent="0.3">
      <c r="A74" s="2">
        <v>1.5</v>
      </c>
      <c r="B74" s="2">
        <v>45.36</v>
      </c>
      <c r="C74" s="2">
        <v>22.6</v>
      </c>
      <c r="D74" s="2">
        <v>20.2</v>
      </c>
      <c r="F74" s="2">
        <v>45.36</v>
      </c>
      <c r="G74" s="2">
        <v>20.2</v>
      </c>
      <c r="H74" s="21">
        <f t="shared" si="7"/>
        <v>19.920881359999999</v>
      </c>
      <c r="I74" s="21">
        <f t="shared" si="8"/>
        <v>0.27911864000000008</v>
      </c>
      <c r="J74" s="21"/>
      <c r="K74" s="21">
        <f t="shared" si="9"/>
        <v>19.920881359999999</v>
      </c>
      <c r="L74" s="21">
        <f t="shared" si="10"/>
        <v>0.27911864000000008</v>
      </c>
      <c r="M74" s="21">
        <f t="shared" si="11"/>
        <v>0.27911864000000008</v>
      </c>
      <c r="N74" s="21">
        <f t="shared" si="12"/>
        <v>7.7907215195449644E-2</v>
      </c>
      <c r="O74" s="33">
        <f t="shared" si="13"/>
        <v>1.3817754455445549E-2</v>
      </c>
      <c r="P74" s="21"/>
      <c r="Q74" s="21"/>
      <c r="R74" s="21"/>
      <c r="S74" s="21"/>
      <c r="T74" s="21"/>
      <c r="U74" s="21"/>
      <c r="W74" s="3">
        <v>43</v>
      </c>
      <c r="X74" s="3">
        <v>15.266704996767071</v>
      </c>
      <c r="Y74" s="3">
        <v>1.8832950032329272</v>
      </c>
      <c r="Z74" s="3">
        <v>1.3552077287531992</v>
      </c>
    </row>
    <row r="75" spans="1:26" x14ac:dyDescent="0.3">
      <c r="A75" s="2">
        <v>1.66</v>
      </c>
      <c r="B75" s="2">
        <v>57.27</v>
      </c>
      <c r="C75" s="2">
        <v>30.2</v>
      </c>
      <c r="D75" s="2">
        <v>20.69</v>
      </c>
      <c r="F75" s="2">
        <v>57.27</v>
      </c>
      <c r="G75" s="2">
        <v>20.69</v>
      </c>
      <c r="H75" s="21">
        <f t="shared" si="7"/>
        <v>23.651105270000002</v>
      </c>
      <c r="I75" s="21">
        <f t="shared" si="8"/>
        <v>-2.9611052700000009</v>
      </c>
      <c r="J75" s="21"/>
      <c r="K75" s="21">
        <f t="shared" si="9"/>
        <v>23.651105270000002</v>
      </c>
      <c r="L75" s="21">
        <f t="shared" si="10"/>
        <v>-2.9611052700000009</v>
      </c>
      <c r="M75" s="21">
        <f t="shared" si="11"/>
        <v>2.9611052700000009</v>
      </c>
      <c r="N75" s="21">
        <f t="shared" si="12"/>
        <v>8.7681444200217786</v>
      </c>
      <c r="O75" s="33">
        <f t="shared" si="13"/>
        <v>0.14311770275495411</v>
      </c>
      <c r="P75" s="21"/>
      <c r="Q75" s="21"/>
      <c r="R75" s="21"/>
      <c r="S75" s="21"/>
      <c r="T75" s="21"/>
      <c r="U75" s="21"/>
      <c r="W75" s="3">
        <v>44</v>
      </c>
      <c r="X75" s="3">
        <v>14.947240304480376</v>
      </c>
      <c r="Y75" s="3">
        <v>0.8727596955196244</v>
      </c>
      <c r="Z75" s="3">
        <v>0.62803261447733894</v>
      </c>
    </row>
    <row r="76" spans="1:26" x14ac:dyDescent="0.3">
      <c r="A76" s="2">
        <v>1.42</v>
      </c>
      <c r="B76" s="2">
        <v>38.78</v>
      </c>
      <c r="C76" s="2">
        <v>26.9</v>
      </c>
      <c r="D76" s="2">
        <v>19.170000000000002</v>
      </c>
      <c r="F76" s="2">
        <v>38.78</v>
      </c>
      <c r="G76" s="2">
        <v>19.170000000000002</v>
      </c>
      <c r="H76" s="21">
        <f t="shared" si="7"/>
        <v>17.860018780000001</v>
      </c>
      <c r="I76" s="21">
        <f t="shared" si="8"/>
        <v>1.3099812200000009</v>
      </c>
      <c r="J76" s="21"/>
      <c r="K76" s="21">
        <f t="shared" si="9"/>
        <v>17.860018780000001</v>
      </c>
      <c r="L76" s="21">
        <f t="shared" si="10"/>
        <v>1.3099812200000009</v>
      </c>
      <c r="M76" s="21">
        <f t="shared" si="11"/>
        <v>1.3099812200000009</v>
      </c>
      <c r="N76" s="21">
        <f t="shared" si="12"/>
        <v>1.7160507967526908</v>
      </c>
      <c r="O76" s="33">
        <f t="shared" si="13"/>
        <v>6.833496191966619E-2</v>
      </c>
      <c r="P76" s="21"/>
      <c r="Q76" s="21"/>
      <c r="R76" s="21"/>
      <c r="S76" s="21"/>
      <c r="T76" s="21"/>
      <c r="U76" s="21"/>
      <c r="W76" s="3">
        <v>45</v>
      </c>
      <c r="X76" s="3">
        <v>19.707890620909566</v>
      </c>
      <c r="Y76" s="3">
        <v>-1.0978906209095669</v>
      </c>
      <c r="Z76" s="3">
        <v>-0.79003547093162074</v>
      </c>
    </row>
    <row r="77" spans="1:26" x14ac:dyDescent="0.3">
      <c r="A77" s="2">
        <v>1.5</v>
      </c>
      <c r="B77" s="2">
        <v>46.95</v>
      </c>
      <c r="C77" s="2">
        <v>30.2</v>
      </c>
      <c r="D77" s="2">
        <v>20.73</v>
      </c>
      <c r="F77" s="2">
        <v>46.95</v>
      </c>
      <c r="G77" s="2">
        <v>20.73</v>
      </c>
      <c r="H77" s="21">
        <f t="shared" si="7"/>
        <v>20.418870949999999</v>
      </c>
      <c r="I77" s="21">
        <f t="shared" si="8"/>
        <v>0.31112905000000168</v>
      </c>
      <c r="J77" s="21"/>
      <c r="K77" s="21">
        <f t="shared" si="9"/>
        <v>20.418870949999999</v>
      </c>
      <c r="L77" s="21">
        <f t="shared" si="10"/>
        <v>0.31112905000000168</v>
      </c>
      <c r="M77" s="21">
        <f t="shared" si="11"/>
        <v>0.31112905000000168</v>
      </c>
      <c r="N77" s="21">
        <f t="shared" si="12"/>
        <v>9.6801285753903552E-2</v>
      </c>
      <c r="O77" s="33">
        <f t="shared" si="13"/>
        <v>1.5008637240714022E-2</v>
      </c>
      <c r="P77" s="21"/>
      <c r="Q77" s="21"/>
      <c r="R77" s="21"/>
      <c r="S77" s="21"/>
      <c r="T77" s="21"/>
      <c r="U77" s="21"/>
      <c r="W77" s="3">
        <v>46</v>
      </c>
      <c r="X77" s="3">
        <v>16.654184003463211</v>
      </c>
      <c r="Y77" s="3">
        <v>5.8159965367892141E-3</v>
      </c>
      <c r="Z77" s="3">
        <v>4.1851560395627227E-3</v>
      </c>
    </row>
    <row r="78" spans="1:26" x14ac:dyDescent="0.3">
      <c r="A78" s="2">
        <v>1.35</v>
      </c>
      <c r="B78" s="2">
        <v>29.26</v>
      </c>
      <c r="C78" s="2">
        <v>21</v>
      </c>
      <c r="D78" s="2">
        <v>16.14</v>
      </c>
      <c r="F78" s="2">
        <v>29.26</v>
      </c>
      <c r="G78" s="2">
        <v>16.14</v>
      </c>
      <c r="H78" s="21">
        <f t="shared" si="7"/>
        <v>14.87834526</v>
      </c>
      <c r="I78" s="21">
        <f t="shared" si="8"/>
        <v>1.2616547400000009</v>
      </c>
      <c r="J78" s="21"/>
      <c r="K78" s="21">
        <f t="shared" si="9"/>
        <v>14.87834526</v>
      </c>
      <c r="L78" s="21">
        <f t="shared" si="10"/>
        <v>1.2616547400000009</v>
      </c>
      <c r="M78" s="21">
        <f t="shared" si="11"/>
        <v>1.2616547400000009</v>
      </c>
      <c r="N78" s="21">
        <f t="shared" si="12"/>
        <v>1.5917726829644698</v>
      </c>
      <c r="O78" s="33">
        <f t="shared" si="13"/>
        <v>7.8169438661710083E-2</v>
      </c>
      <c r="P78" s="21"/>
      <c r="Q78" s="21"/>
      <c r="R78" s="21"/>
      <c r="S78" s="21"/>
      <c r="T78" s="21"/>
      <c r="U78" s="21"/>
      <c r="W78" s="3">
        <v>47</v>
      </c>
      <c r="X78" s="3">
        <v>22.796049313014294</v>
      </c>
      <c r="Y78" s="3">
        <v>2.3339506869857054</v>
      </c>
      <c r="Z78" s="3">
        <v>1.6794968414943892</v>
      </c>
    </row>
    <row r="79" spans="1:26" x14ac:dyDescent="0.3">
      <c r="A79" s="2">
        <v>1.42</v>
      </c>
      <c r="B79" s="2">
        <v>35.83</v>
      </c>
      <c r="C79" s="2">
        <v>19.399999999999999</v>
      </c>
      <c r="D79" s="2">
        <v>17.71</v>
      </c>
      <c r="F79" s="2">
        <v>35.83</v>
      </c>
      <c r="G79" s="2">
        <v>17.71</v>
      </c>
      <c r="H79" s="21">
        <f t="shared" si="7"/>
        <v>16.93607583</v>
      </c>
      <c r="I79" s="21">
        <f t="shared" si="8"/>
        <v>0.7739241700000008</v>
      </c>
      <c r="J79" s="21"/>
      <c r="K79" s="21">
        <f t="shared" si="9"/>
        <v>16.93607583</v>
      </c>
      <c r="L79" s="21">
        <f t="shared" si="10"/>
        <v>0.7739241700000008</v>
      </c>
      <c r="M79" s="21">
        <f t="shared" si="11"/>
        <v>0.7739241700000008</v>
      </c>
      <c r="N79" s="21">
        <f t="shared" si="12"/>
        <v>0.59895862091019014</v>
      </c>
      <c r="O79" s="33">
        <f t="shared" si="13"/>
        <v>4.3699840203275025E-2</v>
      </c>
      <c r="P79" s="21"/>
      <c r="Q79" s="21"/>
      <c r="R79" s="21"/>
      <c r="S79" s="21"/>
      <c r="T79" s="21"/>
      <c r="U79" s="21"/>
      <c r="W79" s="3">
        <v>48</v>
      </c>
      <c r="X79" s="3">
        <v>22.157119928440899</v>
      </c>
      <c r="Y79" s="3">
        <v>-1.3271199284409008</v>
      </c>
      <c r="Z79" s="3">
        <v>-0.95498749846311715</v>
      </c>
    </row>
    <row r="80" spans="1:26" x14ac:dyDescent="0.3">
      <c r="A80" s="2">
        <v>1.47</v>
      </c>
      <c r="B80" s="2">
        <v>34.93</v>
      </c>
      <c r="C80" s="2">
        <v>21.1</v>
      </c>
      <c r="D80" s="2">
        <v>16.09</v>
      </c>
      <c r="F80" s="2">
        <v>34.93</v>
      </c>
      <c r="G80" s="2">
        <v>16.09</v>
      </c>
      <c r="H80" s="21">
        <f t="shared" si="7"/>
        <v>16.654194929999999</v>
      </c>
      <c r="I80" s="21">
        <f t="shared" si="8"/>
        <v>-0.56419492999999932</v>
      </c>
      <c r="J80" s="21"/>
      <c r="K80" s="21">
        <f t="shared" si="9"/>
        <v>16.654194929999999</v>
      </c>
      <c r="L80" s="21">
        <f t="shared" si="10"/>
        <v>-0.56419492999999932</v>
      </c>
      <c r="M80" s="21">
        <f t="shared" si="11"/>
        <v>0.56419492999999932</v>
      </c>
      <c r="N80" s="21">
        <f t="shared" si="12"/>
        <v>0.31831591903770412</v>
      </c>
      <c r="O80" s="33">
        <f t="shared" si="13"/>
        <v>3.5064942821628302E-2</v>
      </c>
      <c r="P80" s="21"/>
      <c r="Q80" s="21"/>
      <c r="R80" s="21"/>
      <c r="S80" s="21"/>
      <c r="T80" s="21"/>
      <c r="U80" s="21"/>
      <c r="W80" s="3">
        <v>49</v>
      </c>
      <c r="X80" s="3">
        <v>21.696714930733606</v>
      </c>
      <c r="Y80" s="3">
        <v>2.8632850692663929</v>
      </c>
      <c r="Z80" s="3">
        <v>2.0604026712927732</v>
      </c>
    </row>
    <row r="81" spans="1:26" x14ac:dyDescent="0.3">
      <c r="A81" s="2">
        <v>1.52</v>
      </c>
      <c r="B81" s="2">
        <v>38.56</v>
      </c>
      <c r="C81" s="2">
        <v>17.3</v>
      </c>
      <c r="D81" s="2">
        <v>16.739999999999998</v>
      </c>
      <c r="F81" s="2">
        <v>38.56</v>
      </c>
      <c r="G81" s="2">
        <v>16.739999999999998</v>
      </c>
      <c r="H81" s="21">
        <f t="shared" si="7"/>
        <v>17.79111456</v>
      </c>
      <c r="I81" s="21">
        <f t="shared" si="8"/>
        <v>-1.051114560000002</v>
      </c>
      <c r="J81" s="21"/>
      <c r="K81" s="21">
        <f t="shared" si="9"/>
        <v>17.79111456</v>
      </c>
      <c r="L81" s="21">
        <f t="shared" si="10"/>
        <v>-1.051114560000002</v>
      </c>
      <c r="M81" s="21">
        <f t="shared" si="11"/>
        <v>1.051114560000002</v>
      </c>
      <c r="N81" s="21">
        <f t="shared" si="12"/>
        <v>1.1048418182439979</v>
      </c>
      <c r="O81" s="33">
        <f t="shared" si="13"/>
        <v>6.2790594982078979E-2</v>
      </c>
      <c r="P81" s="21"/>
      <c r="Q81" s="21"/>
      <c r="R81" s="21"/>
      <c r="S81" s="21"/>
      <c r="T81" s="21"/>
      <c r="U81" s="21"/>
      <c r="W81" s="3">
        <v>50</v>
      </c>
      <c r="X81" s="3">
        <v>21.909691392258068</v>
      </c>
      <c r="Y81" s="3">
        <v>-1.719691392258067</v>
      </c>
      <c r="Z81" s="3">
        <v>-1.2374795567650319</v>
      </c>
    </row>
    <row r="82" spans="1:26" x14ac:dyDescent="0.3">
      <c r="A82" s="2">
        <v>1.46</v>
      </c>
      <c r="B82" s="2">
        <v>40.369999999999997</v>
      </c>
      <c r="C82" s="2">
        <v>20.5</v>
      </c>
      <c r="D82" s="2">
        <v>18.93</v>
      </c>
      <c r="F82" s="2">
        <v>40.369999999999997</v>
      </c>
      <c r="G82" s="2">
        <v>18.93</v>
      </c>
      <c r="H82" s="21">
        <f t="shared" si="7"/>
        <v>18.35800837</v>
      </c>
      <c r="I82" s="21">
        <f t="shared" si="8"/>
        <v>0.57199162999999942</v>
      </c>
      <c r="J82" s="21"/>
      <c r="K82" s="21">
        <f t="shared" si="9"/>
        <v>18.35800837</v>
      </c>
      <c r="L82" s="21">
        <f t="shared" si="10"/>
        <v>0.57199162999999942</v>
      </c>
      <c r="M82" s="21">
        <f t="shared" si="11"/>
        <v>0.57199162999999942</v>
      </c>
      <c r="N82" s="21">
        <f t="shared" si="12"/>
        <v>0.32717442479005626</v>
      </c>
      <c r="O82" s="33">
        <f t="shared" si="13"/>
        <v>3.021614527205491E-2</v>
      </c>
      <c r="P82" s="21"/>
      <c r="Q82" s="21"/>
      <c r="R82" s="21"/>
      <c r="S82" s="21"/>
      <c r="T82" s="21"/>
      <c r="U82" s="21"/>
      <c r="W82" s="3">
        <v>51</v>
      </c>
      <c r="X82" s="3">
        <v>24.609481242759358</v>
      </c>
      <c r="Y82" s="3">
        <v>-0.47948124275935911</v>
      </c>
      <c r="Z82" s="3">
        <v>-0.34503181119485243</v>
      </c>
    </row>
    <row r="83" spans="1:26" x14ac:dyDescent="0.3">
      <c r="A83" s="2">
        <v>1.46</v>
      </c>
      <c r="B83" s="2">
        <v>36.74</v>
      </c>
      <c r="C83" s="2">
        <v>19.3</v>
      </c>
      <c r="D83" s="2">
        <v>17.22</v>
      </c>
      <c r="F83" s="2">
        <v>36.74</v>
      </c>
      <c r="G83" s="2">
        <v>17.22</v>
      </c>
      <c r="H83" s="21">
        <f t="shared" si="7"/>
        <v>17.221088739999999</v>
      </c>
      <c r="I83" s="21">
        <f t="shared" si="8"/>
        <v>-1.0887400000001435E-3</v>
      </c>
      <c r="J83" s="21"/>
      <c r="K83" s="21">
        <f t="shared" si="9"/>
        <v>17.221088739999999</v>
      </c>
      <c r="L83" s="21">
        <f t="shared" si="10"/>
        <v>-1.0887400000001435E-3</v>
      </c>
      <c r="M83" s="21">
        <f t="shared" si="11"/>
        <v>1.0887400000001435E-3</v>
      </c>
      <c r="N83" s="21">
        <f t="shared" si="12"/>
        <v>1.1853547876003125E-6</v>
      </c>
      <c r="O83" s="33">
        <f t="shared" si="13"/>
        <v>6.3225319396059438E-5</v>
      </c>
      <c r="P83" s="21"/>
      <c r="Q83" s="21"/>
      <c r="R83" s="21"/>
      <c r="S83" s="21"/>
      <c r="T83" s="21"/>
      <c r="U83" s="21"/>
      <c r="W83" s="3">
        <v>52</v>
      </c>
      <c r="X83" s="3">
        <v>20.700736772428023</v>
      </c>
      <c r="Y83" s="3">
        <v>3.1592632275719765</v>
      </c>
      <c r="Z83" s="3">
        <v>2.2733867693705054</v>
      </c>
    </row>
    <row r="84" spans="1:26" x14ac:dyDescent="0.3">
      <c r="A84" s="2">
        <v>1.42</v>
      </c>
      <c r="B84" s="2">
        <v>37.19</v>
      </c>
      <c r="C84" s="2">
        <v>28.7</v>
      </c>
      <c r="D84" s="2">
        <v>18.38</v>
      </c>
      <c r="F84" s="2">
        <v>37.19</v>
      </c>
      <c r="G84" s="2">
        <v>18.38</v>
      </c>
      <c r="H84" s="21">
        <f t="shared" si="7"/>
        <v>17.362029190000001</v>
      </c>
      <c r="I84" s="21">
        <f t="shared" si="8"/>
        <v>1.0179708099999978</v>
      </c>
      <c r="J84" s="21"/>
      <c r="K84" s="21">
        <f t="shared" si="9"/>
        <v>17.362029190000001</v>
      </c>
      <c r="L84" s="21">
        <f t="shared" si="10"/>
        <v>1.0179708099999978</v>
      </c>
      <c r="M84" s="21">
        <f t="shared" si="11"/>
        <v>1.0179708099999978</v>
      </c>
      <c r="N84" s="21">
        <f t="shared" si="12"/>
        <v>1.0362645700120516</v>
      </c>
      <c r="O84" s="33">
        <f t="shared" si="13"/>
        <v>5.5384701305767017E-2</v>
      </c>
      <c r="P84" s="21"/>
      <c r="Q84" s="21"/>
      <c r="R84" s="21"/>
      <c r="S84" s="21"/>
      <c r="T84" s="21"/>
      <c r="U84" s="21"/>
      <c r="W84" s="3">
        <v>53</v>
      </c>
      <c r="X84" s="3">
        <v>31.994753246798851</v>
      </c>
      <c r="Y84" s="3">
        <v>1.5752467532011494</v>
      </c>
      <c r="Z84" s="3">
        <v>1.1335380654474922</v>
      </c>
    </row>
    <row r="85" spans="1:26" x14ac:dyDescent="0.3">
      <c r="A85" s="2">
        <v>1.47</v>
      </c>
      <c r="B85" s="2">
        <v>39.46</v>
      </c>
      <c r="C85" s="2">
        <v>18.3</v>
      </c>
      <c r="D85" s="2">
        <v>18.18</v>
      </c>
      <c r="F85" s="2">
        <v>39.46</v>
      </c>
      <c r="G85" s="2">
        <v>18.18</v>
      </c>
      <c r="H85" s="21">
        <f t="shared" si="7"/>
        <v>18.072995460000001</v>
      </c>
      <c r="I85" s="21">
        <f t="shared" si="8"/>
        <v>0.10700453999999837</v>
      </c>
      <c r="J85" s="21"/>
      <c r="K85" s="21">
        <f t="shared" si="9"/>
        <v>18.072995460000001</v>
      </c>
      <c r="L85" s="21">
        <f t="shared" si="10"/>
        <v>0.10700453999999837</v>
      </c>
      <c r="M85" s="21">
        <f t="shared" si="11"/>
        <v>0.10700453999999837</v>
      </c>
      <c r="N85" s="21">
        <f t="shared" si="12"/>
        <v>1.1449971580611252E-2</v>
      </c>
      <c r="O85" s="33">
        <f t="shared" si="13"/>
        <v>5.8858382838282933E-3</v>
      </c>
      <c r="P85" s="21"/>
      <c r="Q85" s="21"/>
      <c r="R85" s="21"/>
      <c r="S85" s="21"/>
      <c r="T85" s="21"/>
      <c r="U85" s="21"/>
      <c r="W85" s="3">
        <v>54</v>
      </c>
      <c r="X85" s="3">
        <v>27.628735785547342</v>
      </c>
      <c r="Y85" s="3">
        <v>1.5112642144526589</v>
      </c>
      <c r="Z85" s="3">
        <v>1.0874966163551532</v>
      </c>
    </row>
    <row r="86" spans="1:26" x14ac:dyDescent="0.3">
      <c r="A86" s="2">
        <v>1.47</v>
      </c>
      <c r="B86" s="2">
        <v>36.74</v>
      </c>
      <c r="C86" s="2">
        <v>15.6</v>
      </c>
      <c r="D86" s="2">
        <v>17.079999999999998</v>
      </c>
      <c r="F86" s="2">
        <v>36.74</v>
      </c>
      <c r="G86" s="2">
        <v>17.079999999999998</v>
      </c>
      <c r="H86" s="21">
        <f t="shared" si="7"/>
        <v>17.221088739999999</v>
      </c>
      <c r="I86" s="21">
        <f t="shared" si="8"/>
        <v>-0.14108874000000071</v>
      </c>
      <c r="J86" s="21"/>
      <c r="K86" s="21">
        <f t="shared" si="9"/>
        <v>17.221088739999999</v>
      </c>
      <c r="L86" s="21">
        <f t="shared" si="10"/>
        <v>-0.14108874000000071</v>
      </c>
      <c r="M86" s="21">
        <f t="shared" si="11"/>
        <v>0.14108874000000071</v>
      </c>
      <c r="N86" s="21">
        <f t="shared" si="12"/>
        <v>1.99060325547878E-2</v>
      </c>
      <c r="O86" s="33">
        <f t="shared" si="13"/>
        <v>8.2604648711944225E-3</v>
      </c>
      <c r="P86" s="21"/>
      <c r="Q86" s="21"/>
      <c r="R86" s="21"/>
      <c r="S86" s="21"/>
      <c r="T86" s="21"/>
      <c r="U86" s="21"/>
      <c r="W86" s="3">
        <v>55</v>
      </c>
      <c r="X86" s="3">
        <v>29.937024787658075</v>
      </c>
      <c r="Y86" s="3">
        <v>-1.347024787658075</v>
      </c>
      <c r="Z86" s="3">
        <v>-0.9693109151368472</v>
      </c>
    </row>
    <row r="87" spans="1:26" x14ac:dyDescent="0.3">
      <c r="A87" s="2">
        <v>1.59</v>
      </c>
      <c r="B87" s="2">
        <v>44.45</v>
      </c>
      <c r="C87" s="2">
        <v>23.9</v>
      </c>
      <c r="D87" s="2">
        <v>17.64</v>
      </c>
      <c r="F87" s="2">
        <v>44.45</v>
      </c>
      <c r="G87" s="2">
        <v>17.64</v>
      </c>
      <c r="H87" s="21">
        <f t="shared" si="7"/>
        <v>19.63586845</v>
      </c>
      <c r="I87" s="21">
        <f t="shared" si="8"/>
        <v>-1.9958684499999997</v>
      </c>
      <c r="J87" s="21"/>
      <c r="K87" s="21">
        <f t="shared" si="9"/>
        <v>19.63586845</v>
      </c>
      <c r="L87" s="21">
        <f t="shared" si="10"/>
        <v>-1.9958684499999997</v>
      </c>
      <c r="M87" s="21">
        <f t="shared" si="11"/>
        <v>1.9958684499999997</v>
      </c>
      <c r="N87" s="21">
        <f t="shared" si="12"/>
        <v>3.9834908697054012</v>
      </c>
      <c r="O87" s="33">
        <f t="shared" si="13"/>
        <v>0.11314446995464851</v>
      </c>
      <c r="P87" s="21"/>
      <c r="Q87" s="21"/>
      <c r="R87" s="21"/>
      <c r="S87" s="21"/>
      <c r="T87" s="21"/>
      <c r="U87" s="21"/>
      <c r="W87" s="3">
        <v>56</v>
      </c>
      <c r="X87" s="3">
        <v>23.970551858185964</v>
      </c>
      <c r="Y87" s="3">
        <v>2.1994481418140381</v>
      </c>
      <c r="Z87" s="3">
        <v>1.5827096209895219</v>
      </c>
    </row>
    <row r="88" spans="1:26" x14ac:dyDescent="0.3">
      <c r="A88" s="2">
        <v>1.49</v>
      </c>
      <c r="B88" s="2">
        <v>41.62</v>
      </c>
      <c r="C88" s="2">
        <v>24.5</v>
      </c>
      <c r="D88" s="2">
        <v>18.690000000000001</v>
      </c>
      <c r="F88" s="2">
        <v>41.62</v>
      </c>
      <c r="G88" s="2">
        <v>18.690000000000001</v>
      </c>
      <c r="H88" s="21">
        <f t="shared" si="7"/>
        <v>18.749509619999998</v>
      </c>
      <c r="I88" s="21">
        <f t="shared" si="8"/>
        <v>-5.9509619999996488E-2</v>
      </c>
      <c r="J88" s="21"/>
      <c r="K88" s="21">
        <f t="shared" si="9"/>
        <v>18.749509619999998</v>
      </c>
      <c r="L88" s="21">
        <f t="shared" si="10"/>
        <v>-5.9509619999996488E-2</v>
      </c>
      <c r="M88" s="21">
        <f t="shared" si="11"/>
        <v>5.9509619999996488E-2</v>
      </c>
      <c r="N88" s="21">
        <f t="shared" si="12"/>
        <v>3.5413948725439822E-3</v>
      </c>
      <c r="O88" s="33">
        <f t="shared" si="13"/>
        <v>3.1840353130014169E-3</v>
      </c>
      <c r="P88" s="21"/>
      <c r="Q88" s="21"/>
      <c r="R88" s="21"/>
      <c r="S88" s="21"/>
      <c r="T88" s="21"/>
      <c r="U88" s="21"/>
      <c r="W88" s="3">
        <v>57</v>
      </c>
      <c r="X88" s="3">
        <v>33.131671710525033</v>
      </c>
      <c r="Y88" s="3">
        <v>1.3283282894749675</v>
      </c>
      <c r="Z88" s="3">
        <v>0.95585702777726089</v>
      </c>
    </row>
    <row r="89" spans="1:26" x14ac:dyDescent="0.3">
      <c r="A89" s="2">
        <v>1.49</v>
      </c>
      <c r="B89" s="2">
        <v>39.01</v>
      </c>
      <c r="C89" s="2">
        <v>23.3</v>
      </c>
      <c r="D89" s="2">
        <v>17.52</v>
      </c>
      <c r="F89" s="2">
        <v>39.01</v>
      </c>
      <c r="G89" s="2">
        <v>17.52</v>
      </c>
      <c r="H89" s="21">
        <f t="shared" si="7"/>
        <v>17.932055009999999</v>
      </c>
      <c r="I89" s="21">
        <f t="shared" si="8"/>
        <v>-0.41205500999999956</v>
      </c>
      <c r="J89" s="21"/>
      <c r="K89" s="21">
        <f t="shared" si="9"/>
        <v>17.932055009999999</v>
      </c>
      <c r="L89" s="21">
        <f t="shared" si="10"/>
        <v>-0.41205500999999956</v>
      </c>
      <c r="M89" s="21">
        <f t="shared" si="11"/>
        <v>0.41205500999999956</v>
      </c>
      <c r="N89" s="21">
        <f t="shared" si="12"/>
        <v>0.16978933126609974</v>
      </c>
      <c r="O89" s="33">
        <f t="shared" si="13"/>
        <v>2.3519121575342441E-2</v>
      </c>
      <c r="P89" s="21"/>
      <c r="Q89" s="21"/>
      <c r="R89" s="21"/>
      <c r="S89" s="21"/>
      <c r="T89" s="21"/>
      <c r="U89" s="21"/>
      <c r="W89" s="3">
        <v>58</v>
      </c>
      <c r="X89" s="3">
        <v>20.061807387854632</v>
      </c>
      <c r="Y89" s="3">
        <v>-0.98180738785463362</v>
      </c>
      <c r="Z89" s="3">
        <v>-0.70650267636430697</v>
      </c>
    </row>
    <row r="90" spans="1:26" x14ac:dyDescent="0.3">
      <c r="A90" s="2">
        <v>1.6</v>
      </c>
      <c r="B90" s="2">
        <v>41.28</v>
      </c>
      <c r="C90" s="2">
        <v>20.100000000000001</v>
      </c>
      <c r="D90" s="2">
        <v>16.12</v>
      </c>
      <c r="F90" s="2">
        <v>41.28</v>
      </c>
      <c r="G90" s="2">
        <v>16.12</v>
      </c>
      <c r="H90" s="21">
        <f t="shared" si="7"/>
        <v>18.643021279999999</v>
      </c>
      <c r="I90" s="21">
        <f t="shared" si="8"/>
        <v>-2.5230212799999983</v>
      </c>
      <c r="J90" s="21"/>
      <c r="K90" s="21">
        <f t="shared" si="9"/>
        <v>18.643021279999999</v>
      </c>
      <c r="L90" s="21">
        <f t="shared" si="10"/>
        <v>-2.5230212799999983</v>
      </c>
      <c r="M90" s="21">
        <f t="shared" si="11"/>
        <v>2.5230212799999983</v>
      </c>
      <c r="N90" s="21">
        <f t="shared" si="12"/>
        <v>6.3656363793328294</v>
      </c>
      <c r="O90" s="33">
        <f t="shared" si="13"/>
        <v>0.15651496774193538</v>
      </c>
      <c r="P90" s="21"/>
      <c r="Q90" s="21"/>
      <c r="R90" s="21"/>
      <c r="S90" s="21"/>
      <c r="T90" s="21"/>
      <c r="U90" s="21"/>
      <c r="W90" s="3">
        <v>59</v>
      </c>
      <c r="X90" s="3">
        <v>20.631832623111286</v>
      </c>
      <c r="Y90" s="3">
        <v>2.9081673768887129</v>
      </c>
      <c r="Z90" s="3">
        <v>2.0926997092340582</v>
      </c>
    </row>
    <row r="91" spans="1:26" x14ac:dyDescent="0.3">
      <c r="A91" s="2">
        <v>1.42</v>
      </c>
      <c r="B91" s="2">
        <v>38.1</v>
      </c>
      <c r="C91" s="2">
        <v>30.3</v>
      </c>
      <c r="D91" s="2">
        <v>18.829999999999998</v>
      </c>
      <c r="F91" s="2">
        <v>38.1</v>
      </c>
      <c r="G91" s="2">
        <v>18.829999999999998</v>
      </c>
      <c r="H91" s="21">
        <f t="shared" si="7"/>
        <v>17.6470421</v>
      </c>
      <c r="I91" s="21">
        <f t="shared" si="8"/>
        <v>1.1829578999999981</v>
      </c>
      <c r="J91" s="21"/>
      <c r="K91" s="21">
        <f t="shared" si="9"/>
        <v>17.6470421</v>
      </c>
      <c r="L91" s="21">
        <f t="shared" si="10"/>
        <v>1.1829578999999981</v>
      </c>
      <c r="M91" s="21">
        <f t="shared" si="11"/>
        <v>1.1829578999999981</v>
      </c>
      <c r="N91" s="21">
        <f t="shared" si="12"/>
        <v>1.3993893931724055</v>
      </c>
      <c r="O91" s="33">
        <f t="shared" si="13"/>
        <v>6.2823043016462993E-2</v>
      </c>
      <c r="P91" s="21"/>
      <c r="Q91" s="21"/>
      <c r="R91" s="21"/>
      <c r="S91" s="21"/>
      <c r="T91" s="21"/>
      <c r="U91" s="21"/>
      <c r="W91" s="3">
        <v>60</v>
      </c>
      <c r="X91" s="3">
        <v>22.335644315306993</v>
      </c>
      <c r="Y91" s="3">
        <v>-2.0956443153069948</v>
      </c>
      <c r="Z91" s="3">
        <v>-1.5080130133337843</v>
      </c>
    </row>
    <row r="92" spans="1:26" x14ac:dyDescent="0.3">
      <c r="A92" s="2">
        <v>1.4</v>
      </c>
      <c r="B92" s="2">
        <v>30.16</v>
      </c>
      <c r="C92" s="2">
        <v>20.6</v>
      </c>
      <c r="D92" s="2">
        <v>15.46</v>
      </c>
      <c r="F92" s="2">
        <v>30.16</v>
      </c>
      <c r="G92" s="2">
        <v>15.46</v>
      </c>
      <c r="H92" s="21">
        <f t="shared" si="7"/>
        <v>15.160226160000001</v>
      </c>
      <c r="I92" s="21">
        <f t="shared" si="8"/>
        <v>0.29977384000000029</v>
      </c>
      <c r="J92" s="21"/>
      <c r="K92" s="21">
        <f t="shared" si="9"/>
        <v>15.160226160000001</v>
      </c>
      <c r="L92" s="21">
        <f t="shared" si="10"/>
        <v>0.29977384000000029</v>
      </c>
      <c r="M92" s="21">
        <f t="shared" si="11"/>
        <v>0.29977384000000029</v>
      </c>
      <c r="N92" s="21">
        <f t="shared" si="12"/>
        <v>8.9864355148345773E-2</v>
      </c>
      <c r="O92" s="33">
        <f t="shared" si="13"/>
        <v>1.9390287192755516E-2</v>
      </c>
      <c r="P92" s="21"/>
      <c r="Q92" s="21"/>
      <c r="R92" s="21"/>
      <c r="S92" s="21"/>
      <c r="T92" s="21"/>
      <c r="U92" s="21"/>
      <c r="W92" s="3">
        <v>61</v>
      </c>
      <c r="X92" s="3">
        <v>31.001907095280394</v>
      </c>
      <c r="Y92" s="3">
        <v>-1.8319070952803926</v>
      </c>
      <c r="Z92" s="3">
        <v>-1.3182293000406584</v>
      </c>
    </row>
    <row r="93" spans="1:26" x14ac:dyDescent="0.3">
      <c r="A93" s="2">
        <v>1.45</v>
      </c>
      <c r="B93" s="2">
        <v>38.56</v>
      </c>
      <c r="C93" s="2">
        <v>26</v>
      </c>
      <c r="D93" s="2">
        <v>18.39</v>
      </c>
      <c r="F93" s="2">
        <v>38.56</v>
      </c>
      <c r="G93" s="2">
        <v>18.39</v>
      </c>
      <c r="H93" s="21">
        <f t="shared" si="7"/>
        <v>17.79111456</v>
      </c>
      <c r="I93" s="21">
        <f t="shared" si="8"/>
        <v>0.5988854400000001</v>
      </c>
      <c r="J93" s="21"/>
      <c r="K93" s="21">
        <f t="shared" si="9"/>
        <v>17.79111456</v>
      </c>
      <c r="L93" s="21">
        <f t="shared" si="10"/>
        <v>0.5988854400000001</v>
      </c>
      <c r="M93" s="21">
        <f t="shared" si="11"/>
        <v>0.5988854400000001</v>
      </c>
      <c r="N93" s="21">
        <f t="shared" si="12"/>
        <v>0.35866377024399371</v>
      </c>
      <c r="O93" s="33">
        <f t="shared" si="13"/>
        <v>3.2565820554649273E-2</v>
      </c>
      <c r="P93" s="21"/>
      <c r="Q93" s="21"/>
      <c r="R93" s="21"/>
      <c r="S93" s="21"/>
      <c r="T93" s="21"/>
      <c r="U93" s="21"/>
      <c r="W93" s="3">
        <v>62</v>
      </c>
      <c r="X93" s="3">
        <v>19.886415007775661</v>
      </c>
      <c r="Y93" s="3">
        <v>0.96358499222434091</v>
      </c>
      <c r="Z93" s="3">
        <v>0.69338995034306306</v>
      </c>
    </row>
    <row r="94" spans="1:26" x14ac:dyDescent="0.3">
      <c r="W94" s="3">
        <v>63</v>
      </c>
      <c r="X94" s="3">
        <v>21.518190543867508</v>
      </c>
      <c r="Y94" s="3">
        <v>1.1418094561324921</v>
      </c>
      <c r="Z94" s="3">
        <v>0.82163919994368406</v>
      </c>
    </row>
    <row r="95" spans="1:26" x14ac:dyDescent="0.3">
      <c r="W95" s="3">
        <v>64</v>
      </c>
      <c r="X95" s="3">
        <v>31.393407943670951</v>
      </c>
      <c r="Y95" s="3">
        <v>-1.3134079436709527</v>
      </c>
      <c r="Z95" s="3">
        <v>-0.94512043690086578</v>
      </c>
    </row>
    <row r="96" spans="1:26" x14ac:dyDescent="0.3">
      <c r="W96" s="3">
        <v>65</v>
      </c>
      <c r="X96" s="3">
        <v>22.301192240648625</v>
      </c>
      <c r="Y96" s="3">
        <v>0.3088077593513745</v>
      </c>
      <c r="Z96" s="3">
        <v>0.22221620163252806</v>
      </c>
    </row>
    <row r="97" spans="23:26" x14ac:dyDescent="0.3">
      <c r="W97" s="3">
        <v>66</v>
      </c>
      <c r="X97" s="3">
        <v>24.891361853600557</v>
      </c>
      <c r="Y97" s="3">
        <v>-0.59136185360055649</v>
      </c>
      <c r="Z97" s="3">
        <v>-0.42554042415742133</v>
      </c>
    </row>
    <row r="98" spans="23:26" x14ac:dyDescent="0.3">
      <c r="W98" s="3">
        <v>67</v>
      </c>
      <c r="X98" s="3">
        <v>28.693618093169661</v>
      </c>
      <c r="Y98" s="3">
        <v>2.6363819068303371</v>
      </c>
      <c r="Z98" s="3">
        <v>1.897124523746043</v>
      </c>
    </row>
    <row r="99" spans="23:26" x14ac:dyDescent="0.3">
      <c r="W99" s="3">
        <v>68</v>
      </c>
      <c r="X99" s="3">
        <v>24.465408930551632</v>
      </c>
      <c r="Y99" s="3">
        <v>-0.32540893055163167</v>
      </c>
      <c r="Z99" s="3">
        <v>-0.23416230432930293</v>
      </c>
    </row>
    <row r="100" spans="23:26" x14ac:dyDescent="0.3">
      <c r="W100" s="3">
        <v>69</v>
      </c>
      <c r="X100" s="3">
        <v>20.738320853873518</v>
      </c>
      <c r="Y100" s="3">
        <v>2.7616791461264825</v>
      </c>
      <c r="Z100" s="3">
        <v>1.9872876616474786</v>
      </c>
    </row>
    <row r="101" spans="23:26" x14ac:dyDescent="0.3">
      <c r="W101" s="3">
        <v>70</v>
      </c>
      <c r="X101" s="3">
        <v>25.746399706485541</v>
      </c>
      <c r="Y101" s="3">
        <v>-0.96639970648553941</v>
      </c>
      <c r="Z101" s="3">
        <v>-0.69541540175373417</v>
      </c>
    </row>
    <row r="102" spans="23:26" x14ac:dyDescent="0.3">
      <c r="W102" s="3">
        <v>71</v>
      </c>
      <c r="X102" s="3">
        <v>20.346820005482957</v>
      </c>
      <c r="Y102" s="3">
        <v>-0.88682000548295647</v>
      </c>
      <c r="Z102" s="3">
        <v>-0.63815032874847732</v>
      </c>
    </row>
    <row r="103" spans="23:26" x14ac:dyDescent="0.3">
      <c r="W103" s="3">
        <v>72</v>
      </c>
      <c r="X103" s="3">
        <v>18.643008313287247</v>
      </c>
      <c r="Y103" s="3">
        <v>0.37699168671275274</v>
      </c>
      <c r="Z103" s="3">
        <v>0.27128094463787972</v>
      </c>
    </row>
    <row r="104" spans="23:26" x14ac:dyDescent="0.3">
      <c r="W104" s="3">
        <v>73</v>
      </c>
      <c r="X104" s="3">
        <v>19.920867082434029</v>
      </c>
      <c r="Y104" s="3">
        <v>0.27913291756597047</v>
      </c>
      <c r="Z104" s="3">
        <v>0.20086236441208596</v>
      </c>
    </row>
    <row r="105" spans="23:26" x14ac:dyDescent="0.3">
      <c r="W105" s="3">
        <v>74</v>
      </c>
      <c r="X105" s="3">
        <v>23.65108716589927</v>
      </c>
      <c r="Y105" s="3">
        <v>-2.9610871658992686</v>
      </c>
      <c r="Z105" s="3">
        <v>-2.1307804703192739</v>
      </c>
    </row>
    <row r="106" spans="23:26" x14ac:dyDescent="0.3">
      <c r="W106" s="3">
        <v>75</v>
      </c>
      <c r="X106" s="3">
        <v>17.860006616506134</v>
      </c>
      <c r="Y106" s="3">
        <v>1.3099933834938682</v>
      </c>
      <c r="Z106" s="3">
        <v>0.94266333998597229</v>
      </c>
    </row>
    <row r="107" spans="23:26" x14ac:dyDescent="0.3">
      <c r="W107" s="3">
        <v>76</v>
      </c>
      <c r="X107" s="3">
        <v>20.418856161586824</v>
      </c>
      <c r="Y107" s="3">
        <v>0.31114383841317661</v>
      </c>
      <c r="Z107" s="3">
        <v>0.22389723003970702</v>
      </c>
    </row>
    <row r="108" spans="23:26" x14ac:dyDescent="0.3">
      <c r="W108" s="3">
        <v>77</v>
      </c>
      <c r="X108" s="3">
        <v>14.878336155163637</v>
      </c>
      <c r="Y108" s="3">
        <v>1.2616638448363631</v>
      </c>
      <c r="Z108" s="3">
        <v>0.90788569537729769</v>
      </c>
    </row>
    <row r="109" spans="23:26" x14ac:dyDescent="0.3">
      <c r="W109" s="3">
        <v>78</v>
      </c>
      <c r="X109" s="3">
        <v>16.936064614304414</v>
      </c>
      <c r="Y109" s="3">
        <v>0.77393538569558729</v>
      </c>
      <c r="Z109" s="3">
        <v>0.55691923700204626</v>
      </c>
    </row>
    <row r="110" spans="23:26" x14ac:dyDescent="0.3">
      <c r="W110" s="3">
        <v>79</v>
      </c>
      <c r="X110" s="3">
        <v>16.654184003463211</v>
      </c>
      <c r="Y110" s="3">
        <v>-0.56418400346321107</v>
      </c>
      <c r="Z110" s="3">
        <v>-0.4059834070709849</v>
      </c>
    </row>
    <row r="111" spans="23:26" x14ac:dyDescent="0.3">
      <c r="W111" s="3">
        <v>80</v>
      </c>
      <c r="X111" s="3">
        <v>17.791102467189393</v>
      </c>
      <c r="Y111" s="3">
        <v>-1.0511024671893949</v>
      </c>
      <c r="Z111" s="3">
        <v>-0.75636699762986914</v>
      </c>
    </row>
    <row r="112" spans="23:26" x14ac:dyDescent="0.3">
      <c r="W112" s="3">
        <v>81</v>
      </c>
      <c r="X112" s="3">
        <v>18.357995695658921</v>
      </c>
      <c r="Y112" s="3">
        <v>0.5720043043410783</v>
      </c>
      <c r="Z112" s="3">
        <v>0.41161084842917256</v>
      </c>
    </row>
    <row r="113" spans="23:26" x14ac:dyDescent="0.3">
      <c r="W113" s="3">
        <v>82</v>
      </c>
      <c r="X113" s="3">
        <v>17.221077231932739</v>
      </c>
      <c r="Y113" s="3">
        <v>-1.0772319327401192E-3</v>
      </c>
      <c r="Z113" s="3">
        <v>-7.7516960348914486E-4</v>
      </c>
    </row>
    <row r="114" spans="23:26" x14ac:dyDescent="0.3">
      <c r="W114" s="3">
        <v>83</v>
      </c>
      <c r="X114" s="3">
        <v>17.362017537353339</v>
      </c>
      <c r="Y114" s="3">
        <v>1.0179824626466605</v>
      </c>
      <c r="Z114" s="3">
        <v>0.73253404206231099</v>
      </c>
    </row>
    <row r="115" spans="23:26" x14ac:dyDescent="0.3">
      <c r="W115" s="3">
        <v>84</v>
      </c>
      <c r="X115" s="3">
        <v>18.072983078030596</v>
      </c>
      <c r="Y115" s="3">
        <v>0.10701692196940371</v>
      </c>
      <c r="Z115" s="3">
        <v>7.70087317766735E-2</v>
      </c>
    </row>
    <row r="116" spans="23:26" x14ac:dyDescent="0.3">
      <c r="W116" s="3">
        <v>85</v>
      </c>
      <c r="X116" s="3">
        <v>17.221077231932739</v>
      </c>
      <c r="Y116" s="3">
        <v>-0.14107723193274069</v>
      </c>
      <c r="Z116" s="3">
        <v>-0.10151832545520295</v>
      </c>
    </row>
    <row r="117" spans="23:26" x14ac:dyDescent="0.3">
      <c r="W117" s="3">
        <v>86</v>
      </c>
      <c r="X117" s="3">
        <v>19.635854464805703</v>
      </c>
      <c r="Y117" s="3">
        <v>-1.9958544648057028</v>
      </c>
      <c r="Z117" s="3">
        <v>-1.4362048386089925</v>
      </c>
    </row>
    <row r="118" spans="23:26" x14ac:dyDescent="0.3">
      <c r="W118" s="3">
        <v>87</v>
      </c>
      <c r="X118" s="3">
        <v>18.749496544049478</v>
      </c>
      <c r="Y118" s="3">
        <v>-5.9496544049476796E-2</v>
      </c>
      <c r="Z118" s="3">
        <v>-4.2813354355819802E-2</v>
      </c>
    </row>
    <row r="119" spans="23:26" x14ac:dyDescent="0.3">
      <c r="W119" s="3">
        <v>88</v>
      </c>
      <c r="X119" s="3">
        <v>17.932042772609993</v>
      </c>
      <c r="Y119" s="3">
        <v>-0.41204277260999334</v>
      </c>
      <c r="Z119" s="3">
        <v>-0.29650349470443332</v>
      </c>
    </row>
    <row r="120" spans="23:26" x14ac:dyDescent="0.3">
      <c r="W120" s="3">
        <v>89</v>
      </c>
      <c r="X120" s="3">
        <v>18.643008313287247</v>
      </c>
      <c r="Y120" s="3">
        <v>-2.5230083132872458</v>
      </c>
      <c r="Z120" s="3">
        <v>-1.8155415694333255</v>
      </c>
    </row>
    <row r="121" spans="23:26" x14ac:dyDescent="0.3">
      <c r="W121" s="3">
        <v>90</v>
      </c>
      <c r="X121" s="3">
        <v>17.647030154981667</v>
      </c>
      <c r="Y121" s="3">
        <v>1.1829698450183308</v>
      </c>
      <c r="Z121" s="3">
        <v>0.85125796760399253</v>
      </c>
    </row>
    <row r="122" spans="23:26" x14ac:dyDescent="0.3">
      <c r="W122" s="3">
        <v>91</v>
      </c>
      <c r="X122" s="3">
        <v>15.16021676600484</v>
      </c>
      <c r="Y122" s="3">
        <v>0.29978323399516071</v>
      </c>
      <c r="Z122" s="3">
        <v>0.21572220760075103</v>
      </c>
    </row>
    <row r="123" spans="23:26" ht="15" thickBot="1" x14ac:dyDescent="0.35">
      <c r="W123" s="4">
        <v>92</v>
      </c>
      <c r="X123" s="4">
        <v>17.791102467189393</v>
      </c>
      <c r="Y123" s="4">
        <v>0.5988975328106072</v>
      </c>
      <c r="Z123" s="4">
        <v>0.43096305347961172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14AF-17B8-4294-8C6E-CC338C371827}">
  <dimension ref="A1:P186"/>
  <sheetViews>
    <sheetView workbookViewId="0">
      <selection activeCell="D94" sqref="D94"/>
    </sheetView>
  </sheetViews>
  <sheetFormatPr defaultRowHeight="14.4" x14ac:dyDescent="0.3"/>
  <cols>
    <col min="1" max="4" width="8.44140625" customWidth="1"/>
    <col min="8" max="8" width="17.21875" customWidth="1"/>
    <col min="13" max="13" width="17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0" t="s">
        <v>3</v>
      </c>
    </row>
    <row r="2" spans="1:4" x14ac:dyDescent="0.3">
      <c r="A2" s="2">
        <v>1.6</v>
      </c>
      <c r="B2" s="2">
        <v>49.44</v>
      </c>
      <c r="C2" s="2">
        <v>23.9</v>
      </c>
      <c r="D2" s="2">
        <v>19.309999999999999</v>
      </c>
    </row>
    <row r="3" spans="1:4" x14ac:dyDescent="0.3">
      <c r="A3" s="2">
        <v>1.65</v>
      </c>
      <c r="B3" s="2">
        <v>62.6</v>
      </c>
      <c r="C3" s="2">
        <v>28.8</v>
      </c>
      <c r="D3" s="2">
        <v>22.96</v>
      </c>
    </row>
    <row r="4" spans="1:4" x14ac:dyDescent="0.3">
      <c r="A4" s="2">
        <v>1.65</v>
      </c>
      <c r="B4" s="2">
        <v>75.75</v>
      </c>
      <c r="C4" s="2">
        <v>32.4</v>
      </c>
      <c r="D4" s="2">
        <v>27.79</v>
      </c>
    </row>
    <row r="5" spans="1:4" x14ac:dyDescent="0.3">
      <c r="A5" s="2">
        <v>1.53</v>
      </c>
      <c r="B5" s="2">
        <v>48.99</v>
      </c>
      <c r="C5" s="2">
        <v>25.8</v>
      </c>
      <c r="D5" s="2">
        <v>20.92</v>
      </c>
    </row>
    <row r="6" spans="1:4" x14ac:dyDescent="0.3">
      <c r="A6" s="2">
        <v>1.45</v>
      </c>
      <c r="B6" s="2">
        <v>43.09</v>
      </c>
      <c r="C6" s="2">
        <v>22.5</v>
      </c>
      <c r="D6" s="2">
        <v>20.38</v>
      </c>
    </row>
    <row r="7" spans="1:4" x14ac:dyDescent="0.3">
      <c r="A7" s="2">
        <v>1.61</v>
      </c>
      <c r="B7" s="2">
        <v>52.62</v>
      </c>
      <c r="C7" s="2">
        <v>22.1</v>
      </c>
      <c r="D7" s="2">
        <v>20.39</v>
      </c>
    </row>
    <row r="8" spans="1:4" x14ac:dyDescent="0.3">
      <c r="A8" s="2">
        <v>1.56</v>
      </c>
      <c r="B8" s="2">
        <v>47.97</v>
      </c>
      <c r="C8" s="2">
        <v>19.600000000000001</v>
      </c>
      <c r="D8" s="2">
        <v>19.66</v>
      </c>
    </row>
    <row r="9" spans="1:4" x14ac:dyDescent="0.3">
      <c r="A9" s="2">
        <v>1.5</v>
      </c>
      <c r="B9" s="2">
        <v>45.59</v>
      </c>
      <c r="C9" s="2">
        <v>25.3</v>
      </c>
      <c r="D9" s="2">
        <v>20.3</v>
      </c>
    </row>
    <row r="10" spans="1:4" x14ac:dyDescent="0.3">
      <c r="A10" s="2">
        <v>1.52</v>
      </c>
      <c r="B10" s="2">
        <v>47.85</v>
      </c>
      <c r="C10" s="2">
        <v>22.8</v>
      </c>
      <c r="D10" s="2">
        <v>20.6</v>
      </c>
    </row>
    <row r="11" spans="1:4" x14ac:dyDescent="0.3">
      <c r="A11" s="2">
        <v>1.48</v>
      </c>
      <c r="B11" s="2">
        <v>44.45</v>
      </c>
      <c r="C11" s="2">
        <v>26.4</v>
      </c>
      <c r="D11" s="2">
        <v>20.309999999999999</v>
      </c>
    </row>
    <row r="12" spans="1:4" x14ac:dyDescent="0.3">
      <c r="A12" s="2">
        <v>1.47</v>
      </c>
      <c r="B12" s="2">
        <v>46.04</v>
      </c>
      <c r="C12" s="2">
        <v>33.700000000000003</v>
      </c>
      <c r="D12" s="2">
        <v>21.21</v>
      </c>
    </row>
    <row r="13" spans="1:4" x14ac:dyDescent="0.3">
      <c r="A13" s="2">
        <v>1.55</v>
      </c>
      <c r="B13" s="2">
        <v>53.07</v>
      </c>
      <c r="C13" s="2">
        <v>27.9</v>
      </c>
      <c r="D13" s="2">
        <v>22.11</v>
      </c>
    </row>
    <row r="14" spans="1:4" x14ac:dyDescent="0.3">
      <c r="A14" s="2">
        <v>1.52</v>
      </c>
      <c r="B14" s="2">
        <v>65.88</v>
      </c>
      <c r="C14" s="2">
        <v>33.5</v>
      </c>
      <c r="D14" s="2">
        <v>28.6</v>
      </c>
    </row>
    <row r="15" spans="1:4" x14ac:dyDescent="0.3">
      <c r="A15" s="2">
        <v>1.54</v>
      </c>
      <c r="B15" s="2">
        <v>46.04</v>
      </c>
      <c r="C15" s="2">
        <v>23.4</v>
      </c>
      <c r="D15" s="2">
        <v>19.5</v>
      </c>
    </row>
    <row r="16" spans="1:4" x14ac:dyDescent="0.3">
      <c r="A16" s="2">
        <v>1.46</v>
      </c>
      <c r="B16" s="2">
        <v>43.54</v>
      </c>
      <c r="C16" s="2">
        <v>21.8</v>
      </c>
      <c r="D16" s="2">
        <v>20.41</v>
      </c>
    </row>
    <row r="17" spans="1:4" x14ac:dyDescent="0.3">
      <c r="A17" s="2">
        <v>1.52</v>
      </c>
      <c r="B17" s="2">
        <v>62.37</v>
      </c>
      <c r="C17" s="2">
        <v>37.9</v>
      </c>
      <c r="D17" s="2">
        <v>26.85</v>
      </c>
    </row>
    <row r="18" spans="1:4" x14ac:dyDescent="0.3">
      <c r="A18" s="2">
        <v>1.46</v>
      </c>
      <c r="B18" s="2">
        <v>45.81</v>
      </c>
      <c r="C18" s="2">
        <v>31.3</v>
      </c>
      <c r="D18" s="2">
        <v>21.48</v>
      </c>
    </row>
    <row r="19" spans="1:4" x14ac:dyDescent="0.3">
      <c r="A19" s="2">
        <v>1.58</v>
      </c>
      <c r="B19" s="2">
        <v>74.39</v>
      </c>
      <c r="C19" s="2">
        <v>40.6</v>
      </c>
      <c r="D19" s="2">
        <v>29.76</v>
      </c>
    </row>
    <row r="20" spans="1:4" x14ac:dyDescent="0.3">
      <c r="A20" s="2">
        <v>1.52</v>
      </c>
      <c r="B20" s="2">
        <v>55.57</v>
      </c>
      <c r="C20" s="2">
        <v>36.299999999999997</v>
      </c>
      <c r="D20" s="2">
        <v>23.92</v>
      </c>
    </row>
    <row r="21" spans="1:4" x14ac:dyDescent="0.3">
      <c r="A21" s="2">
        <v>1.5</v>
      </c>
      <c r="B21" s="2">
        <v>46.15</v>
      </c>
      <c r="C21" s="2">
        <v>29.8</v>
      </c>
      <c r="D21" s="2">
        <v>20.55</v>
      </c>
    </row>
    <row r="22" spans="1:4" x14ac:dyDescent="0.3">
      <c r="A22" s="2">
        <v>1.49</v>
      </c>
      <c r="B22" s="2">
        <v>47.85</v>
      </c>
      <c r="C22" s="2">
        <v>31.9</v>
      </c>
      <c r="D22" s="2">
        <v>21.67</v>
      </c>
    </row>
    <row r="23" spans="1:4" x14ac:dyDescent="0.3">
      <c r="A23" s="2">
        <v>1.48</v>
      </c>
      <c r="B23" s="2">
        <v>42.18</v>
      </c>
      <c r="C23" s="2">
        <v>31.3</v>
      </c>
      <c r="D23" s="2">
        <v>19.27</v>
      </c>
    </row>
    <row r="24" spans="1:4" x14ac:dyDescent="0.3">
      <c r="A24" s="2">
        <v>1.59</v>
      </c>
      <c r="B24" s="2">
        <v>45.81</v>
      </c>
      <c r="C24" s="2">
        <v>21.6</v>
      </c>
      <c r="D24" s="2">
        <v>18.18</v>
      </c>
    </row>
    <row r="25" spans="1:4" x14ac:dyDescent="0.3">
      <c r="A25" s="2">
        <v>1.56</v>
      </c>
      <c r="B25" s="2">
        <v>44.68</v>
      </c>
      <c r="C25" s="2">
        <v>24.6</v>
      </c>
      <c r="D25" s="2">
        <v>18.46</v>
      </c>
    </row>
    <row r="26" spans="1:4" x14ac:dyDescent="0.3">
      <c r="A26" s="2">
        <v>1.58</v>
      </c>
      <c r="B26" s="2">
        <v>42.64</v>
      </c>
      <c r="C26" s="2">
        <v>20.100000000000001</v>
      </c>
      <c r="D26" s="2">
        <v>17.05</v>
      </c>
    </row>
    <row r="27" spans="1:4" x14ac:dyDescent="0.3">
      <c r="A27" s="2">
        <v>1.57</v>
      </c>
      <c r="B27" s="2">
        <v>43.54</v>
      </c>
      <c r="C27" s="2">
        <v>24.6</v>
      </c>
      <c r="D27" s="2">
        <v>17.7</v>
      </c>
    </row>
    <row r="28" spans="1:4" x14ac:dyDescent="0.3">
      <c r="A28" s="2">
        <v>1.5</v>
      </c>
      <c r="B28" s="2">
        <v>37.31</v>
      </c>
      <c r="C28" s="2">
        <v>18.100000000000001</v>
      </c>
      <c r="D28" s="2">
        <v>16.61</v>
      </c>
    </row>
    <row r="29" spans="1:4" x14ac:dyDescent="0.3">
      <c r="A29" s="2">
        <v>1.52</v>
      </c>
      <c r="B29" s="2">
        <v>39.35</v>
      </c>
      <c r="C29" s="2">
        <v>22.9</v>
      </c>
      <c r="D29" s="2">
        <v>16.940000000000001</v>
      </c>
    </row>
    <row r="30" spans="1:4" x14ac:dyDescent="0.3">
      <c r="A30" s="2">
        <v>1.44</v>
      </c>
      <c r="B30" s="2">
        <v>39.01</v>
      </c>
      <c r="C30" s="2">
        <v>26.2</v>
      </c>
      <c r="D30" s="2">
        <v>18.77</v>
      </c>
    </row>
    <row r="31" spans="1:4" x14ac:dyDescent="0.3">
      <c r="A31" s="2">
        <v>1.49</v>
      </c>
      <c r="B31" s="2">
        <v>40.6</v>
      </c>
      <c r="C31" s="2">
        <v>27.2</v>
      </c>
      <c r="D31" s="2">
        <v>18.39</v>
      </c>
    </row>
    <row r="32" spans="1:4" x14ac:dyDescent="0.3">
      <c r="A32" s="2">
        <v>1.46</v>
      </c>
      <c r="B32" s="2">
        <v>38.1</v>
      </c>
      <c r="C32" s="2">
        <v>17.7</v>
      </c>
      <c r="D32" s="2">
        <v>17.86</v>
      </c>
    </row>
    <row r="33" spans="1:4" x14ac:dyDescent="0.3">
      <c r="A33" s="2">
        <v>1.5</v>
      </c>
      <c r="B33" s="2">
        <v>40.369999999999997</v>
      </c>
      <c r="C33" s="2">
        <v>20.8</v>
      </c>
      <c r="D33" s="2">
        <v>17.98</v>
      </c>
    </row>
    <row r="34" spans="1:4" x14ac:dyDescent="0.3">
      <c r="A34" s="2">
        <v>1.56</v>
      </c>
      <c r="B34" s="2">
        <v>37.19</v>
      </c>
      <c r="C34" s="2">
        <v>17.5</v>
      </c>
      <c r="D34" s="2">
        <v>15.37</v>
      </c>
    </row>
    <row r="35" spans="1:4" x14ac:dyDescent="0.3">
      <c r="A35" s="2">
        <v>1.53</v>
      </c>
      <c r="B35" s="2">
        <v>44.11</v>
      </c>
      <c r="C35" s="2">
        <v>21.3</v>
      </c>
      <c r="D35" s="2">
        <v>18.84</v>
      </c>
    </row>
    <row r="36" spans="1:4" x14ac:dyDescent="0.3">
      <c r="A36" s="2">
        <v>1.45</v>
      </c>
      <c r="B36" s="2">
        <v>33.450000000000003</v>
      </c>
      <c r="C36" s="2">
        <v>18.7</v>
      </c>
      <c r="D36" s="2">
        <v>15.82</v>
      </c>
    </row>
    <row r="37" spans="1:4" x14ac:dyDescent="0.3">
      <c r="A37" s="2">
        <v>1.63</v>
      </c>
      <c r="B37" s="2">
        <v>47.17</v>
      </c>
      <c r="C37" s="2">
        <v>28.8</v>
      </c>
      <c r="D37" s="2">
        <v>17.71</v>
      </c>
    </row>
    <row r="38" spans="1:4" x14ac:dyDescent="0.3">
      <c r="A38" s="2">
        <v>1.42</v>
      </c>
      <c r="B38" s="2">
        <v>30.05</v>
      </c>
      <c r="C38" s="2">
        <v>17.100000000000001</v>
      </c>
      <c r="D38" s="2">
        <v>14.99</v>
      </c>
    </row>
    <row r="39" spans="1:4" x14ac:dyDescent="0.3">
      <c r="A39" s="2">
        <v>1.38</v>
      </c>
      <c r="B39" s="2">
        <v>32.090000000000003</v>
      </c>
      <c r="C39" s="2">
        <v>26.2</v>
      </c>
      <c r="D39" s="2">
        <v>16.75</v>
      </c>
    </row>
    <row r="40" spans="1:4" x14ac:dyDescent="0.3">
      <c r="A40" s="2">
        <v>1.45</v>
      </c>
      <c r="B40" s="2">
        <v>34.81</v>
      </c>
      <c r="C40" s="2">
        <v>20.399999999999999</v>
      </c>
      <c r="D40" s="2">
        <v>16.46</v>
      </c>
    </row>
    <row r="41" spans="1:4" x14ac:dyDescent="0.3">
      <c r="A41" s="2">
        <v>1.5</v>
      </c>
      <c r="B41" s="2">
        <v>35.950000000000003</v>
      </c>
      <c r="C41" s="2">
        <v>19.5</v>
      </c>
      <c r="D41" s="2">
        <v>15.87</v>
      </c>
    </row>
    <row r="42" spans="1:4" x14ac:dyDescent="0.3">
      <c r="A42" s="2">
        <v>1.49</v>
      </c>
      <c r="B42" s="2">
        <v>39.92</v>
      </c>
      <c r="C42" s="2">
        <v>21.7</v>
      </c>
      <c r="D42" s="2">
        <v>18.079999999999998</v>
      </c>
    </row>
    <row r="43" spans="1:4" x14ac:dyDescent="0.3">
      <c r="A43" s="2">
        <v>1.45</v>
      </c>
      <c r="B43" s="2">
        <v>32.659999999999997</v>
      </c>
      <c r="C43" s="2">
        <v>18.100000000000001</v>
      </c>
      <c r="D43" s="2">
        <v>15.58</v>
      </c>
    </row>
    <row r="44" spans="1:4" x14ac:dyDescent="0.3">
      <c r="A44" s="2">
        <v>1.33</v>
      </c>
      <c r="B44" s="2">
        <v>30.5</v>
      </c>
      <c r="C44" s="2">
        <v>29.8</v>
      </c>
      <c r="D44" s="2">
        <v>17.149999999999999</v>
      </c>
    </row>
    <row r="45" spans="1:4" x14ac:dyDescent="0.3">
      <c r="A45" s="2">
        <v>1.37</v>
      </c>
      <c r="B45" s="2">
        <v>29.48</v>
      </c>
      <c r="C45" s="2">
        <v>20.6</v>
      </c>
      <c r="D45" s="2">
        <v>15.82</v>
      </c>
    </row>
    <row r="46" spans="1:4" x14ac:dyDescent="0.3">
      <c r="A46" s="2">
        <v>1.55</v>
      </c>
      <c r="B46" s="2">
        <v>44.68</v>
      </c>
      <c r="C46" s="2">
        <v>22.9</v>
      </c>
      <c r="D46" s="2">
        <v>18.61</v>
      </c>
    </row>
    <row r="47" spans="1:4" x14ac:dyDescent="0.3">
      <c r="A47" s="2">
        <v>1.45</v>
      </c>
      <c r="B47" s="2">
        <v>34.93</v>
      </c>
      <c r="C47" s="2">
        <v>19.3</v>
      </c>
      <c r="D47" s="2">
        <v>16.66</v>
      </c>
    </row>
    <row r="48" spans="1:4" x14ac:dyDescent="0.3">
      <c r="A48" s="2">
        <v>1.47</v>
      </c>
      <c r="B48" s="2">
        <v>54.54</v>
      </c>
      <c r="C48" s="2">
        <v>38.4</v>
      </c>
      <c r="D48" s="2">
        <v>25.13</v>
      </c>
    </row>
    <row r="49" spans="1:4" x14ac:dyDescent="0.3">
      <c r="A49" s="2">
        <v>1.59</v>
      </c>
      <c r="B49" s="2">
        <v>52.5</v>
      </c>
      <c r="C49" s="2">
        <v>27.9</v>
      </c>
      <c r="D49" s="2">
        <v>20.83</v>
      </c>
    </row>
    <row r="50" spans="1:4" x14ac:dyDescent="0.3">
      <c r="A50" s="2">
        <v>1.44</v>
      </c>
      <c r="B50" s="2">
        <v>51.03</v>
      </c>
      <c r="C50" s="2">
        <v>36.4</v>
      </c>
      <c r="D50" s="2">
        <v>24.56</v>
      </c>
    </row>
    <row r="51" spans="1:4" x14ac:dyDescent="0.3">
      <c r="A51" s="2">
        <v>1.6</v>
      </c>
      <c r="B51" s="2">
        <v>51.71</v>
      </c>
      <c r="C51" s="2">
        <v>25.1</v>
      </c>
      <c r="D51" s="2">
        <v>20.190000000000001</v>
      </c>
    </row>
    <row r="52" spans="1:4" x14ac:dyDescent="0.3">
      <c r="A52" s="2">
        <v>1.58</v>
      </c>
      <c r="B52" s="2">
        <v>60.33</v>
      </c>
      <c r="C52" s="2">
        <v>39.700000000000003</v>
      </c>
      <c r="D52" s="2">
        <v>24.13</v>
      </c>
    </row>
    <row r="53" spans="1:4" x14ac:dyDescent="0.3">
      <c r="A53" s="2">
        <v>1.42</v>
      </c>
      <c r="B53" s="2">
        <v>47.85</v>
      </c>
      <c r="C53" s="2">
        <v>33.6</v>
      </c>
      <c r="D53" s="2">
        <v>23.86</v>
      </c>
    </row>
    <row r="54" spans="1:4" x14ac:dyDescent="0.3">
      <c r="A54" s="2">
        <v>1.58</v>
      </c>
      <c r="B54" s="2">
        <v>83.91</v>
      </c>
      <c r="C54" s="2">
        <v>46</v>
      </c>
      <c r="D54" s="2">
        <v>33.57</v>
      </c>
    </row>
    <row r="55" spans="1:4" x14ac:dyDescent="0.3">
      <c r="A55" s="2">
        <v>1.55</v>
      </c>
      <c r="B55" s="2">
        <v>69.97</v>
      </c>
      <c r="C55" s="2">
        <v>38.9</v>
      </c>
      <c r="D55" s="2">
        <v>29.14</v>
      </c>
    </row>
    <row r="56" spans="1:4" x14ac:dyDescent="0.3">
      <c r="A56" s="2">
        <v>1.64</v>
      </c>
      <c r="B56" s="2">
        <v>77.34</v>
      </c>
      <c r="C56" s="2">
        <v>42.2</v>
      </c>
      <c r="D56" s="2">
        <v>28.59</v>
      </c>
    </row>
    <row r="57" spans="1:4" x14ac:dyDescent="0.3">
      <c r="A57" s="2">
        <v>1.49</v>
      </c>
      <c r="B57" s="2">
        <v>58.29</v>
      </c>
      <c r="C57" s="2">
        <v>36.700000000000003</v>
      </c>
      <c r="D57" s="2">
        <v>26.17</v>
      </c>
    </row>
    <row r="58" spans="1:4" x14ac:dyDescent="0.3">
      <c r="A58" s="2">
        <v>1.59</v>
      </c>
      <c r="B58" s="2">
        <v>87.54</v>
      </c>
      <c r="C58" s="2">
        <v>38</v>
      </c>
      <c r="D58" s="2">
        <v>34.46</v>
      </c>
    </row>
    <row r="59" spans="1:4" x14ac:dyDescent="0.3">
      <c r="A59" s="2">
        <v>1.55</v>
      </c>
      <c r="B59" s="2">
        <v>45.81</v>
      </c>
      <c r="C59" s="2">
        <v>23.3</v>
      </c>
      <c r="D59" s="2">
        <v>19.079999999999998</v>
      </c>
    </row>
    <row r="60" spans="1:4" x14ac:dyDescent="0.3">
      <c r="A60" s="2">
        <v>1.42</v>
      </c>
      <c r="B60" s="2">
        <v>47.63</v>
      </c>
      <c r="C60" s="2">
        <v>35.9</v>
      </c>
      <c r="D60" s="2">
        <v>23.54</v>
      </c>
    </row>
    <row r="61" spans="1:4" x14ac:dyDescent="0.3">
      <c r="A61" s="2">
        <v>1.62</v>
      </c>
      <c r="B61" s="2">
        <v>53.07</v>
      </c>
      <c r="C61" s="2">
        <v>24.1</v>
      </c>
      <c r="D61" s="2">
        <v>20.239999999999998</v>
      </c>
    </row>
    <row r="62" spans="1:4" x14ac:dyDescent="0.3">
      <c r="A62" s="2">
        <v>1.66</v>
      </c>
      <c r="B62" s="2">
        <v>80.739999999999995</v>
      </c>
      <c r="C62" s="2">
        <v>40.799999999999997</v>
      </c>
      <c r="D62" s="2">
        <v>29.17</v>
      </c>
    </row>
    <row r="63" spans="1:4" x14ac:dyDescent="0.3">
      <c r="A63" s="2">
        <v>1.47</v>
      </c>
      <c r="B63" s="2">
        <v>45.25</v>
      </c>
      <c r="C63" s="2">
        <v>25.7</v>
      </c>
      <c r="D63" s="2">
        <v>20.85</v>
      </c>
    </row>
    <row r="64" spans="1:4" x14ac:dyDescent="0.3">
      <c r="A64" s="2">
        <v>1.49</v>
      </c>
      <c r="B64" s="2">
        <v>50.46</v>
      </c>
      <c r="C64" s="2">
        <v>37.6</v>
      </c>
      <c r="D64" s="2">
        <v>22.66</v>
      </c>
    </row>
    <row r="65" spans="1:14" x14ac:dyDescent="0.3">
      <c r="A65" s="2">
        <v>1.65</v>
      </c>
      <c r="B65" s="2">
        <v>81.99</v>
      </c>
      <c r="C65" s="2">
        <v>35.9</v>
      </c>
      <c r="D65" s="2">
        <v>30.08</v>
      </c>
    </row>
    <row r="66" spans="1:14" x14ac:dyDescent="0.3">
      <c r="A66" s="2">
        <v>1.53</v>
      </c>
      <c r="B66" s="2">
        <v>52.96</v>
      </c>
      <c r="C66" s="2">
        <v>36.299999999999997</v>
      </c>
      <c r="D66" s="2">
        <v>22.61</v>
      </c>
    </row>
    <row r="67" spans="1:14" x14ac:dyDescent="0.3">
      <c r="A67" s="2">
        <v>1.59</v>
      </c>
      <c r="B67" s="2">
        <v>61.23</v>
      </c>
      <c r="C67" s="2">
        <v>33</v>
      </c>
      <c r="D67" s="2">
        <v>24.3</v>
      </c>
    </row>
    <row r="68" spans="1:14" x14ac:dyDescent="0.3">
      <c r="A68" s="2">
        <v>1.53</v>
      </c>
      <c r="B68" s="2">
        <v>73.37</v>
      </c>
      <c r="C68" s="2">
        <v>40.5</v>
      </c>
      <c r="D68" s="2">
        <v>31.33</v>
      </c>
    </row>
    <row r="69" spans="1:14" x14ac:dyDescent="0.3">
      <c r="A69" s="2">
        <v>1.57</v>
      </c>
      <c r="B69" s="2">
        <v>59.87</v>
      </c>
      <c r="C69" s="2">
        <v>26.4</v>
      </c>
      <c r="D69" s="2">
        <v>24.14</v>
      </c>
      <c r="H69" t="s">
        <v>4</v>
      </c>
    </row>
    <row r="70" spans="1:14" ht="15" thickBot="1" x14ac:dyDescent="0.35">
      <c r="A70" s="2">
        <v>1.43</v>
      </c>
      <c r="B70" s="2">
        <v>47.97</v>
      </c>
      <c r="C70" s="2">
        <v>27.3</v>
      </c>
      <c r="D70" s="2">
        <v>23.5</v>
      </c>
    </row>
    <row r="71" spans="1:14" x14ac:dyDescent="0.3">
      <c r="A71" s="2">
        <v>1.61</v>
      </c>
      <c r="B71" s="2">
        <v>63.96</v>
      </c>
      <c r="C71" s="2">
        <v>32.200000000000003</v>
      </c>
      <c r="D71" s="2">
        <v>24.78</v>
      </c>
      <c r="H71" s="6" t="s">
        <v>5</v>
      </c>
      <c r="I71" s="6"/>
    </row>
    <row r="72" spans="1:14" x14ac:dyDescent="0.3">
      <c r="A72" s="2">
        <v>1.55</v>
      </c>
      <c r="B72" s="2">
        <v>46.72</v>
      </c>
      <c r="C72" s="2">
        <v>19.600000000000001</v>
      </c>
      <c r="D72" s="2">
        <v>19.46</v>
      </c>
      <c r="H72" s="15" t="s">
        <v>6</v>
      </c>
      <c r="I72" s="3">
        <v>0.99527351501434291</v>
      </c>
    </row>
    <row r="73" spans="1:14" x14ac:dyDescent="0.3">
      <c r="A73" s="2">
        <v>1.47</v>
      </c>
      <c r="B73" s="2">
        <v>41.28</v>
      </c>
      <c r="C73" s="2">
        <v>24.5</v>
      </c>
      <c r="D73" s="2">
        <v>19.02</v>
      </c>
      <c r="H73" s="3" t="s">
        <v>7</v>
      </c>
      <c r="I73" s="3">
        <v>0.99056936968900544</v>
      </c>
    </row>
    <row r="74" spans="1:14" x14ac:dyDescent="0.3">
      <c r="A74" s="2">
        <v>1.5</v>
      </c>
      <c r="B74" s="2">
        <v>45.36</v>
      </c>
      <c r="C74" s="2">
        <v>22.6</v>
      </c>
      <c r="D74" s="2">
        <v>20.2</v>
      </c>
      <c r="H74" s="3" t="s">
        <v>8</v>
      </c>
      <c r="I74" s="3">
        <v>0.99024787092840327</v>
      </c>
    </row>
    <row r="75" spans="1:14" x14ac:dyDescent="0.3">
      <c r="A75" s="2">
        <v>1.66</v>
      </c>
      <c r="B75" s="2">
        <v>57.27</v>
      </c>
      <c r="C75" s="2">
        <v>30.2</v>
      </c>
      <c r="D75" s="2">
        <v>20.69</v>
      </c>
      <c r="H75" s="3" t="s">
        <v>9</v>
      </c>
      <c r="I75" s="3">
        <v>0.42711268164907523</v>
      </c>
    </row>
    <row r="76" spans="1:14" ht="15" thickBot="1" x14ac:dyDescent="0.35">
      <c r="A76" s="2">
        <v>1.42</v>
      </c>
      <c r="B76" s="2">
        <v>38.78</v>
      </c>
      <c r="C76" s="2">
        <v>26.9</v>
      </c>
      <c r="D76" s="2">
        <v>19.170000000000002</v>
      </c>
      <c r="H76" s="4" t="s">
        <v>10</v>
      </c>
      <c r="I76" s="4">
        <v>92</v>
      </c>
    </row>
    <row r="77" spans="1:14" x14ac:dyDescent="0.3">
      <c r="A77" s="2">
        <v>1.5</v>
      </c>
      <c r="B77" s="2">
        <v>46.95</v>
      </c>
      <c r="C77" s="2">
        <v>30.2</v>
      </c>
      <c r="D77" s="2">
        <v>20.73</v>
      </c>
    </row>
    <row r="78" spans="1:14" ht="15" thickBot="1" x14ac:dyDescent="0.35">
      <c r="A78" s="2">
        <v>1.35</v>
      </c>
      <c r="B78" s="2">
        <v>29.26</v>
      </c>
      <c r="C78" s="2">
        <v>21</v>
      </c>
      <c r="D78" s="2">
        <v>16.14</v>
      </c>
      <c r="H78" t="s">
        <v>11</v>
      </c>
    </row>
    <row r="79" spans="1:14" x14ac:dyDescent="0.3">
      <c r="A79" s="2">
        <v>1.42</v>
      </c>
      <c r="B79" s="2">
        <v>35.83</v>
      </c>
      <c r="C79" s="2">
        <v>19.399999999999999</v>
      </c>
      <c r="D79" s="2">
        <v>17.71</v>
      </c>
      <c r="H79" s="5"/>
      <c r="I79" s="5" t="s">
        <v>16</v>
      </c>
      <c r="J79" s="5" t="s">
        <v>17</v>
      </c>
      <c r="K79" s="5" t="s">
        <v>18</v>
      </c>
      <c r="L79" s="5" t="s">
        <v>19</v>
      </c>
      <c r="M79" s="29" t="s">
        <v>20</v>
      </c>
    </row>
    <row r="80" spans="1:14" x14ac:dyDescent="0.3">
      <c r="A80" s="2">
        <v>1.47</v>
      </c>
      <c r="B80" s="2">
        <v>34.93</v>
      </c>
      <c r="C80" s="2">
        <v>21.1</v>
      </c>
      <c r="D80" s="2">
        <v>16.09</v>
      </c>
      <c r="H80" s="3" t="s">
        <v>12</v>
      </c>
      <c r="I80" s="3">
        <v>3</v>
      </c>
      <c r="J80" s="3">
        <v>1686.2104612400551</v>
      </c>
      <c r="K80" s="3">
        <v>562.07015374668504</v>
      </c>
      <c r="L80" s="3">
        <v>3081.0985642181481</v>
      </c>
      <c r="M80" s="3">
        <v>5.6968534645697302E-89</v>
      </c>
      <c r="N80" t="s">
        <v>33</v>
      </c>
    </row>
    <row r="81" spans="1:16" x14ac:dyDescent="0.3">
      <c r="A81" s="2">
        <v>1.52</v>
      </c>
      <c r="B81" s="2">
        <v>38.56</v>
      </c>
      <c r="C81" s="2">
        <v>17.3</v>
      </c>
      <c r="D81" s="2">
        <v>16.739999999999998</v>
      </c>
      <c r="H81" s="3" t="s">
        <v>13</v>
      </c>
      <c r="I81" s="3">
        <v>88</v>
      </c>
      <c r="J81" s="3">
        <v>16.053421368640858</v>
      </c>
      <c r="K81" s="3">
        <v>0.1824252428254643</v>
      </c>
      <c r="L81" s="3"/>
      <c r="M81" s="3"/>
    </row>
    <row r="82" spans="1:16" ht="15" thickBot="1" x14ac:dyDescent="0.35">
      <c r="A82" s="2">
        <v>1.46</v>
      </c>
      <c r="B82" s="2">
        <v>40.369999999999997</v>
      </c>
      <c r="C82" s="2">
        <v>20.5</v>
      </c>
      <c r="D82" s="2">
        <v>18.93</v>
      </c>
      <c r="H82" s="4" t="s">
        <v>14</v>
      </c>
      <c r="I82" s="4">
        <v>91</v>
      </c>
      <c r="J82" s="4">
        <v>1702.2638826086959</v>
      </c>
      <c r="K82" s="4"/>
      <c r="L82" s="4"/>
      <c r="M82" s="4"/>
    </row>
    <row r="83" spans="1:16" ht="15" thickBot="1" x14ac:dyDescent="0.35">
      <c r="A83" s="2">
        <v>1.46</v>
      </c>
      <c r="B83" s="2">
        <v>36.74</v>
      </c>
      <c r="C83" s="2">
        <v>19.3</v>
      </c>
      <c r="D83" s="2">
        <v>17.22</v>
      </c>
    </row>
    <row r="84" spans="1:16" x14ac:dyDescent="0.3">
      <c r="A84" s="2">
        <v>1.42</v>
      </c>
      <c r="B84" s="2">
        <v>37.19</v>
      </c>
      <c r="C84" s="2">
        <v>28.7</v>
      </c>
      <c r="D84" s="2">
        <v>18.38</v>
      </c>
      <c r="H84" s="5"/>
      <c r="I84" s="5" t="s">
        <v>21</v>
      </c>
      <c r="J84" s="5" t="s">
        <v>9</v>
      </c>
      <c r="K84" s="5" t="s">
        <v>22</v>
      </c>
      <c r="L84" s="29" t="s">
        <v>23</v>
      </c>
      <c r="M84" s="5" t="s">
        <v>24</v>
      </c>
      <c r="N84" s="5" t="s">
        <v>25</v>
      </c>
      <c r="O84" s="5" t="s">
        <v>26</v>
      </c>
      <c r="P84" s="5" t="s">
        <v>27</v>
      </c>
    </row>
    <row r="85" spans="1:16" x14ac:dyDescent="0.3">
      <c r="A85" s="2">
        <v>1.47</v>
      </c>
      <c r="B85" s="2">
        <v>39.46</v>
      </c>
      <c r="C85" s="2">
        <v>18.3</v>
      </c>
      <c r="D85" s="2">
        <v>18.18</v>
      </c>
      <c r="H85" s="3" t="s">
        <v>15</v>
      </c>
      <c r="I85" s="3">
        <v>36.17193597059449</v>
      </c>
      <c r="J85" s="3">
        <v>1.414483657153482</v>
      </c>
      <c r="K85" s="3">
        <v>25.572537220675407</v>
      </c>
      <c r="L85" s="3">
        <v>1.6438654241577365E-42</v>
      </c>
      <c r="M85" s="3">
        <v>33.360946934764044</v>
      </c>
      <c r="N85" s="3">
        <v>38.982925006424935</v>
      </c>
      <c r="O85" s="3">
        <v>33.360946934764044</v>
      </c>
      <c r="P85" s="3">
        <v>38.982925006424935</v>
      </c>
    </row>
    <row r="86" spans="1:16" x14ac:dyDescent="0.3">
      <c r="A86" s="2">
        <v>1.47</v>
      </c>
      <c r="B86" s="2">
        <v>36.74</v>
      </c>
      <c r="C86" s="2">
        <v>15.6</v>
      </c>
      <c r="D86" s="2">
        <v>17.079999999999998</v>
      </c>
      <c r="H86" s="3" t="s">
        <v>0</v>
      </c>
      <c r="I86" s="3">
        <v>-23.132536335206137</v>
      </c>
      <c r="J86" s="3">
        <v>1.0231948738234407</v>
      </c>
      <c r="K86" s="3">
        <v>-22.608143303890142</v>
      </c>
      <c r="L86" s="3">
        <v>2.0347114239270885E-38</v>
      </c>
      <c r="M86" s="3">
        <v>-25.165921137702671</v>
      </c>
      <c r="N86" s="3">
        <v>-21.099151532709602</v>
      </c>
      <c r="O86" s="3">
        <v>-25.165921137702671</v>
      </c>
      <c r="P86" s="3">
        <v>-21.099151532709602</v>
      </c>
    </row>
    <row r="87" spans="1:16" x14ac:dyDescent="0.3">
      <c r="A87" s="2">
        <v>1.59</v>
      </c>
      <c r="B87" s="2">
        <v>44.45</v>
      </c>
      <c r="C87" s="2">
        <v>23.9</v>
      </c>
      <c r="D87" s="2">
        <v>17.64</v>
      </c>
      <c r="H87" s="3" t="s">
        <v>1</v>
      </c>
      <c r="I87" s="3">
        <v>0.39059514052783867</v>
      </c>
      <c r="J87" s="3">
        <v>8.9107767101096642E-3</v>
      </c>
      <c r="K87" s="3">
        <v>43.834017306784432</v>
      </c>
      <c r="L87" s="3">
        <v>1.4457196886846058E-61</v>
      </c>
      <c r="M87" s="3">
        <v>0.3728868442840641</v>
      </c>
      <c r="N87" s="3">
        <v>0.40830343677161324</v>
      </c>
      <c r="O87" s="3">
        <v>0.3728868442840641</v>
      </c>
      <c r="P87" s="3">
        <v>0.40830343677161324</v>
      </c>
    </row>
    <row r="88" spans="1:16" ht="15" thickBot="1" x14ac:dyDescent="0.35">
      <c r="A88" s="2">
        <v>1.49</v>
      </c>
      <c r="B88" s="2">
        <v>41.62</v>
      </c>
      <c r="C88" s="2">
        <v>24.5</v>
      </c>
      <c r="D88" s="2">
        <v>18.690000000000001</v>
      </c>
      <c r="H88" s="4" t="s">
        <v>2</v>
      </c>
      <c r="I88" s="4">
        <v>2.9782481174559054E-2</v>
      </c>
      <c r="J88" s="4">
        <v>1.2309561946761005E-2</v>
      </c>
      <c r="K88" s="4">
        <v>2.4194590598242751</v>
      </c>
      <c r="L88" s="4">
        <v>1.7601590424532691E-2</v>
      </c>
      <c r="M88" s="4">
        <v>5.3198134772494375E-3</v>
      </c>
      <c r="N88" s="4">
        <v>5.4245148871868668E-2</v>
      </c>
      <c r="O88" s="4">
        <v>5.3198134772494375E-3</v>
      </c>
      <c r="P88" s="4">
        <v>5.4245148871868668E-2</v>
      </c>
    </row>
    <row r="89" spans="1:16" x14ac:dyDescent="0.3">
      <c r="A89" s="2">
        <v>1.49</v>
      </c>
      <c r="B89" s="2">
        <v>39.01</v>
      </c>
      <c r="C89" s="2">
        <v>23.3</v>
      </c>
      <c r="D89" s="2">
        <v>17.52</v>
      </c>
      <c r="L89" t="s">
        <v>33</v>
      </c>
    </row>
    <row r="90" spans="1:16" x14ac:dyDescent="0.3">
      <c r="A90" s="2">
        <v>1.6</v>
      </c>
      <c r="B90" s="2">
        <v>41.28</v>
      </c>
      <c r="C90" s="2">
        <v>20.100000000000001</v>
      </c>
      <c r="D90" s="2">
        <v>16.12</v>
      </c>
    </row>
    <row r="91" spans="1:16" x14ac:dyDescent="0.3">
      <c r="A91" s="2">
        <v>1.42</v>
      </c>
      <c r="B91" s="2">
        <v>38.1</v>
      </c>
      <c r="C91" s="2">
        <v>30.3</v>
      </c>
      <c r="D91" s="2">
        <v>18.829999999999998</v>
      </c>
    </row>
    <row r="92" spans="1:16" x14ac:dyDescent="0.3">
      <c r="A92" s="2">
        <v>1.4</v>
      </c>
      <c r="B92" s="2">
        <v>30.16</v>
      </c>
      <c r="C92" s="2">
        <v>20.6</v>
      </c>
      <c r="D92" s="2">
        <v>15.46</v>
      </c>
      <c r="H92" t="s">
        <v>28</v>
      </c>
    </row>
    <row r="93" spans="1:16" ht="15" thickBot="1" x14ac:dyDescent="0.35">
      <c r="A93" s="2">
        <v>1.45</v>
      </c>
      <c r="B93" s="2">
        <v>38.56</v>
      </c>
      <c r="C93" s="2">
        <v>26</v>
      </c>
      <c r="D93" s="2">
        <v>18.39</v>
      </c>
    </row>
    <row r="94" spans="1:16" x14ac:dyDescent="0.3">
      <c r="H94" s="5" t="s">
        <v>29</v>
      </c>
      <c r="I94" s="5" t="s">
        <v>30</v>
      </c>
      <c r="J94" s="5" t="s">
        <v>31</v>
      </c>
      <c r="K94" s="5" t="s">
        <v>32</v>
      </c>
    </row>
    <row r="95" spans="1:16" x14ac:dyDescent="0.3">
      <c r="H95" s="3">
        <v>1</v>
      </c>
      <c r="I95" s="3">
        <v>19.182702882032974</v>
      </c>
      <c r="J95" s="3">
        <v>0.12729711796702503</v>
      </c>
      <c r="K95" s="3">
        <v>0.30307873424560761</v>
      </c>
    </row>
    <row r="96" spans="1:16" x14ac:dyDescent="0.3">
      <c r="H96" s="3">
        <v>2</v>
      </c>
      <c r="I96" s="3">
        <v>23.31224227237437</v>
      </c>
      <c r="J96" s="3">
        <v>-0.35224227237436878</v>
      </c>
      <c r="K96" s="3">
        <v>-0.8386453971933171</v>
      </c>
    </row>
    <row r="97" spans="8:11" x14ac:dyDescent="0.3">
      <c r="H97" s="3">
        <v>3</v>
      </c>
      <c r="I97" s="3">
        <v>28.55578530254386</v>
      </c>
      <c r="J97" s="3">
        <v>-0.76578530254386123</v>
      </c>
      <c r="K97" s="3">
        <v>-1.8232403365094598</v>
      </c>
    </row>
    <row r="98" spans="8:11" x14ac:dyDescent="0.3">
      <c r="H98" s="3">
        <v>4</v>
      </c>
      <c r="I98" s="3">
        <v>20.682799326491541</v>
      </c>
      <c r="J98" s="3">
        <v>0.23720067350846108</v>
      </c>
      <c r="K98" s="3">
        <v>0.56474554206146665</v>
      </c>
    </row>
    <row r="99" spans="8:11" x14ac:dyDescent="0.3">
      <c r="H99" s="3">
        <v>5</v>
      </c>
      <c r="I99" s="3">
        <v>20.130608716317745</v>
      </c>
      <c r="J99" s="3">
        <v>0.24939128368225383</v>
      </c>
      <c r="K99" s="3">
        <v>0.59376988102656247</v>
      </c>
    </row>
    <row r="100" spans="8:11" x14ac:dyDescent="0.3">
      <c r="H100" s="3">
        <v>6</v>
      </c>
      <c r="I100" s="3">
        <v>20.139861599445233</v>
      </c>
      <c r="J100" s="3">
        <v>0.25013840055476777</v>
      </c>
      <c r="K100" s="3">
        <v>0.59554867413414658</v>
      </c>
    </row>
    <row r="101" spans="8:11" x14ac:dyDescent="0.3">
      <c r="H101" s="3">
        <v>7</v>
      </c>
      <c r="I101" s="3">
        <v>19.405764809814691</v>
      </c>
      <c r="J101" s="3">
        <v>0.25423519018530882</v>
      </c>
      <c r="K101" s="3">
        <v>0.60530262485608322</v>
      </c>
    </row>
    <row r="102" spans="8:11" x14ac:dyDescent="0.3">
      <c r="H102" s="3">
        <v>8</v>
      </c>
      <c r="I102" s="3">
        <v>20.033860698165796</v>
      </c>
      <c r="J102" s="3">
        <v>0.26613930183420464</v>
      </c>
      <c r="K102" s="3">
        <v>0.6336448461764459</v>
      </c>
    </row>
    <row r="103" spans="8:11" x14ac:dyDescent="0.3">
      <c r="H103" s="3">
        <v>9</v>
      </c>
      <c r="I103" s="3">
        <v>20.379498786118187</v>
      </c>
      <c r="J103" s="3">
        <v>0.2205012138818141</v>
      </c>
      <c r="K103" s="3">
        <v>0.52498618877005232</v>
      </c>
    </row>
    <row r="104" spans="8:11" x14ac:dyDescent="0.3">
      <c r="H104" s="3">
        <v>10</v>
      </c>
      <c r="I104" s="3">
        <v>20.083993693960192</v>
      </c>
      <c r="J104" s="3">
        <v>0.22600630603980676</v>
      </c>
      <c r="K104" s="3">
        <v>0.53809313407875936</v>
      </c>
    </row>
    <row r="105" spans="8:11" x14ac:dyDescent="0.3">
      <c r="H105" s="3">
        <v>11</v>
      </c>
      <c r="I105" s="3">
        <v>21.153777443325801</v>
      </c>
      <c r="J105" s="3">
        <v>5.6222556674200064E-2</v>
      </c>
      <c r="K105" s="3">
        <v>0.13385897171122513</v>
      </c>
    </row>
    <row r="106" spans="8:11" x14ac:dyDescent="0.3">
      <c r="H106" s="3">
        <v>12</v>
      </c>
      <c r="I106" s="3">
        <v>21.876319983607573</v>
      </c>
      <c r="J106" s="3">
        <v>0.23368001639242664</v>
      </c>
      <c r="K106" s="3">
        <v>0.55636329178368016</v>
      </c>
    </row>
    <row r="107" spans="8:11" x14ac:dyDescent="0.3">
      <c r="H107" s="3">
        <v>13</v>
      </c>
      <c r="I107" s="3">
        <v>27.7406017184029</v>
      </c>
      <c r="J107" s="3">
        <v>0.85939828159710174</v>
      </c>
      <c r="K107" s="3">
        <v>2.0461212913458939</v>
      </c>
    </row>
    <row r="108" spans="8:11" x14ac:dyDescent="0.3">
      <c r="H108" s="3">
        <v>14</v>
      </c>
      <c r="I108" s="3">
        <v>19.227740343763415</v>
      </c>
      <c r="J108" s="3">
        <v>0.2722596562365851</v>
      </c>
      <c r="K108" s="3">
        <v>0.64821665498902636</v>
      </c>
    </row>
    <row r="109" spans="8:11" x14ac:dyDescent="0.3">
      <c r="H109" s="3">
        <v>15</v>
      </c>
      <c r="I109" s="3">
        <v>20.054203429381012</v>
      </c>
      <c r="J109" s="3">
        <v>0.35579657061898828</v>
      </c>
      <c r="K109" s="3">
        <v>0.84710774284822588</v>
      </c>
    </row>
    <row r="110" spans="8:11" x14ac:dyDescent="0.3">
      <c r="H110" s="3">
        <v>16</v>
      </c>
      <c r="I110" s="3">
        <v>26.500655692318247</v>
      </c>
      <c r="J110" s="3">
        <v>0.34934430768175417</v>
      </c>
      <c r="K110" s="3">
        <v>0.83174570075907717</v>
      </c>
    </row>
    <row r="111" spans="8:11" x14ac:dyDescent="0.3">
      <c r="H111" s="3">
        <v>17</v>
      </c>
      <c r="I111" s="3">
        <v>21.223787969537522</v>
      </c>
      <c r="J111" s="3">
        <v>0.25621203046247842</v>
      </c>
      <c r="K111" s="3">
        <v>0.61000923768894799</v>
      </c>
    </row>
    <row r="112" spans="8:11" x14ac:dyDescent="0.3">
      <c r="H112" s="3">
        <v>18</v>
      </c>
      <c r="I112" s="3">
        <v>29.888069800521805</v>
      </c>
      <c r="J112" s="3">
        <v>-0.1280698005218035</v>
      </c>
      <c r="K112" s="3">
        <v>-0.30491839608882848</v>
      </c>
    </row>
    <row r="113" spans="8:11" x14ac:dyDescent="0.3">
      <c r="H113" s="3">
        <v>19</v>
      </c>
      <c r="I113" s="3">
        <v>23.796956766849647</v>
      </c>
      <c r="J113" s="3">
        <v>0.12304323315035504</v>
      </c>
      <c r="K113" s="3">
        <v>0.29295075926508274</v>
      </c>
    </row>
    <row r="114" spans="8:11" x14ac:dyDescent="0.3">
      <c r="H114" s="3">
        <v>20</v>
      </c>
      <c r="I114" s="3">
        <v>20.386615142146901</v>
      </c>
      <c r="J114" s="3">
        <v>0.16338485785309942</v>
      </c>
      <c r="K114" s="3">
        <v>0.38899919105665165</v>
      </c>
    </row>
    <row r="115" spans="8:11" x14ac:dyDescent="0.3">
      <c r="H115" s="3">
        <v>21</v>
      </c>
      <c r="I115" s="3">
        <v>21.344495454862862</v>
      </c>
      <c r="J115" s="3">
        <v>0.32550454513713944</v>
      </c>
      <c r="K115" s="3">
        <v>0.7749861670624123</v>
      </c>
    </row>
    <row r="116" spans="8:11" x14ac:dyDescent="0.3">
      <c r="H116" s="3">
        <v>22</v>
      </c>
      <c r="I116" s="3">
        <v>19.34327688271734</v>
      </c>
      <c r="J116" s="3">
        <v>-7.3276882717340897E-2</v>
      </c>
      <c r="K116" s="3">
        <v>-0.17446321816326146</v>
      </c>
    </row>
    <row r="117" spans="8:11" x14ac:dyDescent="0.3">
      <c r="H117" s="3">
        <v>23</v>
      </c>
      <c r="I117" s="3">
        <v>17.927668178567501</v>
      </c>
      <c r="J117" s="3">
        <v>0.25233182143249877</v>
      </c>
      <c r="K117" s="3">
        <v>0.60077093865912035</v>
      </c>
    </row>
    <row r="118" spans="8:11" x14ac:dyDescent="0.3">
      <c r="H118" s="3">
        <v>24</v>
      </c>
      <c r="I118" s="3">
        <v>18.269619203350899</v>
      </c>
      <c r="J118" s="3">
        <v>0.19038079664910157</v>
      </c>
      <c r="K118" s="3">
        <v>0.4532731910554863</v>
      </c>
    </row>
    <row r="119" spans="8:11" x14ac:dyDescent="0.3">
      <c r="H119" s="3">
        <v>25</v>
      </c>
      <c r="I119" s="3">
        <v>16.87613322468447</v>
      </c>
      <c r="J119" s="3">
        <v>0.17386677531553119</v>
      </c>
      <c r="K119" s="3">
        <v>0.41395534346383872</v>
      </c>
    </row>
    <row r="120" spans="8:11" x14ac:dyDescent="0.3">
      <c r="H120" s="3">
        <v>26</v>
      </c>
      <c r="I120" s="3">
        <v>17.593015379797098</v>
      </c>
      <c r="J120" s="3">
        <v>0.10698462020290123</v>
      </c>
      <c r="K120" s="3">
        <v>0.25471718286066503</v>
      </c>
    </row>
    <row r="121" spans="8:11" x14ac:dyDescent="0.3">
      <c r="H121" s="3">
        <v>27</v>
      </c>
      <c r="I121" s="3">
        <v>16.585299070138468</v>
      </c>
      <c r="J121" s="3">
        <v>2.4700929861531051E-2</v>
      </c>
      <c r="K121" s="3">
        <v>5.8809866842873974E-2</v>
      </c>
    </row>
    <row r="122" spans="8:11" x14ac:dyDescent="0.3">
      <c r="H122" s="3">
        <v>28</v>
      </c>
      <c r="I122" s="3">
        <v>17.062418339749012</v>
      </c>
      <c r="J122" s="3">
        <v>-0.12241833974901084</v>
      </c>
      <c r="K122" s="3">
        <v>-0.29146296516461545</v>
      </c>
    </row>
    <row r="123" spans="8:11" x14ac:dyDescent="0.3">
      <c r="H123" s="3">
        <v>29</v>
      </c>
      <c r="I123" s="3">
        <v>18.87850108666208</v>
      </c>
      <c r="J123" s="3">
        <v>-0.10850108666208058</v>
      </c>
      <c r="K123" s="3">
        <v>-0.25832770242555458</v>
      </c>
    </row>
    <row r="124" spans="8:11" x14ac:dyDescent="0.3">
      <c r="H124" s="3">
        <v>30</v>
      </c>
      <c r="I124" s="3">
        <v>18.372703024515609</v>
      </c>
      <c r="J124" s="3">
        <v>1.7296975484391908E-2</v>
      </c>
      <c r="K124" s="3">
        <v>4.1181964837921775E-2</v>
      </c>
    </row>
    <row r="125" spans="8:11" x14ac:dyDescent="0.3">
      <c r="H125" s="3">
        <v>31</v>
      </c>
      <c r="I125" s="3">
        <v>17.807257692093884</v>
      </c>
      <c r="J125" s="3">
        <v>5.2742307906115116E-2</v>
      </c>
      <c r="K125" s="3">
        <v>0.12557292872504966</v>
      </c>
    </row>
    <row r="126" spans="8:11" x14ac:dyDescent="0.3">
      <c r="H126" s="3">
        <v>32</v>
      </c>
      <c r="I126" s="3">
        <v>17.860932899324961</v>
      </c>
      <c r="J126" s="3">
        <v>0.11906710067503923</v>
      </c>
      <c r="K126" s="3">
        <v>0.28348407834522299</v>
      </c>
    </row>
    <row r="127" spans="8:11" x14ac:dyDescent="0.3">
      <c r="H127" s="3">
        <v>33</v>
      </c>
      <c r="I127" s="3">
        <v>15.132605984458019</v>
      </c>
      <c r="J127" s="3">
        <v>0.23739401554198025</v>
      </c>
      <c r="K127" s="3">
        <v>0.56520586559220543</v>
      </c>
    </row>
    <row r="128" spans="8:11" x14ac:dyDescent="0.3">
      <c r="H128" s="3">
        <v>34</v>
      </c>
      <c r="I128" s="3">
        <v>18.64267387543017</v>
      </c>
      <c r="J128" s="3">
        <v>0.19732612456983034</v>
      </c>
      <c r="K128" s="3">
        <v>0.46980916004482687</v>
      </c>
    </row>
    <row r="129" spans="8:11" x14ac:dyDescent="0.3">
      <c r="H129" s="3">
        <v>35</v>
      </c>
      <c r="I129" s="3">
        <v>16.252098133166054</v>
      </c>
      <c r="J129" s="3">
        <v>-0.43209813316605405</v>
      </c>
      <c r="K129" s="3">
        <v>-1.0287723505553472</v>
      </c>
    </row>
    <row r="130" spans="8:11" x14ac:dyDescent="0.3">
      <c r="H130" s="3">
        <v>36</v>
      </c>
      <c r="I130" s="3">
        <v>17.748009980733936</v>
      </c>
      <c r="J130" s="3">
        <v>-3.8009980733935578E-2</v>
      </c>
      <c r="K130" s="3">
        <v>-9.0497075138223193E-2</v>
      </c>
    </row>
    <row r="131" spans="8:11" x14ac:dyDescent="0.3">
      <c r="H131" s="3">
        <v>37</v>
      </c>
      <c r="I131" s="3">
        <v>15.57039877554829</v>
      </c>
      <c r="J131" s="3">
        <v>-0.58039877554828934</v>
      </c>
      <c r="K131" s="3">
        <v>-1.3818578853956676</v>
      </c>
    </row>
    <row r="132" spans="8:11" x14ac:dyDescent="0.3">
      <c r="H132" s="3">
        <v>38</v>
      </c>
      <c r="I132" s="3">
        <v>17.563534894321812</v>
      </c>
      <c r="J132" s="3">
        <v>-0.81353489432181192</v>
      </c>
      <c r="K132" s="3">
        <v>-1.9369262240450642</v>
      </c>
    </row>
    <row r="133" spans="8:11" x14ac:dyDescent="0.3">
      <c r="H133" s="3">
        <v>39</v>
      </c>
      <c r="I133" s="3">
        <v>16.833937742280664</v>
      </c>
      <c r="J133" s="3">
        <v>-0.37393774228066334</v>
      </c>
      <c r="K133" s="3">
        <v>-0.89029963464248474</v>
      </c>
    </row>
    <row r="134" spans="8:11" x14ac:dyDescent="0.3">
      <c r="H134" s="3">
        <v>40</v>
      </c>
      <c r="I134" s="3">
        <v>16.095785152664988</v>
      </c>
      <c r="J134" s="3">
        <v>-0.22578515266498833</v>
      </c>
      <c r="K134" s="3">
        <v>-0.53756659517525118</v>
      </c>
    </row>
    <row r="135" spans="8:11" x14ac:dyDescent="0.3">
      <c r="H135" s="3">
        <v>41</v>
      </c>
      <c r="I135" s="3">
        <v>17.9432946824966</v>
      </c>
      <c r="J135" s="3">
        <v>0.13670531750339876</v>
      </c>
      <c r="K135" s="3">
        <v>0.32547849672689877</v>
      </c>
    </row>
    <row r="136" spans="8:11" x14ac:dyDescent="0.3">
      <c r="H136" s="3">
        <v>42</v>
      </c>
      <c r="I136" s="3">
        <v>15.925658483444323</v>
      </c>
      <c r="J136" s="3">
        <v>-0.34565848344432304</v>
      </c>
      <c r="K136" s="3">
        <v>-0.8229702079406005</v>
      </c>
    </row>
    <row r="137" spans="8:11" x14ac:dyDescent="0.3">
      <c r="H137" s="3">
        <v>43</v>
      </c>
      <c r="I137" s="3">
        <v>18.206332369871269</v>
      </c>
      <c r="J137" s="3">
        <v>-1.0563323698712708</v>
      </c>
      <c r="K137" s="3">
        <v>-2.5149970613331538</v>
      </c>
    </row>
    <row r="138" spans="8:11" x14ac:dyDescent="0.3">
      <c r="H138" s="3">
        <v>44</v>
      </c>
      <c r="I138" s="3">
        <v>16.608625046318679</v>
      </c>
      <c r="J138" s="3">
        <v>-0.78862504631867836</v>
      </c>
      <c r="K138" s="3">
        <v>-1.8776189488796058</v>
      </c>
    </row>
    <row r="139" spans="8:11" x14ac:dyDescent="0.3">
      <c r="H139" s="3">
        <v>45</v>
      </c>
      <c r="I139" s="3">
        <v>18.450314348706211</v>
      </c>
      <c r="J139" s="3">
        <v>0.15968565129378831</v>
      </c>
      <c r="K139" s="3">
        <v>0.38019183658064942</v>
      </c>
    </row>
    <row r="140" spans="8:11" x14ac:dyDescent="0.3">
      <c r="H140" s="3">
        <v>46</v>
      </c>
      <c r="I140" s="3">
        <v>16.848048429851989</v>
      </c>
      <c r="J140" s="3">
        <v>-0.18804842985198889</v>
      </c>
      <c r="K140" s="3">
        <v>-0.44772011343711865</v>
      </c>
    </row>
    <row r="141" spans="8:11" x14ac:dyDescent="0.3">
      <c r="H141" s="3">
        <v>47</v>
      </c>
      <c r="I141" s="3">
        <v>24.613813799332856</v>
      </c>
      <c r="J141" s="3">
        <v>0.51618620066714271</v>
      </c>
      <c r="K141" s="3">
        <v>1.2289756659987563</v>
      </c>
    </row>
    <row r="142" spans="8:11" x14ac:dyDescent="0.3">
      <c r="H142" s="3">
        <v>48</v>
      </c>
      <c r="I142" s="3">
        <v>20.72837930009846</v>
      </c>
      <c r="J142" s="3">
        <v>0.1016206999015381</v>
      </c>
      <c r="K142" s="3">
        <v>0.24194635032734271</v>
      </c>
    </row>
    <row r="143" spans="8:11" x14ac:dyDescent="0.3">
      <c r="H143" s="3">
        <v>49</v>
      </c>
      <c r="I143" s="3">
        <v>23.877235983787209</v>
      </c>
      <c r="J143" s="3">
        <v>0.68276401621278993</v>
      </c>
      <c r="K143" s="3">
        <v>1.6255768954315464</v>
      </c>
    </row>
    <row r="144" spans="8:11" x14ac:dyDescent="0.3">
      <c r="H144" s="3">
        <v>50</v>
      </c>
      <c r="I144" s="3">
        <v>20.10509282844064</v>
      </c>
      <c r="J144" s="3">
        <v>8.4907171559361672E-2</v>
      </c>
      <c r="K144" s="3">
        <v>0.20215350115979841</v>
      </c>
    </row>
    <row r="145" spans="8:11" x14ac:dyDescent="0.3">
      <c r="H145" s="3">
        <v>51</v>
      </c>
      <c r="I145" s="3">
        <v>24.369497891643288</v>
      </c>
      <c r="J145" s="3">
        <v>-0.23949789164328905</v>
      </c>
      <c r="K145" s="3">
        <v>-0.57021493505094556</v>
      </c>
    </row>
    <row r="146" spans="8:11" x14ac:dyDescent="0.3">
      <c r="H146" s="3">
        <v>52</v>
      </c>
      <c r="I146" s="3">
        <v>23.014403216324041</v>
      </c>
      <c r="J146" s="3">
        <v>0.84559678367595836</v>
      </c>
      <c r="K146" s="3">
        <v>2.0132616273767767</v>
      </c>
    </row>
    <row r="147" spans="8:11" x14ac:dyDescent="0.3">
      <c r="H147" s="3">
        <v>53</v>
      </c>
      <c r="I147" s="3">
        <v>33.76736093668945</v>
      </c>
      <c r="J147" s="3">
        <v>-0.19736093668944932</v>
      </c>
      <c r="K147" s="3">
        <v>-0.46989204340714513</v>
      </c>
    </row>
    <row r="148" spans="8:11" x14ac:dyDescent="0.3">
      <c r="H148" s="3">
        <v>54</v>
      </c>
      <c r="I148" s="3">
        <v>28.804985151448196</v>
      </c>
      <c r="J148" s="3">
        <v>0.33501484855180408</v>
      </c>
      <c r="K148" s="3">
        <v>0.79762902628217003</v>
      </c>
    </row>
    <row r="149" spans="8:11" x14ac:dyDescent="0.3">
      <c r="H149" s="3">
        <v>55</v>
      </c>
      <c r="I149" s="3">
        <v>29.700025254845862</v>
      </c>
      <c r="J149" s="3">
        <v>-1.110025254845862</v>
      </c>
      <c r="K149" s="3">
        <v>-2.6428331967931058</v>
      </c>
    </row>
    <row r="150" spans="8:11" x14ac:dyDescent="0.3">
      <c r="H150" s="3">
        <v>56</v>
      </c>
      <c r="I150" s="3">
        <v>25.565264631611381</v>
      </c>
      <c r="J150" s="3">
        <v>0.60473536838862074</v>
      </c>
      <c r="K150" s="3">
        <v>1.4398003107364281</v>
      </c>
    </row>
    <row r="151" spans="8:11" x14ac:dyDescent="0.3">
      <c r="H151" s="3">
        <v>57</v>
      </c>
      <c r="I151" s="3">
        <v>34.715636084056982</v>
      </c>
      <c r="J151" s="3">
        <v>-0.25563608405698091</v>
      </c>
      <c r="K151" s="3">
        <v>-0.6086379803473897</v>
      </c>
    </row>
    <row r="152" spans="8:11" x14ac:dyDescent="0.3">
      <c r="H152" s="3">
        <v>58</v>
      </c>
      <c r="I152" s="3">
        <v>18.903599849972494</v>
      </c>
      <c r="J152" s="3">
        <v>0.17640015002750431</v>
      </c>
      <c r="K152" s="3">
        <v>0.41998699613073998</v>
      </c>
    </row>
    <row r="153" spans="8:11" x14ac:dyDescent="0.3">
      <c r="H153" s="3">
        <v>59</v>
      </c>
      <c r="I153" s="3">
        <v>22.996971992109405</v>
      </c>
      <c r="J153" s="3">
        <v>0.54302800789059447</v>
      </c>
      <c r="K153" s="3">
        <v>1.2928826977373358</v>
      </c>
    </row>
    <row r="154" spans="8:11" x14ac:dyDescent="0.3">
      <c r="H154" s="3">
        <v>60</v>
      </c>
      <c r="I154" s="3">
        <v>20.143869011679815</v>
      </c>
      <c r="J154" s="3">
        <v>9.6130988320183519E-2</v>
      </c>
      <c r="K154" s="3">
        <v>0.22887602427423132</v>
      </c>
    </row>
    <row r="155" spans="8:11" x14ac:dyDescent="0.3">
      <c r="H155" s="3">
        <v>61</v>
      </c>
      <c r="I155" s="3">
        <v>30.523702532292006</v>
      </c>
      <c r="J155" s="3">
        <v>-1.3537025322920044</v>
      </c>
      <c r="K155" s="3">
        <v>-3.2229987338630299</v>
      </c>
    </row>
    <row r="156" spans="8:11" x14ac:dyDescent="0.3">
      <c r="H156" s="3">
        <v>62</v>
      </c>
      <c r="I156" s="3">
        <v>20.606947432912335</v>
      </c>
      <c r="J156" s="3">
        <v>0.2430525670876662</v>
      </c>
      <c r="K156" s="3">
        <v>0.57867817877194516</v>
      </c>
    </row>
    <row r="157" spans="8:11" x14ac:dyDescent="0.3">
      <c r="H157" s="3">
        <v>63</v>
      </c>
      <c r="I157" s="3">
        <v>22.533708914335513</v>
      </c>
      <c r="J157" s="3">
        <v>0.12629108566448721</v>
      </c>
      <c r="K157" s="3">
        <v>0.30068349543947581</v>
      </c>
    </row>
    <row r="158" spans="8:11" x14ac:dyDescent="0.3">
      <c r="H158" s="3">
        <v>64</v>
      </c>
      <c r="I158" s="3">
        <v>31.097337663548533</v>
      </c>
      <c r="J158" s="3">
        <v>-1.0173376635485347</v>
      </c>
      <c r="K158" s="3">
        <v>-2.4221554760457673</v>
      </c>
    </row>
    <row r="159" spans="8:11" x14ac:dyDescent="0.3">
      <c r="H159" s="3">
        <v>65</v>
      </c>
      <c r="I159" s="3">
        <v>22.546178086719927</v>
      </c>
      <c r="J159" s="3">
        <v>6.3821913280072806E-2</v>
      </c>
      <c r="K159" s="3">
        <v>0.15195210231757184</v>
      </c>
    </row>
    <row r="160" spans="8:11" x14ac:dyDescent="0.3">
      <c r="H160" s="3">
        <v>66</v>
      </c>
      <c r="I160" s="3">
        <v>24.290165530896743</v>
      </c>
      <c r="J160" s="3">
        <v>9.8344691032572484E-3</v>
      </c>
      <c r="K160" s="3">
        <v>2.3414657734551699E-2</v>
      </c>
    </row>
    <row r="161" spans="8:11" x14ac:dyDescent="0.3">
      <c r="H161" s="3">
        <v>67</v>
      </c>
      <c r="I161" s="3">
        <v>30.643311325826264</v>
      </c>
      <c r="J161" s="3">
        <v>0.68668867417373392</v>
      </c>
      <c r="K161" s="3">
        <v>1.6349210218826886</v>
      </c>
    </row>
    <row r="162" spans="8:11" x14ac:dyDescent="0.3">
      <c r="H162" s="3">
        <v>68</v>
      </c>
      <c r="I162" s="3">
        <v>24.025042490730911</v>
      </c>
      <c r="J162" s="3">
        <v>0.11495750926908954</v>
      </c>
      <c r="K162" s="3">
        <v>0.27369964817529174</v>
      </c>
    </row>
    <row r="163" spans="8:11" x14ac:dyDescent="0.3">
      <c r="H163" s="3">
        <v>69</v>
      </c>
      <c r="I163" s="3">
        <v>22.642319638435595</v>
      </c>
      <c r="J163" s="3">
        <v>0.8576803615644053</v>
      </c>
      <c r="K163" s="3">
        <v>2.0420311356741867</v>
      </c>
    </row>
    <row r="164" spans="8:11" x14ac:dyDescent="0.3">
      <c r="H164" s="3">
        <v>70</v>
      </c>
      <c r="I164" s="3">
        <v>24.870013552893969</v>
      </c>
      <c r="J164" s="3">
        <v>-9.0013552893967841E-2</v>
      </c>
      <c r="K164" s="3">
        <v>-0.21431116518380822</v>
      </c>
    </row>
    <row r="165" spans="8:11" x14ac:dyDescent="0.3">
      <c r="H165" s="3">
        <v>71</v>
      </c>
      <c r="I165" s="3">
        <v>19.148846247506956</v>
      </c>
      <c r="J165" s="3">
        <v>0.31115375249304478</v>
      </c>
      <c r="K165" s="3">
        <v>0.74081870012007311</v>
      </c>
    </row>
    <row r="166" spans="8:11" x14ac:dyDescent="0.3">
      <c r="H166" s="3">
        <v>72</v>
      </c>
      <c r="I166" s="3">
        <v>19.020545747607347</v>
      </c>
      <c r="J166" s="3">
        <v>-5.4574760734737993E-4</v>
      </c>
      <c r="K166" s="3">
        <v>-1.2993577285485682E-3</v>
      </c>
    </row>
    <row r="167" spans="8:11" x14ac:dyDescent="0.3">
      <c r="H167" s="3">
        <v>73</v>
      </c>
      <c r="I167" s="3">
        <v>19.863611116673084</v>
      </c>
      <c r="J167" s="3">
        <v>0.33638888332691508</v>
      </c>
      <c r="K167" s="3">
        <v>0.80090043357795782</v>
      </c>
    </row>
    <row r="168" spans="8:11" x14ac:dyDescent="0.3">
      <c r="H168" s="3">
        <v>74</v>
      </c>
      <c r="I168" s="3">
        <v>21.04074028365331</v>
      </c>
      <c r="J168" s="3">
        <v>-0.35074028365330889</v>
      </c>
      <c r="K168" s="3">
        <v>-0.83506934733688643</v>
      </c>
    </row>
    <row r="169" spans="8:11" x14ac:dyDescent="0.3">
      <c r="H169" s="3">
        <v>75</v>
      </c>
      <c r="I169" s="3">
        <v>19.272162667867001</v>
      </c>
      <c r="J169" s="3">
        <v>-0.1021626678669989</v>
      </c>
      <c r="K169" s="3">
        <v>-0.24323670919482371</v>
      </c>
    </row>
    <row r="170" spans="8:11" x14ac:dyDescent="0.3">
      <c r="H170" s="3">
        <v>76</v>
      </c>
      <c r="I170" s="3">
        <v>20.711004247038996</v>
      </c>
      <c r="J170" s="3">
        <v>1.8995752961004087E-2</v>
      </c>
      <c r="K170" s="3">
        <v>4.5226544445057387E-2</v>
      </c>
    </row>
    <row r="171" spans="8:11" x14ac:dyDescent="0.3">
      <c r="H171" s="3">
        <v>77</v>
      </c>
      <c r="I171" s="3">
        <v>16.997257834576505</v>
      </c>
      <c r="J171" s="3">
        <v>-0.85725783457650451</v>
      </c>
      <c r="K171" s="3">
        <v>-2.0410251510397917</v>
      </c>
    </row>
    <row r="172" spans="8:11" x14ac:dyDescent="0.3">
      <c r="H172" s="3">
        <v>78</v>
      </c>
      <c r="I172" s="3">
        <v>17.896538394500681</v>
      </c>
      <c r="J172" s="3">
        <v>-0.18653839450067977</v>
      </c>
      <c r="K172" s="3">
        <v>-0.44412490554671347</v>
      </c>
    </row>
    <row r="173" spans="8:11" x14ac:dyDescent="0.3">
      <c r="H173" s="3">
        <v>79</v>
      </c>
      <c r="I173" s="3">
        <v>16.439006169262068</v>
      </c>
      <c r="J173" s="3">
        <v>-0.34900616926206851</v>
      </c>
      <c r="K173" s="3">
        <v>-0.83094063489525549</v>
      </c>
    </row>
    <row r="174" spans="8:11" x14ac:dyDescent="0.3">
      <c r="H174" s="3">
        <v>80</v>
      </c>
      <c r="I174" s="3">
        <v>16.587066284154492</v>
      </c>
      <c r="J174" s="3">
        <v>0.15293371584550641</v>
      </c>
      <c r="K174" s="3">
        <v>0.36411631121091231</v>
      </c>
    </row>
    <row r="175" spans="8:11" x14ac:dyDescent="0.3">
      <c r="H175" s="3">
        <v>81</v>
      </c>
      <c r="I175" s="3">
        <v>18.777299608380837</v>
      </c>
      <c r="J175" s="3">
        <v>0.15270039161916316</v>
      </c>
      <c r="K175" s="3">
        <v>0.36356079501134475</v>
      </c>
    </row>
    <row r="176" spans="8:11" x14ac:dyDescent="0.3">
      <c r="H176" s="3">
        <v>82</v>
      </c>
      <c r="I176" s="3">
        <v>17.323700270855316</v>
      </c>
      <c r="J176" s="3">
        <v>-0.10370027085531675</v>
      </c>
      <c r="K176" s="3">
        <v>-0.24689755222814636</v>
      </c>
    </row>
    <row r="177" spans="8:11" x14ac:dyDescent="0.3">
      <c r="H177" s="3">
        <v>83</v>
      </c>
      <c r="I177" s="3">
        <v>18.704724860541944</v>
      </c>
      <c r="J177" s="3">
        <v>-0.32472486054194505</v>
      </c>
      <c r="K177" s="3">
        <v>-0.77312983422474724</v>
      </c>
    </row>
    <row r="178" spans="8:11" x14ac:dyDescent="0.3">
      <c r="H178" s="3">
        <v>84</v>
      </c>
      <c r="I178" s="3">
        <v>18.125011208564413</v>
      </c>
      <c r="J178" s="3">
        <v>5.4988791435587103E-2</v>
      </c>
      <c r="K178" s="3">
        <v>0.13092152887790107</v>
      </c>
    </row>
    <row r="179" spans="8:11" x14ac:dyDescent="0.3">
      <c r="H179" s="3">
        <v>85</v>
      </c>
      <c r="I179" s="3">
        <v>16.982179727157384</v>
      </c>
      <c r="J179" s="3">
        <v>9.7820272842614742E-2</v>
      </c>
      <c r="K179" s="3">
        <v>0.23289800232853242</v>
      </c>
    </row>
    <row r="180" spans="8:11" x14ac:dyDescent="0.3">
      <c r="H180" s="3">
        <v>86</v>
      </c>
      <c r="I180" s="3">
        <v>17.464958494151123</v>
      </c>
      <c r="J180" s="3">
        <v>0.17504150584887768</v>
      </c>
      <c r="K180" s="3">
        <v>0.4167522319465658</v>
      </c>
    </row>
    <row r="181" spans="8:11" x14ac:dyDescent="0.3">
      <c r="H181" s="3">
        <v>87</v>
      </c>
      <c r="I181" s="3">
        <v>18.690697368682692</v>
      </c>
      <c r="J181" s="3">
        <v>-6.973686826903247E-4</v>
      </c>
      <c r="K181" s="3">
        <v>-1.6603488046529093E-3</v>
      </c>
    </row>
    <row r="182" spans="8:11" x14ac:dyDescent="0.3">
      <c r="H182" s="3">
        <v>88</v>
      </c>
      <c r="I182" s="3">
        <v>17.635505074495558</v>
      </c>
      <c r="J182" s="3">
        <v>-0.1155050744955588</v>
      </c>
      <c r="K182" s="3">
        <v>-0.27500333343074429</v>
      </c>
    </row>
    <row r="183" spans="8:11" x14ac:dyDescent="0.3">
      <c r="H183" s="3">
        <v>89</v>
      </c>
      <c r="I183" s="3">
        <v>15.882273106862487</v>
      </c>
      <c r="J183" s="3">
        <v>0.23772689313751449</v>
      </c>
      <c r="K183" s="3">
        <v>0.56599840608270879</v>
      </c>
    </row>
    <row r="184" spans="8:11" x14ac:dyDescent="0.3">
      <c r="H184" s="3">
        <v>90</v>
      </c>
      <c r="I184" s="3">
        <v>19.107818408301572</v>
      </c>
      <c r="J184" s="3">
        <v>-0.27781840830157378</v>
      </c>
      <c r="K184" s="3">
        <v>-0.66145135791669474</v>
      </c>
    </row>
    <row r="185" spans="8:11" x14ac:dyDescent="0.3">
      <c r="H185" s="3">
        <v>91</v>
      </c>
      <c r="I185" s="3">
        <v>16.180253651821435</v>
      </c>
      <c r="J185" s="3">
        <v>-0.72025365182143375</v>
      </c>
      <c r="K185" s="3">
        <v>-1.7148350930172931</v>
      </c>
    </row>
    <row r="186" spans="8:11" ht="15" thickBot="1" x14ac:dyDescent="0.35">
      <c r="H186" s="4">
        <v>92</v>
      </c>
      <c r="I186" s="4">
        <v>18.465451413837592</v>
      </c>
      <c r="J186" s="4">
        <v>-7.5451413837591019E-2</v>
      </c>
      <c r="K186" s="4">
        <v>-0.17964050850595259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57C5-B442-4523-8D49-320F0E95DA8C}">
  <dimension ref="A1:I93"/>
  <sheetViews>
    <sheetView workbookViewId="0">
      <selection activeCell="D9" sqref="D9"/>
    </sheetView>
  </sheetViews>
  <sheetFormatPr defaultRowHeight="14.4" x14ac:dyDescent="0.3"/>
  <cols>
    <col min="1" max="2" width="8.44140625" customWidth="1"/>
    <col min="9" max="9" width="8.88671875" style="7"/>
  </cols>
  <sheetData>
    <row r="1" spans="1:7" ht="15" thickBot="1" x14ac:dyDescent="0.35">
      <c r="A1" s="1" t="s">
        <v>1</v>
      </c>
      <c r="B1" s="10" t="s">
        <v>3</v>
      </c>
    </row>
    <row r="2" spans="1:7" x14ac:dyDescent="0.3">
      <c r="A2" s="2">
        <v>49.44</v>
      </c>
      <c r="B2" s="2">
        <v>19.309999999999999</v>
      </c>
      <c r="E2" s="5"/>
      <c r="F2" s="5" t="s">
        <v>1</v>
      </c>
      <c r="G2" s="5" t="s">
        <v>3</v>
      </c>
    </row>
    <row r="3" spans="1:7" x14ac:dyDescent="0.3">
      <c r="A3" s="2">
        <v>62.6</v>
      </c>
      <c r="B3" s="2">
        <v>22.96</v>
      </c>
      <c r="E3" s="3" t="s">
        <v>1</v>
      </c>
      <c r="F3" s="3">
        <v>1</v>
      </c>
      <c r="G3" s="3"/>
    </row>
    <row r="4" spans="1:7" ht="15" thickBot="1" x14ac:dyDescent="0.35">
      <c r="A4" s="2">
        <v>75.75</v>
      </c>
      <c r="B4" s="2">
        <v>27.79</v>
      </c>
      <c r="E4" s="4" t="s">
        <v>3</v>
      </c>
      <c r="F4" s="4">
        <v>0.94697519779309824</v>
      </c>
      <c r="G4" s="4">
        <v>1</v>
      </c>
    </row>
    <row r="5" spans="1:7" x14ac:dyDescent="0.3">
      <c r="A5" s="2">
        <v>48.99</v>
      </c>
      <c r="B5" s="2">
        <v>20.92</v>
      </c>
    </row>
    <row r="6" spans="1:7" x14ac:dyDescent="0.3">
      <c r="A6" s="2">
        <v>43.09</v>
      </c>
      <c r="B6" s="2">
        <v>20.38</v>
      </c>
    </row>
    <row r="7" spans="1:7" x14ac:dyDescent="0.3">
      <c r="A7" s="2">
        <v>52.62</v>
      </c>
      <c r="B7" s="2">
        <v>20.39</v>
      </c>
    </row>
    <row r="8" spans="1:7" x14ac:dyDescent="0.3">
      <c r="A8" s="2">
        <v>47.97</v>
      </c>
      <c r="B8" s="2">
        <v>19.66</v>
      </c>
    </row>
    <row r="9" spans="1:7" x14ac:dyDescent="0.3">
      <c r="A9" s="2">
        <v>45.59</v>
      </c>
      <c r="B9" s="2">
        <v>20.3</v>
      </c>
    </row>
    <row r="10" spans="1:7" x14ac:dyDescent="0.3">
      <c r="A10" s="2">
        <v>47.85</v>
      </c>
      <c r="B10" s="2">
        <v>20.6</v>
      </c>
    </row>
    <row r="11" spans="1:7" x14ac:dyDescent="0.3">
      <c r="A11" s="2">
        <v>44.45</v>
      </c>
      <c r="B11" s="2">
        <v>20.309999999999999</v>
      </c>
    </row>
    <row r="12" spans="1:7" x14ac:dyDescent="0.3">
      <c r="A12" s="2">
        <v>46.04</v>
      </c>
      <c r="B12" s="2">
        <v>21.21</v>
      </c>
    </row>
    <row r="13" spans="1:7" x14ac:dyDescent="0.3">
      <c r="A13" s="2">
        <v>53.07</v>
      </c>
      <c r="B13" s="2">
        <v>22.11</v>
      </c>
    </row>
    <row r="14" spans="1:7" x14ac:dyDescent="0.3">
      <c r="A14" s="2">
        <v>65.88</v>
      </c>
      <c r="B14" s="2">
        <v>28.6</v>
      </c>
    </row>
    <row r="15" spans="1:7" x14ac:dyDescent="0.3">
      <c r="A15" s="2">
        <v>46.04</v>
      </c>
      <c r="B15" s="2">
        <v>19.5</v>
      </c>
    </row>
    <row r="16" spans="1:7" x14ac:dyDescent="0.3">
      <c r="A16" s="2">
        <v>43.54</v>
      </c>
      <c r="B16" s="2">
        <v>20.41</v>
      </c>
    </row>
    <row r="17" spans="1:2" x14ac:dyDescent="0.3">
      <c r="A17" s="2">
        <v>62.37</v>
      </c>
      <c r="B17" s="2">
        <v>26.85</v>
      </c>
    </row>
    <row r="18" spans="1:2" x14ac:dyDescent="0.3">
      <c r="A18" s="2">
        <v>45.81</v>
      </c>
      <c r="B18" s="2">
        <v>21.48</v>
      </c>
    </row>
    <row r="19" spans="1:2" x14ac:dyDescent="0.3">
      <c r="A19" s="2">
        <v>74.39</v>
      </c>
      <c r="B19" s="2">
        <v>29.76</v>
      </c>
    </row>
    <row r="20" spans="1:2" x14ac:dyDescent="0.3">
      <c r="A20" s="2">
        <v>55.57</v>
      </c>
      <c r="B20" s="2">
        <v>23.92</v>
      </c>
    </row>
    <row r="21" spans="1:2" x14ac:dyDescent="0.3">
      <c r="A21" s="2">
        <v>46.15</v>
      </c>
      <c r="B21" s="2">
        <v>20.55</v>
      </c>
    </row>
    <row r="22" spans="1:2" x14ac:dyDescent="0.3">
      <c r="A22" s="2">
        <v>47.85</v>
      </c>
      <c r="B22" s="2">
        <v>21.67</v>
      </c>
    </row>
    <row r="23" spans="1:2" x14ac:dyDescent="0.3">
      <c r="A23" s="2">
        <v>42.18</v>
      </c>
      <c r="B23" s="2">
        <v>19.27</v>
      </c>
    </row>
    <row r="24" spans="1:2" x14ac:dyDescent="0.3">
      <c r="A24" s="2">
        <v>45.81</v>
      </c>
      <c r="B24" s="2">
        <v>18.18</v>
      </c>
    </row>
    <row r="25" spans="1:2" x14ac:dyDescent="0.3">
      <c r="A25" s="2">
        <v>44.68</v>
      </c>
      <c r="B25" s="2">
        <v>18.46</v>
      </c>
    </row>
    <row r="26" spans="1:2" x14ac:dyDescent="0.3">
      <c r="A26" s="2">
        <v>42.64</v>
      </c>
      <c r="B26" s="2">
        <v>17.05</v>
      </c>
    </row>
    <row r="27" spans="1:2" x14ac:dyDescent="0.3">
      <c r="A27" s="2">
        <v>43.54</v>
      </c>
      <c r="B27" s="2">
        <v>17.7</v>
      </c>
    </row>
    <row r="28" spans="1:2" x14ac:dyDescent="0.3">
      <c r="A28" s="2">
        <v>37.31</v>
      </c>
      <c r="B28" s="2">
        <v>16.61</v>
      </c>
    </row>
    <row r="29" spans="1:2" x14ac:dyDescent="0.3">
      <c r="A29" s="2">
        <v>39.35</v>
      </c>
      <c r="B29" s="2">
        <v>16.940000000000001</v>
      </c>
    </row>
    <row r="30" spans="1:2" x14ac:dyDescent="0.3">
      <c r="A30" s="2">
        <v>39.01</v>
      </c>
      <c r="B30" s="2">
        <v>18.77</v>
      </c>
    </row>
    <row r="31" spans="1:2" x14ac:dyDescent="0.3">
      <c r="A31" s="2">
        <v>40.6</v>
      </c>
      <c r="B31" s="2">
        <v>18.39</v>
      </c>
    </row>
    <row r="32" spans="1:2" x14ac:dyDescent="0.3">
      <c r="A32" s="2">
        <v>38.1</v>
      </c>
      <c r="B32" s="2">
        <v>17.86</v>
      </c>
    </row>
    <row r="33" spans="1:2" x14ac:dyDescent="0.3">
      <c r="A33" s="2">
        <v>40.369999999999997</v>
      </c>
      <c r="B33" s="2">
        <v>17.98</v>
      </c>
    </row>
    <row r="34" spans="1:2" x14ac:dyDescent="0.3">
      <c r="A34" s="2">
        <v>37.19</v>
      </c>
      <c r="B34" s="2">
        <v>15.37</v>
      </c>
    </row>
    <row r="35" spans="1:2" x14ac:dyDescent="0.3">
      <c r="A35" s="2">
        <v>44.11</v>
      </c>
      <c r="B35" s="2">
        <v>18.84</v>
      </c>
    </row>
    <row r="36" spans="1:2" x14ac:dyDescent="0.3">
      <c r="A36" s="2">
        <v>33.450000000000003</v>
      </c>
      <c r="B36" s="2">
        <v>15.82</v>
      </c>
    </row>
    <row r="37" spans="1:2" x14ac:dyDescent="0.3">
      <c r="A37" s="2">
        <v>47.17</v>
      </c>
      <c r="B37" s="2">
        <v>17.71</v>
      </c>
    </row>
    <row r="38" spans="1:2" x14ac:dyDescent="0.3">
      <c r="A38" s="2">
        <v>30.05</v>
      </c>
      <c r="B38" s="2">
        <v>14.99</v>
      </c>
    </row>
    <row r="39" spans="1:2" x14ac:dyDescent="0.3">
      <c r="A39" s="2">
        <v>32.090000000000003</v>
      </c>
      <c r="B39" s="2">
        <v>16.75</v>
      </c>
    </row>
    <row r="40" spans="1:2" x14ac:dyDescent="0.3">
      <c r="A40" s="2">
        <v>34.81</v>
      </c>
      <c r="B40" s="2">
        <v>16.46</v>
      </c>
    </row>
    <row r="41" spans="1:2" x14ac:dyDescent="0.3">
      <c r="A41" s="2">
        <v>35.950000000000003</v>
      </c>
      <c r="B41" s="2">
        <v>15.87</v>
      </c>
    </row>
    <row r="42" spans="1:2" x14ac:dyDescent="0.3">
      <c r="A42" s="2">
        <v>39.92</v>
      </c>
      <c r="B42" s="2">
        <v>18.079999999999998</v>
      </c>
    </row>
    <row r="43" spans="1:2" x14ac:dyDescent="0.3">
      <c r="A43" s="2">
        <v>32.659999999999997</v>
      </c>
      <c r="B43" s="2">
        <v>15.58</v>
      </c>
    </row>
    <row r="44" spans="1:2" x14ac:dyDescent="0.3">
      <c r="A44" s="2">
        <v>30.5</v>
      </c>
      <c r="B44" s="2">
        <v>17.149999999999999</v>
      </c>
    </row>
    <row r="45" spans="1:2" x14ac:dyDescent="0.3">
      <c r="A45" s="2">
        <v>29.48</v>
      </c>
      <c r="B45" s="2">
        <v>15.82</v>
      </c>
    </row>
    <row r="46" spans="1:2" x14ac:dyDescent="0.3">
      <c r="A46" s="2">
        <v>44.68</v>
      </c>
      <c r="B46" s="2">
        <v>18.61</v>
      </c>
    </row>
    <row r="47" spans="1:2" x14ac:dyDescent="0.3">
      <c r="A47" s="2">
        <v>34.93</v>
      </c>
      <c r="B47" s="2">
        <v>16.66</v>
      </c>
    </row>
    <row r="48" spans="1:2" x14ac:dyDescent="0.3">
      <c r="A48" s="2">
        <v>54.54</v>
      </c>
      <c r="B48" s="2">
        <v>25.13</v>
      </c>
    </row>
    <row r="49" spans="1:2" x14ac:dyDescent="0.3">
      <c r="A49" s="2">
        <v>52.5</v>
      </c>
      <c r="B49" s="2">
        <v>20.83</v>
      </c>
    </row>
    <row r="50" spans="1:2" x14ac:dyDescent="0.3">
      <c r="A50" s="2">
        <v>51.03</v>
      </c>
      <c r="B50" s="2">
        <v>24.56</v>
      </c>
    </row>
    <row r="51" spans="1:2" x14ac:dyDescent="0.3">
      <c r="A51" s="2">
        <v>51.71</v>
      </c>
      <c r="B51" s="2">
        <v>20.190000000000001</v>
      </c>
    </row>
    <row r="52" spans="1:2" x14ac:dyDescent="0.3">
      <c r="A52" s="2">
        <v>60.33</v>
      </c>
      <c r="B52" s="2">
        <v>24.13</v>
      </c>
    </row>
    <row r="53" spans="1:2" x14ac:dyDescent="0.3">
      <c r="A53" s="2">
        <v>47.85</v>
      </c>
      <c r="B53" s="2">
        <v>23.86</v>
      </c>
    </row>
    <row r="54" spans="1:2" x14ac:dyDescent="0.3">
      <c r="A54" s="2">
        <v>83.91</v>
      </c>
      <c r="B54" s="2">
        <v>33.57</v>
      </c>
    </row>
    <row r="55" spans="1:2" x14ac:dyDescent="0.3">
      <c r="A55" s="2">
        <v>69.97</v>
      </c>
      <c r="B55" s="2">
        <v>29.14</v>
      </c>
    </row>
    <row r="56" spans="1:2" x14ac:dyDescent="0.3">
      <c r="A56" s="2">
        <v>77.34</v>
      </c>
      <c r="B56" s="2">
        <v>28.59</v>
      </c>
    </row>
    <row r="57" spans="1:2" x14ac:dyDescent="0.3">
      <c r="A57" s="2">
        <v>58.29</v>
      </c>
      <c r="B57" s="2">
        <v>26.17</v>
      </c>
    </row>
    <row r="58" spans="1:2" x14ac:dyDescent="0.3">
      <c r="A58" s="2">
        <v>87.54</v>
      </c>
      <c r="B58" s="2">
        <v>34.46</v>
      </c>
    </row>
    <row r="59" spans="1:2" x14ac:dyDescent="0.3">
      <c r="A59" s="2">
        <v>45.81</v>
      </c>
      <c r="B59" s="2">
        <v>19.079999999999998</v>
      </c>
    </row>
    <row r="60" spans="1:2" x14ac:dyDescent="0.3">
      <c r="A60" s="2">
        <v>47.63</v>
      </c>
      <c r="B60" s="2">
        <v>23.54</v>
      </c>
    </row>
    <row r="61" spans="1:2" x14ac:dyDescent="0.3">
      <c r="A61" s="2">
        <v>53.07</v>
      </c>
      <c r="B61" s="2">
        <v>20.239999999999998</v>
      </c>
    </row>
    <row r="62" spans="1:2" x14ac:dyDescent="0.3">
      <c r="A62" s="2">
        <v>80.739999999999995</v>
      </c>
      <c r="B62" s="2">
        <v>29.17</v>
      </c>
    </row>
    <row r="63" spans="1:2" x14ac:dyDescent="0.3">
      <c r="A63" s="2">
        <v>45.25</v>
      </c>
      <c r="B63" s="2">
        <v>20.85</v>
      </c>
    </row>
    <row r="64" spans="1:2" x14ac:dyDescent="0.3">
      <c r="A64" s="2">
        <v>50.46</v>
      </c>
      <c r="B64" s="2">
        <v>22.66</v>
      </c>
    </row>
    <row r="65" spans="1:2" x14ac:dyDescent="0.3">
      <c r="A65" s="2">
        <v>81.99</v>
      </c>
      <c r="B65" s="2">
        <v>30.08</v>
      </c>
    </row>
    <row r="66" spans="1:2" x14ac:dyDescent="0.3">
      <c r="A66" s="2">
        <v>52.96</v>
      </c>
      <c r="B66" s="2">
        <v>22.61</v>
      </c>
    </row>
    <row r="67" spans="1:2" x14ac:dyDescent="0.3">
      <c r="A67" s="2">
        <v>61.23</v>
      </c>
      <c r="B67" s="2">
        <v>24.3</v>
      </c>
    </row>
    <row r="68" spans="1:2" x14ac:dyDescent="0.3">
      <c r="A68" s="2">
        <v>73.37</v>
      </c>
      <c r="B68" s="2">
        <v>31.33</v>
      </c>
    </row>
    <row r="69" spans="1:2" x14ac:dyDescent="0.3">
      <c r="A69" s="2">
        <v>59.87</v>
      </c>
      <c r="B69" s="2">
        <v>24.14</v>
      </c>
    </row>
    <row r="70" spans="1:2" x14ac:dyDescent="0.3">
      <c r="A70" s="2">
        <v>47.97</v>
      </c>
      <c r="B70" s="2">
        <v>23.5</v>
      </c>
    </row>
    <row r="71" spans="1:2" x14ac:dyDescent="0.3">
      <c r="A71" s="2">
        <v>63.96</v>
      </c>
      <c r="B71" s="2">
        <v>24.78</v>
      </c>
    </row>
    <row r="72" spans="1:2" x14ac:dyDescent="0.3">
      <c r="A72" s="2">
        <v>46.72</v>
      </c>
      <c r="B72" s="2">
        <v>19.46</v>
      </c>
    </row>
    <row r="73" spans="1:2" x14ac:dyDescent="0.3">
      <c r="A73" s="2">
        <v>41.28</v>
      </c>
      <c r="B73" s="2">
        <v>19.02</v>
      </c>
    </row>
    <row r="74" spans="1:2" x14ac:dyDescent="0.3">
      <c r="A74" s="2">
        <v>45.36</v>
      </c>
      <c r="B74" s="2">
        <v>20.2</v>
      </c>
    </row>
    <row r="75" spans="1:2" x14ac:dyDescent="0.3">
      <c r="A75" s="2">
        <v>57.27</v>
      </c>
      <c r="B75" s="2">
        <v>20.69</v>
      </c>
    </row>
    <row r="76" spans="1:2" x14ac:dyDescent="0.3">
      <c r="A76" s="2">
        <v>38.78</v>
      </c>
      <c r="B76" s="2">
        <v>19.170000000000002</v>
      </c>
    </row>
    <row r="77" spans="1:2" x14ac:dyDescent="0.3">
      <c r="A77" s="2">
        <v>46.95</v>
      </c>
      <c r="B77" s="2">
        <v>20.73</v>
      </c>
    </row>
    <row r="78" spans="1:2" x14ac:dyDescent="0.3">
      <c r="A78" s="2">
        <v>29.26</v>
      </c>
      <c r="B78" s="2">
        <v>16.14</v>
      </c>
    </row>
    <row r="79" spans="1:2" x14ac:dyDescent="0.3">
      <c r="A79" s="2">
        <v>35.83</v>
      </c>
      <c r="B79" s="2">
        <v>17.71</v>
      </c>
    </row>
    <row r="80" spans="1:2" x14ac:dyDescent="0.3">
      <c r="A80" s="2">
        <v>34.93</v>
      </c>
      <c r="B80" s="2">
        <v>16.09</v>
      </c>
    </row>
    <row r="81" spans="1:2" x14ac:dyDescent="0.3">
      <c r="A81" s="2">
        <v>38.56</v>
      </c>
      <c r="B81" s="2">
        <v>16.739999999999998</v>
      </c>
    </row>
    <row r="82" spans="1:2" x14ac:dyDescent="0.3">
      <c r="A82" s="2">
        <v>40.369999999999997</v>
      </c>
      <c r="B82" s="2">
        <v>18.93</v>
      </c>
    </row>
    <row r="83" spans="1:2" x14ac:dyDescent="0.3">
      <c r="A83" s="2">
        <v>36.74</v>
      </c>
      <c r="B83" s="2">
        <v>17.22</v>
      </c>
    </row>
    <row r="84" spans="1:2" x14ac:dyDescent="0.3">
      <c r="A84" s="2">
        <v>37.19</v>
      </c>
      <c r="B84" s="2">
        <v>18.38</v>
      </c>
    </row>
    <row r="85" spans="1:2" x14ac:dyDescent="0.3">
      <c r="A85" s="2">
        <v>39.46</v>
      </c>
      <c r="B85" s="2">
        <v>18.18</v>
      </c>
    </row>
    <row r="86" spans="1:2" x14ac:dyDescent="0.3">
      <c r="A86" s="2">
        <v>36.74</v>
      </c>
      <c r="B86" s="2">
        <v>17.079999999999998</v>
      </c>
    </row>
    <row r="87" spans="1:2" x14ac:dyDescent="0.3">
      <c r="A87" s="2">
        <v>44.45</v>
      </c>
      <c r="B87" s="2">
        <v>17.64</v>
      </c>
    </row>
    <row r="88" spans="1:2" x14ac:dyDescent="0.3">
      <c r="A88" s="2">
        <v>41.62</v>
      </c>
      <c r="B88" s="2">
        <v>18.690000000000001</v>
      </c>
    </row>
    <row r="89" spans="1:2" x14ac:dyDescent="0.3">
      <c r="A89" s="2">
        <v>39.01</v>
      </c>
      <c r="B89" s="2">
        <v>17.52</v>
      </c>
    </row>
    <row r="90" spans="1:2" x14ac:dyDescent="0.3">
      <c r="A90" s="2">
        <v>41.28</v>
      </c>
      <c r="B90" s="2">
        <v>16.12</v>
      </c>
    </row>
    <row r="91" spans="1:2" x14ac:dyDescent="0.3">
      <c r="A91" s="2">
        <v>38.1</v>
      </c>
      <c r="B91" s="2">
        <v>18.829999999999998</v>
      </c>
    </row>
    <row r="92" spans="1:2" x14ac:dyDescent="0.3">
      <c r="A92" s="2">
        <v>30.16</v>
      </c>
      <c r="B92" s="2">
        <v>15.46</v>
      </c>
    </row>
    <row r="93" spans="1:2" x14ac:dyDescent="0.3">
      <c r="A93" s="2">
        <v>38.56</v>
      </c>
      <c r="B93" s="2">
        <v>18.39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2818-9C6C-43FE-9A4C-0041664FED47}">
  <dimension ref="A1:O126"/>
  <sheetViews>
    <sheetView topLeftCell="A5" workbookViewId="0">
      <selection activeCell="L19" sqref="L19"/>
    </sheetView>
  </sheetViews>
  <sheetFormatPr defaultRowHeight="14.4" x14ac:dyDescent="0.3"/>
  <cols>
    <col min="1" max="4" width="8.44140625" customWidth="1"/>
    <col min="7" max="7" width="17.21875" customWidth="1"/>
    <col min="12" max="12" width="17.109375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0" t="s">
        <v>3</v>
      </c>
    </row>
    <row r="2" spans="1:15" x14ac:dyDescent="0.3">
      <c r="A2" s="2">
        <v>1.6</v>
      </c>
      <c r="B2" s="2">
        <v>49.44</v>
      </c>
      <c r="C2" s="2">
        <v>23.9</v>
      </c>
      <c r="D2" s="2">
        <v>19.309999999999999</v>
      </c>
      <c r="G2" s="5"/>
      <c r="H2" s="5" t="s">
        <v>0</v>
      </c>
      <c r="I2" s="5" t="s">
        <v>1</v>
      </c>
      <c r="J2" s="5" t="s">
        <v>2</v>
      </c>
      <c r="K2" s="5" t="s">
        <v>3</v>
      </c>
    </row>
    <row r="3" spans="1:15" x14ac:dyDescent="0.3">
      <c r="A3" s="2">
        <v>1.65</v>
      </c>
      <c r="B3" s="2">
        <v>62.6</v>
      </c>
      <c r="C3" s="2">
        <v>28.8</v>
      </c>
      <c r="D3" s="2">
        <v>22.96</v>
      </c>
      <c r="G3" s="3" t="s">
        <v>0</v>
      </c>
      <c r="H3" s="3">
        <v>1</v>
      </c>
      <c r="I3" s="3"/>
      <c r="J3" s="3"/>
      <c r="K3" s="3"/>
    </row>
    <row r="4" spans="1:15" x14ac:dyDescent="0.3">
      <c r="A4" s="2">
        <v>1.65</v>
      </c>
      <c r="B4" s="2">
        <v>75.75</v>
      </c>
      <c r="C4" s="2">
        <v>32.4</v>
      </c>
      <c r="D4" s="2">
        <v>27.79</v>
      </c>
      <c r="G4" s="3" t="s">
        <v>1</v>
      </c>
      <c r="H4" s="3">
        <v>0.68789405979645046</v>
      </c>
      <c r="I4" s="3">
        <v>1</v>
      </c>
      <c r="J4" s="3"/>
      <c r="K4" s="3"/>
    </row>
    <row r="5" spans="1:15" x14ac:dyDescent="0.3">
      <c r="A5" s="2">
        <v>1.53</v>
      </c>
      <c r="B5" s="2">
        <v>48.99</v>
      </c>
      <c r="C5" s="2">
        <v>25.8</v>
      </c>
      <c r="D5" s="2">
        <v>20.92</v>
      </c>
      <c r="G5" s="3" t="s">
        <v>2</v>
      </c>
      <c r="H5" s="3">
        <v>0.27338996393653436</v>
      </c>
      <c r="I5" s="3">
        <v>0.78036835125465553</v>
      </c>
      <c r="J5" s="3">
        <v>1</v>
      </c>
      <c r="K5" s="3"/>
    </row>
    <row r="6" spans="1:15" ht="15" thickBot="1" x14ac:dyDescent="0.35">
      <c r="A6" s="2">
        <v>1.45</v>
      </c>
      <c r="B6" s="2">
        <v>43.09</v>
      </c>
      <c r="C6" s="2">
        <v>22.5</v>
      </c>
      <c r="D6" s="2">
        <v>20.38</v>
      </c>
      <c r="G6" s="4" t="s">
        <v>3</v>
      </c>
      <c r="H6" s="4">
        <v>0.42986185548563854</v>
      </c>
      <c r="I6" s="4">
        <v>0.94697519779309824</v>
      </c>
      <c r="J6" s="4">
        <v>0.86253040869773878</v>
      </c>
      <c r="K6" s="4">
        <v>1</v>
      </c>
    </row>
    <row r="7" spans="1:15" x14ac:dyDescent="0.3">
      <c r="A7" s="2">
        <v>1.61</v>
      </c>
      <c r="B7" s="2">
        <v>52.62</v>
      </c>
      <c r="C7" s="2">
        <v>22.1</v>
      </c>
      <c r="D7" s="2">
        <v>20.39</v>
      </c>
    </row>
    <row r="8" spans="1:15" x14ac:dyDescent="0.3">
      <c r="A8" s="2">
        <v>1.56</v>
      </c>
      <c r="B8" s="2">
        <v>47.97</v>
      </c>
      <c r="C8" s="2">
        <v>19.600000000000001</v>
      </c>
      <c r="D8" s="2">
        <v>19.66</v>
      </c>
    </row>
    <row r="9" spans="1:15" x14ac:dyDescent="0.3">
      <c r="A9" s="2">
        <v>1.5</v>
      </c>
      <c r="B9" s="2">
        <v>45.59</v>
      </c>
      <c r="C9" s="2">
        <v>25.3</v>
      </c>
      <c r="D9" s="2">
        <v>20.3</v>
      </c>
      <c r="G9" t="s">
        <v>4</v>
      </c>
    </row>
    <row r="10" spans="1:15" ht="15" thickBot="1" x14ac:dyDescent="0.35">
      <c r="A10" s="2">
        <v>1.52</v>
      </c>
      <c r="B10" s="2">
        <v>47.85</v>
      </c>
      <c r="C10" s="2">
        <v>22.8</v>
      </c>
      <c r="D10" s="2">
        <v>20.6</v>
      </c>
    </row>
    <row r="11" spans="1:15" x14ac:dyDescent="0.3">
      <c r="A11" s="2">
        <v>1.48</v>
      </c>
      <c r="B11" s="2">
        <v>44.45</v>
      </c>
      <c r="C11" s="2">
        <v>26.4</v>
      </c>
      <c r="D11" s="2">
        <v>20.309999999999999</v>
      </c>
      <c r="G11" s="6" t="s">
        <v>5</v>
      </c>
      <c r="H11" s="6"/>
    </row>
    <row r="12" spans="1:15" x14ac:dyDescent="0.3">
      <c r="A12" s="2">
        <v>1.47</v>
      </c>
      <c r="B12" s="2">
        <v>46.04</v>
      </c>
      <c r="C12" s="2">
        <v>33.700000000000003</v>
      </c>
      <c r="D12" s="2">
        <v>21.21</v>
      </c>
      <c r="G12" s="3" t="s">
        <v>6</v>
      </c>
      <c r="H12" s="3">
        <v>0.99527351501434291</v>
      </c>
      <c r="L12" t="s">
        <v>40</v>
      </c>
    </row>
    <row r="13" spans="1:15" x14ac:dyDescent="0.3">
      <c r="A13" s="2">
        <v>1.55</v>
      </c>
      <c r="B13" s="2">
        <v>53.07</v>
      </c>
      <c r="C13" s="2">
        <v>27.9</v>
      </c>
      <c r="D13" s="2">
        <v>22.11</v>
      </c>
      <c r="G13" s="25" t="s">
        <v>7</v>
      </c>
      <c r="H13" s="3">
        <v>0.99056936968900544</v>
      </c>
    </row>
    <row r="14" spans="1:15" x14ac:dyDescent="0.3">
      <c r="A14" s="2">
        <v>1.52</v>
      </c>
      <c r="B14" s="2">
        <v>65.88</v>
      </c>
      <c r="C14" s="2">
        <v>33.5</v>
      </c>
      <c r="D14" s="2">
        <v>28.6</v>
      </c>
      <c r="G14" s="20" t="s">
        <v>8</v>
      </c>
      <c r="H14" s="3">
        <v>0.99024787092840327</v>
      </c>
    </row>
    <row r="15" spans="1:15" x14ac:dyDescent="0.3">
      <c r="A15" s="2">
        <v>1.54</v>
      </c>
      <c r="B15" s="2">
        <v>46.04</v>
      </c>
      <c r="C15" s="2">
        <v>23.4</v>
      </c>
      <c r="D15" s="2">
        <v>19.5</v>
      </c>
      <c r="G15" s="3" t="s">
        <v>9</v>
      </c>
      <c r="H15" s="3">
        <v>0.42711268164907523</v>
      </c>
      <c r="O15" t="s">
        <v>41</v>
      </c>
    </row>
    <row r="16" spans="1:15" ht="15" thickBot="1" x14ac:dyDescent="0.35">
      <c r="A16" s="2">
        <v>1.46</v>
      </c>
      <c r="B16" s="2">
        <v>43.54</v>
      </c>
      <c r="C16" s="2">
        <v>21.8</v>
      </c>
      <c r="D16" s="2">
        <v>20.41</v>
      </c>
      <c r="G16" s="4" t="s">
        <v>10</v>
      </c>
      <c r="H16" s="4">
        <v>92</v>
      </c>
    </row>
    <row r="17" spans="1:15" x14ac:dyDescent="0.3">
      <c r="A17" s="2">
        <v>1.52</v>
      </c>
      <c r="B17" s="2">
        <v>62.37</v>
      </c>
      <c r="C17" s="2">
        <v>37.9</v>
      </c>
      <c r="D17" s="2">
        <v>26.85</v>
      </c>
    </row>
    <row r="18" spans="1:15" ht="15" thickBot="1" x14ac:dyDescent="0.35">
      <c r="A18" s="2">
        <v>1.46</v>
      </c>
      <c r="B18" s="2">
        <v>45.81</v>
      </c>
      <c r="C18" s="2">
        <v>31.3</v>
      </c>
      <c r="D18" s="2">
        <v>21.48</v>
      </c>
      <c r="G18" t="s">
        <v>11</v>
      </c>
    </row>
    <row r="19" spans="1:15" x14ac:dyDescent="0.3">
      <c r="A19" s="2">
        <v>1.58</v>
      </c>
      <c r="B19" s="2">
        <v>74.39</v>
      </c>
      <c r="C19" s="2">
        <v>40.6</v>
      </c>
      <c r="D19" s="2">
        <v>29.76</v>
      </c>
      <c r="G19" s="5"/>
      <c r="H19" s="11" t="s">
        <v>16</v>
      </c>
      <c r="I19" s="5" t="s">
        <v>17</v>
      </c>
      <c r="J19" s="5" t="s">
        <v>18</v>
      </c>
      <c r="K19" s="5" t="s">
        <v>19</v>
      </c>
      <c r="L19" s="11" t="s">
        <v>20</v>
      </c>
    </row>
    <row r="20" spans="1:15" x14ac:dyDescent="0.3">
      <c r="A20" s="2">
        <v>1.52</v>
      </c>
      <c r="B20" s="2">
        <v>55.57</v>
      </c>
      <c r="C20" s="2">
        <v>36.299999999999997</v>
      </c>
      <c r="D20" s="2">
        <v>23.92</v>
      </c>
      <c r="G20" s="3" t="s">
        <v>12</v>
      </c>
      <c r="H20" s="20">
        <v>3</v>
      </c>
      <c r="I20" s="3">
        <v>1686.2104612400551</v>
      </c>
      <c r="J20" s="3">
        <v>562.07015374668504</v>
      </c>
      <c r="K20" s="3">
        <v>3081.0985642181481</v>
      </c>
      <c r="L20" s="3">
        <v>5.6968534645697302E-89</v>
      </c>
      <c r="M20" t="s">
        <v>33</v>
      </c>
    </row>
    <row r="21" spans="1:15" x14ac:dyDescent="0.3">
      <c r="A21" s="2">
        <v>1.5</v>
      </c>
      <c r="B21" s="2">
        <v>46.15</v>
      </c>
      <c r="C21" s="2">
        <v>29.8</v>
      </c>
      <c r="D21" s="2">
        <v>20.55</v>
      </c>
      <c r="G21" s="3" t="s">
        <v>13</v>
      </c>
      <c r="H21" s="3">
        <v>88</v>
      </c>
      <c r="I21" s="3">
        <v>16.053421368640858</v>
      </c>
      <c r="J21" s="3">
        <v>0.1824252428254643</v>
      </c>
      <c r="K21" s="3"/>
      <c r="L21" s="3"/>
    </row>
    <row r="22" spans="1:15" ht="15" thickBot="1" x14ac:dyDescent="0.35">
      <c r="A22" s="2">
        <v>1.49</v>
      </c>
      <c r="B22" s="2">
        <v>47.85</v>
      </c>
      <c r="C22" s="2">
        <v>31.9</v>
      </c>
      <c r="D22" s="2">
        <v>21.67</v>
      </c>
      <c r="G22" s="4" t="s">
        <v>14</v>
      </c>
      <c r="H22" s="4">
        <v>91</v>
      </c>
      <c r="I22" s="4">
        <v>1702.2638826086959</v>
      </c>
      <c r="J22" s="4"/>
      <c r="K22" s="4"/>
      <c r="L22" s="4"/>
    </row>
    <row r="23" spans="1:15" ht="15" thickBot="1" x14ac:dyDescent="0.35">
      <c r="A23" s="2">
        <v>1.48</v>
      </c>
      <c r="B23" s="2">
        <v>42.18</v>
      </c>
      <c r="C23" s="2">
        <v>31.3</v>
      </c>
      <c r="D23" s="2">
        <v>19.27</v>
      </c>
    </row>
    <row r="24" spans="1:15" x14ac:dyDescent="0.3">
      <c r="A24" s="2">
        <v>1.59</v>
      </c>
      <c r="B24" s="2">
        <v>45.81</v>
      </c>
      <c r="C24" s="2">
        <v>21.6</v>
      </c>
      <c r="D24" s="2">
        <v>18.18</v>
      </c>
      <c r="G24" s="5"/>
      <c r="H24" s="5" t="s">
        <v>21</v>
      </c>
      <c r="I24" s="5" t="s">
        <v>9</v>
      </c>
      <c r="J24" s="5" t="s">
        <v>22</v>
      </c>
      <c r="K24" s="11" t="s">
        <v>23</v>
      </c>
      <c r="L24" s="5" t="s">
        <v>24</v>
      </c>
      <c r="M24" s="5" t="s">
        <v>25</v>
      </c>
      <c r="N24" s="5" t="s">
        <v>26</v>
      </c>
      <c r="O24" s="5" t="s">
        <v>27</v>
      </c>
    </row>
    <row r="25" spans="1:15" x14ac:dyDescent="0.3">
      <c r="A25" s="2">
        <v>1.56</v>
      </c>
      <c r="B25" s="2">
        <v>44.68</v>
      </c>
      <c r="C25" s="2">
        <v>24.6</v>
      </c>
      <c r="D25" s="2">
        <v>18.46</v>
      </c>
      <c r="F25" t="s">
        <v>36</v>
      </c>
      <c r="G25" s="3" t="s">
        <v>15</v>
      </c>
      <c r="H25" s="3">
        <v>36.17193597059449</v>
      </c>
      <c r="I25" s="3">
        <v>1.414483657153482</v>
      </c>
      <c r="J25" s="3">
        <v>25.572537220675407</v>
      </c>
      <c r="K25" s="3">
        <v>1.6438654241577365E-42</v>
      </c>
      <c r="L25" s="3">
        <v>33.360946934764044</v>
      </c>
      <c r="M25" s="3">
        <v>38.982925006424935</v>
      </c>
      <c r="N25" s="3">
        <v>33.360946934764044</v>
      </c>
      <c r="O25" s="3">
        <v>38.982925006424935</v>
      </c>
    </row>
    <row r="26" spans="1:15" x14ac:dyDescent="0.3">
      <c r="A26" s="2">
        <v>1.58</v>
      </c>
      <c r="B26" s="2">
        <v>42.64</v>
      </c>
      <c r="C26" s="2">
        <v>20.100000000000001</v>
      </c>
      <c r="D26" s="2">
        <v>17.05</v>
      </c>
      <c r="F26" t="s">
        <v>37</v>
      </c>
      <c r="G26" s="3" t="s">
        <v>0</v>
      </c>
      <c r="H26" s="3">
        <v>-23.132536335206137</v>
      </c>
      <c r="I26" s="3">
        <v>1.0231948738234407</v>
      </c>
      <c r="J26" s="3">
        <v>-22.608143303890142</v>
      </c>
      <c r="K26" s="12">
        <v>2.0347114239270885E-38</v>
      </c>
      <c r="L26" s="3">
        <v>-25.165921137702671</v>
      </c>
      <c r="M26" s="3">
        <v>-21.099151532709602</v>
      </c>
      <c r="N26" s="3">
        <v>-25.165921137702671</v>
      </c>
      <c r="O26" s="3">
        <v>-21.099151532709602</v>
      </c>
    </row>
    <row r="27" spans="1:15" x14ac:dyDescent="0.3">
      <c r="A27" s="2">
        <v>1.57</v>
      </c>
      <c r="B27" s="2">
        <v>43.54</v>
      </c>
      <c r="C27" s="2">
        <v>24.6</v>
      </c>
      <c r="D27" s="2">
        <v>17.7</v>
      </c>
      <c r="F27" t="s">
        <v>38</v>
      </c>
      <c r="G27" s="3" t="s">
        <v>1</v>
      </c>
      <c r="H27" s="3">
        <v>0.39059514052783867</v>
      </c>
      <c r="I27" s="3">
        <v>8.9107767101096642E-3</v>
      </c>
      <c r="J27" s="3">
        <v>43.834017306784432</v>
      </c>
      <c r="K27" s="12">
        <v>1.4457196886846058E-61</v>
      </c>
      <c r="L27" s="3">
        <v>0.3728868442840641</v>
      </c>
      <c r="M27" s="3">
        <v>0.40830343677161324</v>
      </c>
      <c r="N27" s="3">
        <v>0.3728868442840641</v>
      </c>
      <c r="O27" s="3">
        <v>0.40830343677161324</v>
      </c>
    </row>
    <row r="28" spans="1:15" ht="15" thickBot="1" x14ac:dyDescent="0.35">
      <c r="A28" s="2">
        <v>1.5</v>
      </c>
      <c r="B28" s="2">
        <v>37.31</v>
      </c>
      <c r="C28" s="2">
        <v>18.100000000000001</v>
      </c>
      <c r="D28" s="2">
        <v>16.61</v>
      </c>
      <c r="F28" t="s">
        <v>39</v>
      </c>
      <c r="G28" s="4" t="s">
        <v>2</v>
      </c>
      <c r="H28" s="4">
        <v>2.9782481174559054E-2</v>
      </c>
      <c r="I28" s="4">
        <v>1.2309561946761005E-2</v>
      </c>
      <c r="J28" s="4">
        <v>2.4194590598242751</v>
      </c>
      <c r="K28" s="13">
        <v>1.7601590424532691E-2</v>
      </c>
      <c r="L28" s="4">
        <v>5.3198134772494375E-3</v>
      </c>
      <c r="M28" s="4">
        <v>5.4245148871868668E-2</v>
      </c>
      <c r="N28" s="4">
        <v>5.3198134772494375E-3</v>
      </c>
      <c r="O28" s="4">
        <v>5.4245148871868668E-2</v>
      </c>
    </row>
    <row r="29" spans="1:15" x14ac:dyDescent="0.3">
      <c r="A29" s="2">
        <v>1.52</v>
      </c>
      <c r="B29" s="2">
        <v>39.35</v>
      </c>
      <c r="C29" s="2">
        <v>22.9</v>
      </c>
      <c r="D29" s="2">
        <v>16.940000000000001</v>
      </c>
      <c r="K29" t="s">
        <v>33</v>
      </c>
    </row>
    <row r="30" spans="1:15" x14ac:dyDescent="0.3">
      <c r="A30" s="2">
        <v>1.44</v>
      </c>
      <c r="B30" s="2">
        <v>39.01</v>
      </c>
      <c r="C30" s="2">
        <v>26.2</v>
      </c>
      <c r="D30" s="2">
        <v>18.77</v>
      </c>
    </row>
    <row r="31" spans="1:15" x14ac:dyDescent="0.3">
      <c r="A31" s="2">
        <v>1.49</v>
      </c>
      <c r="B31" s="2">
        <v>40.6</v>
      </c>
      <c r="C31" s="2">
        <v>27.2</v>
      </c>
      <c r="D31" s="2">
        <v>18.39</v>
      </c>
    </row>
    <row r="32" spans="1:15" x14ac:dyDescent="0.3">
      <c r="A32" s="2">
        <v>1.46</v>
      </c>
      <c r="B32" s="2">
        <v>38.1</v>
      </c>
      <c r="C32" s="2">
        <v>17.7</v>
      </c>
      <c r="D32" s="2">
        <v>17.86</v>
      </c>
      <c r="G32" t="s">
        <v>28</v>
      </c>
    </row>
    <row r="33" spans="1:10" ht="15" thickBot="1" x14ac:dyDescent="0.35">
      <c r="A33" s="2">
        <v>1.5</v>
      </c>
      <c r="B33" s="2">
        <v>40.369999999999997</v>
      </c>
      <c r="C33" s="2">
        <v>20.8</v>
      </c>
      <c r="D33" s="2">
        <v>17.98</v>
      </c>
    </row>
    <row r="34" spans="1:10" x14ac:dyDescent="0.3">
      <c r="A34" s="2">
        <v>1.56</v>
      </c>
      <c r="B34" s="2">
        <v>37.19</v>
      </c>
      <c r="C34" s="2">
        <v>17.5</v>
      </c>
      <c r="D34" s="2">
        <v>15.37</v>
      </c>
      <c r="G34" s="5" t="s">
        <v>29</v>
      </c>
      <c r="H34" s="5" t="s">
        <v>30</v>
      </c>
      <c r="I34" s="5" t="s">
        <v>31</v>
      </c>
      <c r="J34" s="5" t="s">
        <v>32</v>
      </c>
    </row>
    <row r="35" spans="1:10" x14ac:dyDescent="0.3">
      <c r="A35" s="2">
        <v>1.53</v>
      </c>
      <c r="B35" s="2">
        <v>44.11</v>
      </c>
      <c r="C35" s="2">
        <v>21.3</v>
      </c>
      <c r="D35" s="2">
        <v>18.84</v>
      </c>
      <c r="G35" s="3">
        <v>1</v>
      </c>
      <c r="H35" s="3">
        <v>19.182702882032974</v>
      </c>
      <c r="I35" s="3">
        <v>0.12729711796702503</v>
      </c>
      <c r="J35" s="3">
        <v>0.30307873424560761</v>
      </c>
    </row>
    <row r="36" spans="1:10" x14ac:dyDescent="0.3">
      <c r="A36" s="2">
        <v>1.45</v>
      </c>
      <c r="B36" s="2">
        <v>33.450000000000003</v>
      </c>
      <c r="C36" s="2">
        <v>18.7</v>
      </c>
      <c r="D36" s="2">
        <v>15.82</v>
      </c>
      <c r="G36" s="3">
        <v>2</v>
      </c>
      <c r="H36" s="3">
        <v>23.31224227237437</v>
      </c>
      <c r="I36" s="3">
        <v>-0.35224227237436878</v>
      </c>
      <c r="J36" s="3">
        <v>-0.8386453971933171</v>
      </c>
    </row>
    <row r="37" spans="1:10" x14ac:dyDescent="0.3">
      <c r="A37" s="2">
        <v>1.63</v>
      </c>
      <c r="B37" s="2">
        <v>47.17</v>
      </c>
      <c r="C37" s="2">
        <v>28.8</v>
      </c>
      <c r="D37" s="2">
        <v>17.71</v>
      </c>
      <c r="G37" s="3">
        <v>3</v>
      </c>
      <c r="H37" s="3">
        <v>28.55578530254386</v>
      </c>
      <c r="I37" s="3">
        <v>-0.76578530254386123</v>
      </c>
      <c r="J37" s="3">
        <v>-1.8232403365094598</v>
      </c>
    </row>
    <row r="38" spans="1:10" x14ac:dyDescent="0.3">
      <c r="A38" s="2">
        <v>1.42</v>
      </c>
      <c r="B38" s="2">
        <v>30.05</v>
      </c>
      <c r="C38" s="2">
        <v>17.100000000000001</v>
      </c>
      <c r="D38" s="2">
        <v>14.99</v>
      </c>
      <c r="G38" s="3">
        <v>4</v>
      </c>
      <c r="H38" s="3">
        <v>20.682799326491541</v>
      </c>
      <c r="I38" s="3">
        <v>0.23720067350846108</v>
      </c>
      <c r="J38" s="3">
        <v>0.56474554206146665</v>
      </c>
    </row>
    <row r="39" spans="1:10" x14ac:dyDescent="0.3">
      <c r="A39" s="2">
        <v>1.38</v>
      </c>
      <c r="B39" s="2">
        <v>32.090000000000003</v>
      </c>
      <c r="C39" s="2">
        <v>26.2</v>
      </c>
      <c r="D39" s="2">
        <v>16.75</v>
      </c>
      <c r="G39" s="3">
        <v>5</v>
      </c>
      <c r="H39" s="3">
        <v>20.130608716317745</v>
      </c>
      <c r="I39" s="3">
        <v>0.24939128368225383</v>
      </c>
      <c r="J39" s="3">
        <v>0.59376988102656247</v>
      </c>
    </row>
    <row r="40" spans="1:10" x14ac:dyDescent="0.3">
      <c r="A40" s="2">
        <v>1.45</v>
      </c>
      <c r="B40" s="2">
        <v>34.81</v>
      </c>
      <c r="C40" s="2">
        <v>20.399999999999999</v>
      </c>
      <c r="D40" s="2">
        <v>16.46</v>
      </c>
      <c r="G40" s="3">
        <v>6</v>
      </c>
      <c r="H40" s="3">
        <v>20.139861599445233</v>
      </c>
      <c r="I40" s="3">
        <v>0.25013840055476777</v>
      </c>
      <c r="J40" s="3">
        <v>0.59554867413414658</v>
      </c>
    </row>
    <row r="41" spans="1:10" x14ac:dyDescent="0.3">
      <c r="A41" s="2">
        <v>1.5</v>
      </c>
      <c r="B41" s="2">
        <v>35.950000000000003</v>
      </c>
      <c r="C41" s="2">
        <v>19.5</v>
      </c>
      <c r="D41" s="2">
        <v>15.87</v>
      </c>
      <c r="G41" s="3">
        <v>7</v>
      </c>
      <c r="H41" s="3">
        <v>19.405764809814691</v>
      </c>
      <c r="I41" s="3">
        <v>0.25423519018530882</v>
      </c>
      <c r="J41" s="3">
        <v>0.60530262485608322</v>
      </c>
    </row>
    <row r="42" spans="1:10" x14ac:dyDescent="0.3">
      <c r="A42" s="2">
        <v>1.49</v>
      </c>
      <c r="B42" s="2">
        <v>39.92</v>
      </c>
      <c r="C42" s="2">
        <v>21.7</v>
      </c>
      <c r="D42" s="2">
        <v>18.079999999999998</v>
      </c>
      <c r="G42" s="3">
        <v>8</v>
      </c>
      <c r="H42" s="3">
        <v>20.033860698165796</v>
      </c>
      <c r="I42" s="3">
        <v>0.26613930183420464</v>
      </c>
      <c r="J42" s="3">
        <v>0.6336448461764459</v>
      </c>
    </row>
    <row r="43" spans="1:10" x14ac:dyDescent="0.3">
      <c r="A43" s="2">
        <v>1.45</v>
      </c>
      <c r="B43" s="2">
        <v>32.659999999999997</v>
      </c>
      <c r="C43" s="2">
        <v>18.100000000000001</v>
      </c>
      <c r="D43" s="2">
        <v>15.58</v>
      </c>
      <c r="G43" s="3">
        <v>9</v>
      </c>
      <c r="H43" s="3">
        <v>20.379498786118187</v>
      </c>
      <c r="I43" s="3">
        <v>0.2205012138818141</v>
      </c>
      <c r="J43" s="3">
        <v>0.52498618877005232</v>
      </c>
    </row>
    <row r="44" spans="1:10" x14ac:dyDescent="0.3">
      <c r="A44" s="2">
        <v>1.33</v>
      </c>
      <c r="B44" s="2">
        <v>30.5</v>
      </c>
      <c r="C44" s="2">
        <v>29.8</v>
      </c>
      <c r="D44" s="2">
        <v>17.149999999999999</v>
      </c>
      <c r="G44" s="3">
        <v>10</v>
      </c>
      <c r="H44" s="3">
        <v>20.083993693960192</v>
      </c>
      <c r="I44" s="3">
        <v>0.22600630603980676</v>
      </c>
      <c r="J44" s="3">
        <v>0.53809313407875936</v>
      </c>
    </row>
    <row r="45" spans="1:10" x14ac:dyDescent="0.3">
      <c r="A45" s="2">
        <v>1.37</v>
      </c>
      <c r="B45" s="2">
        <v>29.48</v>
      </c>
      <c r="C45" s="2">
        <v>20.6</v>
      </c>
      <c r="D45" s="2">
        <v>15.82</v>
      </c>
      <c r="G45" s="3">
        <v>11</v>
      </c>
      <c r="H45" s="3">
        <v>21.153777443325801</v>
      </c>
      <c r="I45" s="3">
        <v>5.6222556674200064E-2</v>
      </c>
      <c r="J45" s="3">
        <v>0.13385897171122513</v>
      </c>
    </row>
    <row r="46" spans="1:10" x14ac:dyDescent="0.3">
      <c r="A46" s="2">
        <v>1.55</v>
      </c>
      <c r="B46" s="2">
        <v>44.68</v>
      </c>
      <c r="C46" s="2">
        <v>22.9</v>
      </c>
      <c r="D46" s="2">
        <v>18.61</v>
      </c>
      <c r="G46" s="3">
        <v>12</v>
      </c>
      <c r="H46" s="3">
        <v>21.876319983607573</v>
      </c>
      <c r="I46" s="3">
        <v>0.23368001639242664</v>
      </c>
      <c r="J46" s="3">
        <v>0.55636329178368016</v>
      </c>
    </row>
    <row r="47" spans="1:10" x14ac:dyDescent="0.3">
      <c r="A47" s="2">
        <v>1.45</v>
      </c>
      <c r="B47" s="2">
        <v>34.93</v>
      </c>
      <c r="C47" s="2">
        <v>19.3</v>
      </c>
      <c r="D47" s="2">
        <v>16.66</v>
      </c>
      <c r="G47" s="3">
        <v>13</v>
      </c>
      <c r="H47" s="3">
        <v>27.7406017184029</v>
      </c>
      <c r="I47" s="3">
        <v>0.85939828159710174</v>
      </c>
      <c r="J47" s="3">
        <v>2.0461212913458939</v>
      </c>
    </row>
    <row r="48" spans="1:10" x14ac:dyDescent="0.3">
      <c r="A48" s="2">
        <v>1.47</v>
      </c>
      <c r="B48" s="2">
        <v>54.54</v>
      </c>
      <c r="C48" s="2">
        <v>38.4</v>
      </c>
      <c r="D48" s="2">
        <v>25.13</v>
      </c>
      <c r="G48" s="3">
        <v>14</v>
      </c>
      <c r="H48" s="3">
        <v>19.227740343763415</v>
      </c>
      <c r="I48" s="3">
        <v>0.2722596562365851</v>
      </c>
      <c r="J48" s="3">
        <v>0.64821665498902636</v>
      </c>
    </row>
    <row r="49" spans="1:10" x14ac:dyDescent="0.3">
      <c r="A49" s="2">
        <v>1.59</v>
      </c>
      <c r="B49" s="2">
        <v>52.5</v>
      </c>
      <c r="C49" s="2">
        <v>27.9</v>
      </c>
      <c r="D49" s="2">
        <v>20.83</v>
      </c>
      <c r="G49" s="3">
        <v>15</v>
      </c>
      <c r="H49" s="3">
        <v>20.054203429381012</v>
      </c>
      <c r="I49" s="3">
        <v>0.35579657061898828</v>
      </c>
      <c r="J49" s="3">
        <v>0.84710774284822588</v>
      </c>
    </row>
    <row r="50" spans="1:10" x14ac:dyDescent="0.3">
      <c r="A50" s="2">
        <v>1.44</v>
      </c>
      <c r="B50" s="2">
        <v>51.03</v>
      </c>
      <c r="C50" s="2">
        <v>36.4</v>
      </c>
      <c r="D50" s="2">
        <v>24.56</v>
      </c>
      <c r="G50" s="3">
        <v>16</v>
      </c>
      <c r="H50" s="3">
        <v>26.500655692318247</v>
      </c>
      <c r="I50" s="3">
        <v>0.34934430768175417</v>
      </c>
      <c r="J50" s="3">
        <v>0.83174570075907717</v>
      </c>
    </row>
    <row r="51" spans="1:10" x14ac:dyDescent="0.3">
      <c r="A51" s="2">
        <v>1.6</v>
      </c>
      <c r="B51" s="2">
        <v>51.71</v>
      </c>
      <c r="C51" s="2">
        <v>25.1</v>
      </c>
      <c r="D51" s="2">
        <v>20.190000000000001</v>
      </c>
      <c r="G51" s="3">
        <v>17</v>
      </c>
      <c r="H51" s="3">
        <v>21.223787969537522</v>
      </c>
      <c r="I51" s="3">
        <v>0.25621203046247842</v>
      </c>
      <c r="J51" s="3">
        <v>0.61000923768894799</v>
      </c>
    </row>
    <row r="52" spans="1:10" x14ac:dyDescent="0.3">
      <c r="A52" s="2">
        <v>1.58</v>
      </c>
      <c r="B52" s="2">
        <v>60.33</v>
      </c>
      <c r="C52" s="2">
        <v>39.700000000000003</v>
      </c>
      <c r="D52" s="2">
        <v>24.13</v>
      </c>
      <c r="G52" s="3">
        <v>18</v>
      </c>
      <c r="H52" s="3">
        <v>29.888069800521805</v>
      </c>
      <c r="I52" s="3">
        <v>-0.1280698005218035</v>
      </c>
      <c r="J52" s="3">
        <v>-0.30491839608882848</v>
      </c>
    </row>
    <row r="53" spans="1:10" x14ac:dyDescent="0.3">
      <c r="A53" s="2">
        <v>1.42</v>
      </c>
      <c r="B53" s="2">
        <v>47.85</v>
      </c>
      <c r="C53" s="2">
        <v>33.6</v>
      </c>
      <c r="D53" s="2">
        <v>23.86</v>
      </c>
      <c r="G53" s="3">
        <v>19</v>
      </c>
      <c r="H53" s="3">
        <v>23.796956766849647</v>
      </c>
      <c r="I53" s="3">
        <v>0.12304323315035504</v>
      </c>
      <c r="J53" s="3">
        <v>0.29295075926508274</v>
      </c>
    </row>
    <row r="54" spans="1:10" x14ac:dyDescent="0.3">
      <c r="A54" s="2">
        <v>1.58</v>
      </c>
      <c r="B54" s="2">
        <v>83.91</v>
      </c>
      <c r="C54" s="2">
        <v>46</v>
      </c>
      <c r="D54" s="2">
        <v>33.57</v>
      </c>
      <c r="G54" s="3">
        <v>20</v>
      </c>
      <c r="H54" s="3">
        <v>20.386615142146901</v>
      </c>
      <c r="I54" s="3">
        <v>0.16338485785309942</v>
      </c>
      <c r="J54" s="3">
        <v>0.38899919105665165</v>
      </c>
    </row>
    <row r="55" spans="1:10" x14ac:dyDescent="0.3">
      <c r="A55" s="2">
        <v>1.55</v>
      </c>
      <c r="B55" s="2">
        <v>69.97</v>
      </c>
      <c r="C55" s="2">
        <v>38.9</v>
      </c>
      <c r="D55" s="2">
        <v>29.14</v>
      </c>
      <c r="G55" s="3">
        <v>21</v>
      </c>
      <c r="H55" s="3">
        <v>21.344495454862862</v>
      </c>
      <c r="I55" s="3">
        <v>0.32550454513713944</v>
      </c>
      <c r="J55" s="3">
        <v>0.7749861670624123</v>
      </c>
    </row>
    <row r="56" spans="1:10" x14ac:dyDescent="0.3">
      <c r="A56" s="2">
        <v>1.64</v>
      </c>
      <c r="B56" s="2">
        <v>77.34</v>
      </c>
      <c r="C56" s="2">
        <v>42.2</v>
      </c>
      <c r="D56" s="2">
        <v>28.59</v>
      </c>
      <c r="G56" s="3">
        <v>22</v>
      </c>
      <c r="H56" s="3">
        <v>19.34327688271734</v>
      </c>
      <c r="I56" s="3">
        <v>-7.3276882717340897E-2</v>
      </c>
      <c r="J56" s="3">
        <v>-0.17446321816326146</v>
      </c>
    </row>
    <row r="57" spans="1:10" x14ac:dyDescent="0.3">
      <c r="A57" s="2">
        <v>1.49</v>
      </c>
      <c r="B57" s="2">
        <v>58.29</v>
      </c>
      <c r="C57" s="2">
        <v>36.700000000000003</v>
      </c>
      <c r="D57" s="2">
        <v>26.17</v>
      </c>
      <c r="G57" s="3">
        <v>23</v>
      </c>
      <c r="H57" s="3">
        <v>17.927668178567501</v>
      </c>
      <c r="I57" s="3">
        <v>0.25233182143249877</v>
      </c>
      <c r="J57" s="3">
        <v>0.60077093865912035</v>
      </c>
    </row>
    <row r="58" spans="1:10" x14ac:dyDescent="0.3">
      <c r="A58" s="2">
        <v>1.59</v>
      </c>
      <c r="B58" s="2">
        <v>87.54</v>
      </c>
      <c r="C58" s="2">
        <v>38</v>
      </c>
      <c r="D58" s="2">
        <v>34.46</v>
      </c>
      <c r="G58" s="3">
        <v>24</v>
      </c>
      <c r="H58" s="3">
        <v>18.269619203350899</v>
      </c>
      <c r="I58" s="3">
        <v>0.19038079664910157</v>
      </c>
      <c r="J58" s="3">
        <v>0.4532731910554863</v>
      </c>
    </row>
    <row r="59" spans="1:10" x14ac:dyDescent="0.3">
      <c r="A59" s="2">
        <v>1.55</v>
      </c>
      <c r="B59" s="2">
        <v>45.81</v>
      </c>
      <c r="C59" s="2">
        <v>23.3</v>
      </c>
      <c r="D59" s="2">
        <v>19.079999999999998</v>
      </c>
      <c r="G59" s="3">
        <v>25</v>
      </c>
      <c r="H59" s="3">
        <v>16.87613322468447</v>
      </c>
      <c r="I59" s="3">
        <v>0.17386677531553119</v>
      </c>
      <c r="J59" s="3">
        <v>0.41395534346383872</v>
      </c>
    </row>
    <row r="60" spans="1:10" x14ac:dyDescent="0.3">
      <c r="A60" s="2">
        <v>1.42</v>
      </c>
      <c r="B60" s="2">
        <v>47.63</v>
      </c>
      <c r="C60" s="2">
        <v>35.9</v>
      </c>
      <c r="D60" s="2">
        <v>23.54</v>
      </c>
      <c r="G60" s="3">
        <v>26</v>
      </c>
      <c r="H60" s="3">
        <v>17.593015379797098</v>
      </c>
      <c r="I60" s="3">
        <v>0.10698462020290123</v>
      </c>
      <c r="J60" s="3">
        <v>0.25471718286066503</v>
      </c>
    </row>
    <row r="61" spans="1:10" x14ac:dyDescent="0.3">
      <c r="A61" s="2">
        <v>1.62</v>
      </c>
      <c r="B61" s="2">
        <v>53.07</v>
      </c>
      <c r="C61" s="2">
        <v>24.1</v>
      </c>
      <c r="D61" s="2">
        <v>20.239999999999998</v>
      </c>
      <c r="G61" s="3">
        <v>27</v>
      </c>
      <c r="H61" s="3">
        <v>16.585299070138468</v>
      </c>
      <c r="I61" s="3">
        <v>2.4700929861531051E-2</v>
      </c>
      <c r="J61" s="3">
        <v>5.8809866842873974E-2</v>
      </c>
    </row>
    <row r="62" spans="1:10" x14ac:dyDescent="0.3">
      <c r="A62" s="2">
        <v>1.66</v>
      </c>
      <c r="B62" s="2">
        <v>80.739999999999995</v>
      </c>
      <c r="C62" s="2">
        <v>40.799999999999997</v>
      </c>
      <c r="D62" s="2">
        <v>29.17</v>
      </c>
      <c r="G62" s="3">
        <v>28</v>
      </c>
      <c r="H62" s="3">
        <v>17.062418339749012</v>
      </c>
      <c r="I62" s="3">
        <v>-0.12241833974901084</v>
      </c>
      <c r="J62" s="3">
        <v>-0.29146296516461545</v>
      </c>
    </row>
    <row r="63" spans="1:10" x14ac:dyDescent="0.3">
      <c r="A63" s="2">
        <v>1.47</v>
      </c>
      <c r="B63" s="2">
        <v>45.25</v>
      </c>
      <c r="C63" s="2">
        <v>25.7</v>
      </c>
      <c r="D63" s="2">
        <v>20.85</v>
      </c>
      <c r="G63" s="3">
        <v>29</v>
      </c>
      <c r="H63" s="3">
        <v>18.87850108666208</v>
      </c>
      <c r="I63" s="3">
        <v>-0.10850108666208058</v>
      </c>
      <c r="J63" s="3">
        <v>-0.25832770242555458</v>
      </c>
    </row>
    <row r="64" spans="1:10" x14ac:dyDescent="0.3">
      <c r="A64" s="2">
        <v>1.49</v>
      </c>
      <c r="B64" s="2">
        <v>50.46</v>
      </c>
      <c r="C64" s="2">
        <v>37.6</v>
      </c>
      <c r="D64" s="2">
        <v>22.66</v>
      </c>
      <c r="G64" s="3">
        <v>30</v>
      </c>
      <c r="H64" s="3">
        <v>18.372703024515609</v>
      </c>
      <c r="I64" s="3">
        <v>1.7296975484391908E-2</v>
      </c>
      <c r="J64" s="3">
        <v>4.1181964837921775E-2</v>
      </c>
    </row>
    <row r="65" spans="1:10" x14ac:dyDescent="0.3">
      <c r="A65" s="2">
        <v>1.65</v>
      </c>
      <c r="B65" s="2">
        <v>81.99</v>
      </c>
      <c r="C65" s="2">
        <v>35.9</v>
      </c>
      <c r="D65" s="2">
        <v>30.08</v>
      </c>
      <c r="G65" s="3">
        <v>31</v>
      </c>
      <c r="H65" s="3">
        <v>17.807257692093884</v>
      </c>
      <c r="I65" s="3">
        <v>5.2742307906115116E-2</v>
      </c>
      <c r="J65" s="3">
        <v>0.12557292872504966</v>
      </c>
    </row>
    <row r="66" spans="1:10" x14ac:dyDescent="0.3">
      <c r="A66" s="2">
        <v>1.53</v>
      </c>
      <c r="B66" s="2">
        <v>52.96</v>
      </c>
      <c r="C66" s="2">
        <v>36.299999999999997</v>
      </c>
      <c r="D66" s="2">
        <v>22.61</v>
      </c>
      <c r="G66" s="3">
        <v>32</v>
      </c>
      <c r="H66" s="3">
        <v>17.860932899324961</v>
      </c>
      <c r="I66" s="3">
        <v>0.11906710067503923</v>
      </c>
      <c r="J66" s="3">
        <v>0.28348407834522299</v>
      </c>
    </row>
    <row r="67" spans="1:10" x14ac:dyDescent="0.3">
      <c r="A67" s="2">
        <v>1.59</v>
      </c>
      <c r="B67" s="2">
        <v>61.23</v>
      </c>
      <c r="C67" s="2">
        <v>33</v>
      </c>
      <c r="D67" s="2">
        <v>24.3</v>
      </c>
      <c r="G67" s="3">
        <v>33</v>
      </c>
      <c r="H67" s="3">
        <v>15.132605984458019</v>
      </c>
      <c r="I67" s="3">
        <v>0.23739401554198025</v>
      </c>
      <c r="J67" s="3">
        <v>0.56520586559220543</v>
      </c>
    </row>
    <row r="68" spans="1:10" x14ac:dyDescent="0.3">
      <c r="A68" s="2">
        <v>1.53</v>
      </c>
      <c r="B68" s="2">
        <v>73.37</v>
      </c>
      <c r="C68" s="2">
        <v>40.5</v>
      </c>
      <c r="D68" s="2">
        <v>31.33</v>
      </c>
      <c r="G68" s="3">
        <v>34</v>
      </c>
      <c r="H68" s="3">
        <v>18.64267387543017</v>
      </c>
      <c r="I68" s="3">
        <v>0.19732612456983034</v>
      </c>
      <c r="J68" s="3">
        <v>0.46980916004482687</v>
      </c>
    </row>
    <row r="69" spans="1:10" x14ac:dyDescent="0.3">
      <c r="A69" s="2">
        <v>1.57</v>
      </c>
      <c r="B69" s="2">
        <v>59.87</v>
      </c>
      <c r="C69" s="2">
        <v>26.4</v>
      </c>
      <c r="D69" s="2">
        <v>24.14</v>
      </c>
      <c r="G69" s="3">
        <v>35</v>
      </c>
      <c r="H69" s="3">
        <v>16.252098133166054</v>
      </c>
      <c r="I69" s="3">
        <v>-0.43209813316605405</v>
      </c>
      <c r="J69" s="3">
        <v>-1.0287723505553472</v>
      </c>
    </row>
    <row r="70" spans="1:10" x14ac:dyDescent="0.3">
      <c r="A70" s="2">
        <v>1.43</v>
      </c>
      <c r="B70" s="2">
        <v>47.97</v>
      </c>
      <c r="C70" s="2">
        <v>27.3</v>
      </c>
      <c r="D70" s="2">
        <v>23.5</v>
      </c>
      <c r="G70" s="3">
        <v>36</v>
      </c>
      <c r="H70" s="3">
        <v>17.748009980733936</v>
      </c>
      <c r="I70" s="3">
        <v>-3.8009980733935578E-2</v>
      </c>
      <c r="J70" s="3">
        <v>-9.0497075138223193E-2</v>
      </c>
    </row>
    <row r="71" spans="1:10" x14ac:dyDescent="0.3">
      <c r="A71" s="2">
        <v>1.61</v>
      </c>
      <c r="B71" s="2">
        <v>63.96</v>
      </c>
      <c r="C71" s="2">
        <v>32.200000000000003</v>
      </c>
      <c r="D71" s="2">
        <v>24.78</v>
      </c>
      <c r="G71" s="3">
        <v>37</v>
      </c>
      <c r="H71" s="3">
        <v>15.57039877554829</v>
      </c>
      <c r="I71" s="3">
        <v>-0.58039877554828934</v>
      </c>
      <c r="J71" s="3">
        <v>-1.3818578853956676</v>
      </c>
    </row>
    <row r="72" spans="1:10" x14ac:dyDescent="0.3">
      <c r="A72" s="2">
        <v>1.55</v>
      </c>
      <c r="B72" s="2">
        <v>46.72</v>
      </c>
      <c r="C72" s="2">
        <v>19.600000000000001</v>
      </c>
      <c r="D72" s="2">
        <v>19.46</v>
      </c>
      <c r="G72" s="3">
        <v>38</v>
      </c>
      <c r="H72" s="3">
        <v>17.563534894321812</v>
      </c>
      <c r="I72" s="3">
        <v>-0.81353489432181192</v>
      </c>
      <c r="J72" s="3">
        <v>-1.9369262240450642</v>
      </c>
    </row>
    <row r="73" spans="1:10" x14ac:dyDescent="0.3">
      <c r="A73" s="2">
        <v>1.47</v>
      </c>
      <c r="B73" s="2">
        <v>41.28</v>
      </c>
      <c r="C73" s="2">
        <v>24.5</v>
      </c>
      <c r="D73" s="2">
        <v>19.02</v>
      </c>
      <c r="G73" s="3">
        <v>39</v>
      </c>
      <c r="H73" s="3">
        <v>16.833937742280664</v>
      </c>
      <c r="I73" s="3">
        <v>-0.37393774228066334</v>
      </c>
      <c r="J73" s="3">
        <v>-0.89029963464248474</v>
      </c>
    </row>
    <row r="74" spans="1:10" x14ac:dyDescent="0.3">
      <c r="A74" s="2">
        <v>1.5</v>
      </c>
      <c r="B74" s="2">
        <v>45.36</v>
      </c>
      <c r="C74" s="2">
        <v>22.6</v>
      </c>
      <c r="D74" s="2">
        <v>20.2</v>
      </c>
      <c r="G74" s="3">
        <v>40</v>
      </c>
      <c r="H74" s="3">
        <v>16.095785152664988</v>
      </c>
      <c r="I74" s="3">
        <v>-0.22578515266498833</v>
      </c>
      <c r="J74" s="3">
        <v>-0.53756659517525118</v>
      </c>
    </row>
    <row r="75" spans="1:10" x14ac:dyDescent="0.3">
      <c r="A75" s="2">
        <v>1.66</v>
      </c>
      <c r="B75" s="2">
        <v>57.27</v>
      </c>
      <c r="C75" s="2">
        <v>30.2</v>
      </c>
      <c r="D75" s="2">
        <v>20.69</v>
      </c>
      <c r="G75" s="3">
        <v>41</v>
      </c>
      <c r="H75" s="3">
        <v>17.9432946824966</v>
      </c>
      <c r="I75" s="3">
        <v>0.13670531750339876</v>
      </c>
      <c r="J75" s="3">
        <v>0.32547849672689877</v>
      </c>
    </row>
    <row r="76" spans="1:10" x14ac:dyDescent="0.3">
      <c r="A76" s="2">
        <v>1.42</v>
      </c>
      <c r="B76" s="2">
        <v>38.78</v>
      </c>
      <c r="C76" s="2">
        <v>26.9</v>
      </c>
      <c r="D76" s="2">
        <v>19.170000000000002</v>
      </c>
      <c r="G76" s="3">
        <v>42</v>
      </c>
      <c r="H76" s="3">
        <v>15.925658483444323</v>
      </c>
      <c r="I76" s="3">
        <v>-0.34565848344432304</v>
      </c>
      <c r="J76" s="3">
        <v>-0.8229702079406005</v>
      </c>
    </row>
    <row r="77" spans="1:10" x14ac:dyDescent="0.3">
      <c r="A77" s="2">
        <v>1.5</v>
      </c>
      <c r="B77" s="2">
        <v>46.95</v>
      </c>
      <c r="C77" s="2">
        <v>30.2</v>
      </c>
      <c r="D77" s="2">
        <v>20.73</v>
      </c>
      <c r="G77" s="3">
        <v>43</v>
      </c>
      <c r="H77" s="3">
        <v>18.206332369871269</v>
      </c>
      <c r="I77" s="3">
        <v>-1.0563323698712708</v>
      </c>
      <c r="J77" s="3">
        <v>-2.5149970613331538</v>
      </c>
    </row>
    <row r="78" spans="1:10" x14ac:dyDescent="0.3">
      <c r="A78" s="2">
        <v>1.35</v>
      </c>
      <c r="B78" s="2">
        <v>29.26</v>
      </c>
      <c r="C78" s="2">
        <v>21</v>
      </c>
      <c r="D78" s="2">
        <v>16.14</v>
      </c>
      <c r="G78" s="3">
        <v>44</v>
      </c>
      <c r="H78" s="3">
        <v>16.608625046318679</v>
      </c>
      <c r="I78" s="3">
        <v>-0.78862504631867836</v>
      </c>
      <c r="J78" s="3">
        <v>-1.8776189488796058</v>
      </c>
    </row>
    <row r="79" spans="1:10" x14ac:dyDescent="0.3">
      <c r="A79" s="2">
        <v>1.42</v>
      </c>
      <c r="B79" s="2">
        <v>35.83</v>
      </c>
      <c r="C79" s="2">
        <v>19.399999999999999</v>
      </c>
      <c r="D79" s="2">
        <v>17.71</v>
      </c>
      <c r="G79" s="3">
        <v>45</v>
      </c>
      <c r="H79" s="3">
        <v>18.450314348706211</v>
      </c>
      <c r="I79" s="3">
        <v>0.15968565129378831</v>
      </c>
      <c r="J79" s="3">
        <v>0.38019183658064942</v>
      </c>
    </row>
    <row r="80" spans="1:10" x14ac:dyDescent="0.3">
      <c r="A80" s="2">
        <v>1.47</v>
      </c>
      <c r="B80" s="2">
        <v>34.93</v>
      </c>
      <c r="C80" s="2">
        <v>21.1</v>
      </c>
      <c r="D80" s="2">
        <v>16.09</v>
      </c>
      <c r="G80" s="3">
        <v>46</v>
      </c>
      <c r="H80" s="3">
        <v>16.848048429851989</v>
      </c>
      <c r="I80" s="3">
        <v>-0.18804842985198889</v>
      </c>
      <c r="J80" s="3">
        <v>-0.44772011343711865</v>
      </c>
    </row>
    <row r="81" spans="1:10" x14ac:dyDescent="0.3">
      <c r="A81" s="2">
        <v>1.52</v>
      </c>
      <c r="B81" s="2">
        <v>38.56</v>
      </c>
      <c r="C81" s="2">
        <v>17.3</v>
      </c>
      <c r="D81" s="2">
        <v>16.739999999999998</v>
      </c>
      <c r="G81" s="3">
        <v>47</v>
      </c>
      <c r="H81" s="3">
        <v>24.613813799332856</v>
      </c>
      <c r="I81" s="3">
        <v>0.51618620066714271</v>
      </c>
      <c r="J81" s="3">
        <v>1.2289756659987563</v>
      </c>
    </row>
    <row r="82" spans="1:10" x14ac:dyDescent="0.3">
      <c r="A82" s="2">
        <v>1.46</v>
      </c>
      <c r="B82" s="2">
        <v>40.369999999999997</v>
      </c>
      <c r="C82" s="2">
        <v>20.5</v>
      </c>
      <c r="D82" s="2">
        <v>18.93</v>
      </c>
      <c r="G82" s="3">
        <v>48</v>
      </c>
      <c r="H82" s="3">
        <v>20.72837930009846</v>
      </c>
      <c r="I82" s="3">
        <v>0.1016206999015381</v>
      </c>
      <c r="J82" s="3">
        <v>0.24194635032734271</v>
      </c>
    </row>
    <row r="83" spans="1:10" x14ac:dyDescent="0.3">
      <c r="A83" s="2">
        <v>1.46</v>
      </c>
      <c r="B83" s="2">
        <v>36.74</v>
      </c>
      <c r="C83" s="2">
        <v>19.3</v>
      </c>
      <c r="D83" s="2">
        <v>17.22</v>
      </c>
      <c r="G83" s="3">
        <v>49</v>
      </c>
      <c r="H83" s="3">
        <v>23.877235983787209</v>
      </c>
      <c r="I83" s="3">
        <v>0.68276401621278993</v>
      </c>
      <c r="J83" s="3">
        <v>1.6255768954315464</v>
      </c>
    </row>
    <row r="84" spans="1:10" x14ac:dyDescent="0.3">
      <c r="A84" s="2">
        <v>1.42</v>
      </c>
      <c r="B84" s="2">
        <v>37.19</v>
      </c>
      <c r="C84" s="2">
        <v>28.7</v>
      </c>
      <c r="D84" s="2">
        <v>18.38</v>
      </c>
      <c r="G84" s="3">
        <v>50</v>
      </c>
      <c r="H84" s="3">
        <v>20.10509282844064</v>
      </c>
      <c r="I84" s="3">
        <v>8.4907171559361672E-2</v>
      </c>
      <c r="J84" s="3">
        <v>0.20215350115979841</v>
      </c>
    </row>
    <row r="85" spans="1:10" x14ac:dyDescent="0.3">
      <c r="A85" s="2">
        <v>1.47</v>
      </c>
      <c r="B85" s="2">
        <v>39.46</v>
      </c>
      <c r="C85" s="2">
        <v>18.3</v>
      </c>
      <c r="D85" s="2">
        <v>18.18</v>
      </c>
      <c r="G85" s="3">
        <v>51</v>
      </c>
      <c r="H85" s="3">
        <v>24.369497891643288</v>
      </c>
      <c r="I85" s="3">
        <v>-0.23949789164328905</v>
      </c>
      <c r="J85" s="3">
        <v>-0.57021493505094556</v>
      </c>
    </row>
    <row r="86" spans="1:10" x14ac:dyDescent="0.3">
      <c r="A86" s="2">
        <v>1.47</v>
      </c>
      <c r="B86" s="2">
        <v>36.74</v>
      </c>
      <c r="C86" s="2">
        <v>15.6</v>
      </c>
      <c r="D86" s="2">
        <v>17.079999999999998</v>
      </c>
      <c r="G86" s="3">
        <v>52</v>
      </c>
      <c r="H86" s="3">
        <v>23.014403216324041</v>
      </c>
      <c r="I86" s="3">
        <v>0.84559678367595836</v>
      </c>
      <c r="J86" s="3">
        <v>2.0132616273767767</v>
      </c>
    </row>
    <row r="87" spans="1:10" x14ac:dyDescent="0.3">
      <c r="A87" s="2">
        <v>1.59</v>
      </c>
      <c r="B87" s="2">
        <v>44.45</v>
      </c>
      <c r="C87" s="2">
        <v>23.9</v>
      </c>
      <c r="D87" s="2">
        <v>17.64</v>
      </c>
      <c r="G87" s="3">
        <v>53</v>
      </c>
      <c r="H87" s="3">
        <v>33.76736093668945</v>
      </c>
      <c r="I87" s="3">
        <v>-0.19736093668944932</v>
      </c>
      <c r="J87" s="3">
        <v>-0.46989204340714513</v>
      </c>
    </row>
    <row r="88" spans="1:10" x14ac:dyDescent="0.3">
      <c r="A88" s="2">
        <v>1.49</v>
      </c>
      <c r="B88" s="2">
        <v>41.62</v>
      </c>
      <c r="C88" s="2">
        <v>24.5</v>
      </c>
      <c r="D88" s="2">
        <v>18.690000000000001</v>
      </c>
      <c r="G88" s="3">
        <v>54</v>
      </c>
      <c r="H88" s="3">
        <v>28.804985151448196</v>
      </c>
      <c r="I88" s="3">
        <v>0.33501484855180408</v>
      </c>
      <c r="J88" s="3">
        <v>0.79762902628217003</v>
      </c>
    </row>
    <row r="89" spans="1:10" x14ac:dyDescent="0.3">
      <c r="A89" s="2">
        <v>1.49</v>
      </c>
      <c r="B89" s="2">
        <v>39.01</v>
      </c>
      <c r="C89" s="2">
        <v>23.3</v>
      </c>
      <c r="D89" s="2">
        <v>17.52</v>
      </c>
      <c r="G89" s="3">
        <v>55</v>
      </c>
      <c r="H89" s="3">
        <v>29.700025254845862</v>
      </c>
      <c r="I89" s="3">
        <v>-1.110025254845862</v>
      </c>
      <c r="J89" s="3">
        <v>-2.6428331967931058</v>
      </c>
    </row>
    <row r="90" spans="1:10" x14ac:dyDescent="0.3">
      <c r="A90" s="2">
        <v>1.6</v>
      </c>
      <c r="B90" s="2">
        <v>41.28</v>
      </c>
      <c r="C90" s="2">
        <v>20.100000000000001</v>
      </c>
      <c r="D90" s="2">
        <v>16.12</v>
      </c>
      <c r="G90" s="3">
        <v>56</v>
      </c>
      <c r="H90" s="3">
        <v>25.565264631611381</v>
      </c>
      <c r="I90" s="3">
        <v>0.60473536838862074</v>
      </c>
      <c r="J90" s="3">
        <v>1.4398003107364281</v>
      </c>
    </row>
    <row r="91" spans="1:10" x14ac:dyDescent="0.3">
      <c r="A91" s="2">
        <v>1.42</v>
      </c>
      <c r="B91" s="2">
        <v>38.1</v>
      </c>
      <c r="C91" s="2">
        <v>30.3</v>
      </c>
      <c r="D91" s="2">
        <v>18.829999999999998</v>
      </c>
      <c r="G91" s="3">
        <v>57</v>
      </c>
      <c r="H91" s="3">
        <v>34.715636084056982</v>
      </c>
      <c r="I91" s="3">
        <v>-0.25563608405698091</v>
      </c>
      <c r="J91" s="3">
        <v>-0.6086379803473897</v>
      </c>
    </row>
    <row r="92" spans="1:10" x14ac:dyDescent="0.3">
      <c r="A92" s="2">
        <v>1.4</v>
      </c>
      <c r="B92" s="2">
        <v>30.16</v>
      </c>
      <c r="C92" s="2">
        <v>20.6</v>
      </c>
      <c r="D92" s="2">
        <v>15.46</v>
      </c>
      <c r="G92" s="3">
        <v>58</v>
      </c>
      <c r="H92" s="3">
        <v>18.903599849972494</v>
      </c>
      <c r="I92" s="3">
        <v>0.17640015002750431</v>
      </c>
      <c r="J92" s="3">
        <v>0.41998699613073998</v>
      </c>
    </row>
    <row r="93" spans="1:10" x14ac:dyDescent="0.3">
      <c r="A93" s="2">
        <v>1.45</v>
      </c>
      <c r="B93" s="2">
        <v>38.56</v>
      </c>
      <c r="C93" s="2">
        <v>26</v>
      </c>
      <c r="D93" s="2">
        <v>18.39</v>
      </c>
      <c r="G93" s="3">
        <v>59</v>
      </c>
      <c r="H93" s="3">
        <v>22.996971992109405</v>
      </c>
      <c r="I93" s="3">
        <v>0.54302800789059447</v>
      </c>
      <c r="J93" s="3">
        <v>1.2928826977373358</v>
      </c>
    </row>
    <row r="94" spans="1:10" x14ac:dyDescent="0.3">
      <c r="G94" s="3">
        <v>60</v>
      </c>
      <c r="H94" s="3">
        <v>20.143869011679815</v>
      </c>
      <c r="I94" s="3">
        <v>9.6130988320183519E-2</v>
      </c>
      <c r="J94" s="3">
        <v>0.22887602427423132</v>
      </c>
    </row>
    <row r="95" spans="1:10" x14ac:dyDescent="0.3">
      <c r="G95" s="3">
        <v>61</v>
      </c>
      <c r="H95" s="3">
        <v>30.523702532292006</v>
      </c>
      <c r="I95" s="3">
        <v>-1.3537025322920044</v>
      </c>
      <c r="J95" s="3">
        <v>-3.2229987338630299</v>
      </c>
    </row>
    <row r="96" spans="1:10" x14ac:dyDescent="0.3">
      <c r="G96" s="3">
        <v>62</v>
      </c>
      <c r="H96" s="3">
        <v>20.606947432912335</v>
      </c>
      <c r="I96" s="3">
        <v>0.2430525670876662</v>
      </c>
      <c r="J96" s="3">
        <v>0.57867817877194516</v>
      </c>
    </row>
    <row r="97" spans="7:10" x14ac:dyDescent="0.3">
      <c r="G97" s="3">
        <v>63</v>
      </c>
      <c r="H97" s="3">
        <v>22.533708914335513</v>
      </c>
      <c r="I97" s="3">
        <v>0.12629108566448721</v>
      </c>
      <c r="J97" s="3">
        <v>0.30068349543947581</v>
      </c>
    </row>
    <row r="98" spans="7:10" x14ac:dyDescent="0.3">
      <c r="G98" s="3">
        <v>64</v>
      </c>
      <c r="H98" s="3">
        <v>31.097337663548533</v>
      </c>
      <c r="I98" s="3">
        <v>-1.0173376635485347</v>
      </c>
      <c r="J98" s="3">
        <v>-2.4221554760457673</v>
      </c>
    </row>
    <row r="99" spans="7:10" x14ac:dyDescent="0.3">
      <c r="G99" s="3">
        <v>65</v>
      </c>
      <c r="H99" s="3">
        <v>22.546178086719927</v>
      </c>
      <c r="I99" s="3">
        <v>6.3821913280072806E-2</v>
      </c>
      <c r="J99" s="3">
        <v>0.15195210231757184</v>
      </c>
    </row>
    <row r="100" spans="7:10" x14ac:dyDescent="0.3">
      <c r="G100" s="3">
        <v>66</v>
      </c>
      <c r="H100" s="3">
        <v>24.290165530896743</v>
      </c>
      <c r="I100" s="3">
        <v>9.8344691032572484E-3</v>
      </c>
      <c r="J100" s="3">
        <v>2.3414657734551699E-2</v>
      </c>
    </row>
    <row r="101" spans="7:10" x14ac:dyDescent="0.3">
      <c r="G101" s="3">
        <v>67</v>
      </c>
      <c r="H101" s="3">
        <v>30.643311325826264</v>
      </c>
      <c r="I101" s="3">
        <v>0.68668867417373392</v>
      </c>
      <c r="J101" s="3">
        <v>1.6349210218826886</v>
      </c>
    </row>
    <row r="102" spans="7:10" x14ac:dyDescent="0.3">
      <c r="G102" s="3">
        <v>68</v>
      </c>
      <c r="H102" s="3">
        <v>24.025042490730911</v>
      </c>
      <c r="I102" s="3">
        <v>0.11495750926908954</v>
      </c>
      <c r="J102" s="3">
        <v>0.27369964817529174</v>
      </c>
    </row>
    <row r="103" spans="7:10" x14ac:dyDescent="0.3">
      <c r="G103" s="3">
        <v>69</v>
      </c>
      <c r="H103" s="3">
        <v>22.642319638435595</v>
      </c>
      <c r="I103" s="3">
        <v>0.8576803615644053</v>
      </c>
      <c r="J103" s="3">
        <v>2.0420311356741867</v>
      </c>
    </row>
    <row r="104" spans="7:10" x14ac:dyDescent="0.3">
      <c r="G104" s="3">
        <v>70</v>
      </c>
      <c r="H104" s="3">
        <v>24.870013552893969</v>
      </c>
      <c r="I104" s="3">
        <v>-9.0013552893967841E-2</v>
      </c>
      <c r="J104" s="3">
        <v>-0.21431116518380822</v>
      </c>
    </row>
    <row r="105" spans="7:10" x14ac:dyDescent="0.3">
      <c r="G105" s="3">
        <v>71</v>
      </c>
      <c r="H105" s="3">
        <v>19.148846247506956</v>
      </c>
      <c r="I105" s="3">
        <v>0.31115375249304478</v>
      </c>
      <c r="J105" s="3">
        <v>0.74081870012007311</v>
      </c>
    </row>
    <row r="106" spans="7:10" x14ac:dyDescent="0.3">
      <c r="G106" s="3">
        <v>72</v>
      </c>
      <c r="H106" s="3">
        <v>19.020545747607347</v>
      </c>
      <c r="I106" s="3">
        <v>-5.4574760734737993E-4</v>
      </c>
      <c r="J106" s="3">
        <v>-1.2993577285485682E-3</v>
      </c>
    </row>
    <row r="107" spans="7:10" x14ac:dyDescent="0.3">
      <c r="G107" s="3">
        <v>73</v>
      </c>
      <c r="H107" s="3">
        <v>19.863611116673084</v>
      </c>
      <c r="I107" s="3">
        <v>0.33638888332691508</v>
      </c>
      <c r="J107" s="3">
        <v>0.80090043357795782</v>
      </c>
    </row>
    <row r="108" spans="7:10" x14ac:dyDescent="0.3">
      <c r="G108" s="3">
        <v>74</v>
      </c>
      <c r="H108" s="3">
        <v>21.04074028365331</v>
      </c>
      <c r="I108" s="3">
        <v>-0.35074028365330889</v>
      </c>
      <c r="J108" s="3">
        <v>-0.83506934733688643</v>
      </c>
    </row>
    <row r="109" spans="7:10" x14ac:dyDescent="0.3">
      <c r="G109" s="3">
        <v>75</v>
      </c>
      <c r="H109" s="3">
        <v>19.272162667867001</v>
      </c>
      <c r="I109" s="3">
        <v>-0.1021626678669989</v>
      </c>
      <c r="J109" s="3">
        <v>-0.24323670919482371</v>
      </c>
    </row>
    <row r="110" spans="7:10" x14ac:dyDescent="0.3">
      <c r="G110" s="3">
        <v>76</v>
      </c>
      <c r="H110" s="3">
        <v>20.711004247038996</v>
      </c>
      <c r="I110" s="3">
        <v>1.8995752961004087E-2</v>
      </c>
      <c r="J110" s="3">
        <v>4.5226544445057387E-2</v>
      </c>
    </row>
    <row r="111" spans="7:10" x14ac:dyDescent="0.3">
      <c r="G111" s="3">
        <v>77</v>
      </c>
      <c r="H111" s="3">
        <v>16.997257834576505</v>
      </c>
      <c r="I111" s="3">
        <v>-0.85725783457650451</v>
      </c>
      <c r="J111" s="3">
        <v>-2.0410251510397917</v>
      </c>
    </row>
    <row r="112" spans="7:10" x14ac:dyDescent="0.3">
      <c r="G112" s="3">
        <v>78</v>
      </c>
      <c r="H112" s="3">
        <v>17.896538394500681</v>
      </c>
      <c r="I112" s="3">
        <v>-0.18653839450067977</v>
      </c>
      <c r="J112" s="3">
        <v>-0.44412490554671347</v>
      </c>
    </row>
    <row r="113" spans="7:10" x14ac:dyDescent="0.3">
      <c r="G113" s="3">
        <v>79</v>
      </c>
      <c r="H113" s="3">
        <v>16.439006169262068</v>
      </c>
      <c r="I113" s="3">
        <v>-0.34900616926206851</v>
      </c>
      <c r="J113" s="3">
        <v>-0.83094063489525549</v>
      </c>
    </row>
    <row r="114" spans="7:10" x14ac:dyDescent="0.3">
      <c r="G114" s="3">
        <v>80</v>
      </c>
      <c r="H114" s="3">
        <v>16.587066284154492</v>
      </c>
      <c r="I114" s="3">
        <v>0.15293371584550641</v>
      </c>
      <c r="J114" s="3">
        <v>0.36411631121091231</v>
      </c>
    </row>
    <row r="115" spans="7:10" x14ac:dyDescent="0.3">
      <c r="G115" s="3">
        <v>81</v>
      </c>
      <c r="H115" s="3">
        <v>18.777299608380837</v>
      </c>
      <c r="I115" s="3">
        <v>0.15270039161916316</v>
      </c>
      <c r="J115" s="3">
        <v>0.36356079501134475</v>
      </c>
    </row>
    <row r="116" spans="7:10" x14ac:dyDescent="0.3">
      <c r="G116" s="3">
        <v>82</v>
      </c>
      <c r="H116" s="3">
        <v>17.323700270855316</v>
      </c>
      <c r="I116" s="3">
        <v>-0.10370027085531675</v>
      </c>
      <c r="J116" s="3">
        <v>-0.24689755222814636</v>
      </c>
    </row>
    <row r="117" spans="7:10" x14ac:dyDescent="0.3">
      <c r="G117" s="3">
        <v>83</v>
      </c>
      <c r="H117" s="3">
        <v>18.704724860541944</v>
      </c>
      <c r="I117" s="3">
        <v>-0.32472486054194505</v>
      </c>
      <c r="J117" s="3">
        <v>-0.77312983422474724</v>
      </c>
    </row>
    <row r="118" spans="7:10" x14ac:dyDescent="0.3">
      <c r="G118" s="3">
        <v>84</v>
      </c>
      <c r="H118" s="3">
        <v>18.125011208564413</v>
      </c>
      <c r="I118" s="3">
        <v>5.4988791435587103E-2</v>
      </c>
      <c r="J118" s="3">
        <v>0.13092152887790107</v>
      </c>
    </row>
    <row r="119" spans="7:10" x14ac:dyDescent="0.3">
      <c r="G119" s="3">
        <v>85</v>
      </c>
      <c r="H119" s="3">
        <v>16.982179727157384</v>
      </c>
      <c r="I119" s="3">
        <v>9.7820272842614742E-2</v>
      </c>
      <c r="J119" s="3">
        <v>0.23289800232853242</v>
      </c>
    </row>
    <row r="120" spans="7:10" x14ac:dyDescent="0.3">
      <c r="G120" s="3">
        <v>86</v>
      </c>
      <c r="H120" s="3">
        <v>17.464958494151123</v>
      </c>
      <c r="I120" s="3">
        <v>0.17504150584887768</v>
      </c>
      <c r="J120" s="3">
        <v>0.4167522319465658</v>
      </c>
    </row>
    <row r="121" spans="7:10" x14ac:dyDescent="0.3">
      <c r="G121" s="3">
        <v>87</v>
      </c>
      <c r="H121" s="3">
        <v>18.690697368682692</v>
      </c>
      <c r="I121" s="3">
        <v>-6.973686826903247E-4</v>
      </c>
      <c r="J121" s="3">
        <v>-1.6603488046529093E-3</v>
      </c>
    </row>
    <row r="122" spans="7:10" x14ac:dyDescent="0.3">
      <c r="G122" s="3">
        <v>88</v>
      </c>
      <c r="H122" s="3">
        <v>17.635505074495558</v>
      </c>
      <c r="I122" s="3">
        <v>-0.1155050744955588</v>
      </c>
      <c r="J122" s="3">
        <v>-0.27500333343074429</v>
      </c>
    </row>
    <row r="123" spans="7:10" x14ac:dyDescent="0.3">
      <c r="G123" s="3">
        <v>89</v>
      </c>
      <c r="H123" s="3">
        <v>15.882273106862487</v>
      </c>
      <c r="I123" s="3">
        <v>0.23772689313751449</v>
      </c>
      <c r="J123" s="3">
        <v>0.56599840608270879</v>
      </c>
    </row>
    <row r="124" spans="7:10" x14ac:dyDescent="0.3">
      <c r="G124" s="3">
        <v>90</v>
      </c>
      <c r="H124" s="3">
        <v>19.107818408301572</v>
      </c>
      <c r="I124" s="3">
        <v>-0.27781840830157378</v>
      </c>
      <c r="J124" s="3">
        <v>-0.66145135791669474</v>
      </c>
    </row>
    <row r="125" spans="7:10" x14ac:dyDescent="0.3">
      <c r="G125" s="3">
        <v>91</v>
      </c>
      <c r="H125" s="3">
        <v>16.180253651821435</v>
      </c>
      <c r="I125" s="3">
        <v>-0.72025365182143375</v>
      </c>
      <c r="J125" s="3">
        <v>-1.7148350930172931</v>
      </c>
    </row>
    <row r="126" spans="7:10" ht="15" thickBot="1" x14ac:dyDescent="0.35">
      <c r="G126" s="4">
        <v>92</v>
      </c>
      <c r="H126" s="4">
        <v>18.465451413837592</v>
      </c>
      <c r="I126" s="4">
        <v>-7.5451413837591019E-2</v>
      </c>
      <c r="J126" s="4">
        <v>-0.17964050850595259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BMI</vt:lpstr>
      <vt:lpstr>LRM</vt:lpstr>
      <vt:lpstr>LMR1</vt:lpstr>
      <vt:lpstr>Sheet1</vt:lpstr>
      <vt:lpstr>Sheet4</vt:lpstr>
      <vt:lpstr>MLR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Bhagavan</dc:creator>
  <cp:lastModifiedBy>Krishna Bhagavan</cp:lastModifiedBy>
  <dcterms:created xsi:type="dcterms:W3CDTF">2021-10-19T19:43:28Z</dcterms:created>
  <dcterms:modified xsi:type="dcterms:W3CDTF">2022-01-05T20:48:45Z</dcterms:modified>
</cp:coreProperties>
</file>