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onish  Moni\Desktop\excel\"/>
    </mc:Choice>
  </mc:AlternateContent>
  <bookViews>
    <workbookView xWindow="0" yWindow="0" windowWidth="20490" windowHeight="7950" activeTab="1"/>
  </bookViews>
  <sheets>
    <sheet name="Sheet3" sheetId="3" r:id="rId1"/>
    <sheet name="WEST EAST" sheetId="6" r:id="rId2"/>
    <sheet name="Sheet4" sheetId="7" r:id="rId3"/>
    <sheet name="west" sheetId="4" r:id="rId4"/>
    <sheet name="east west" sheetId="5" r:id="rId5"/>
    <sheet name="sheet1" sheetId="1" r:id="rId6"/>
  </sheets>
  <calcPr calcId="152511"/>
  <pivotCaches>
    <pivotCache cacheId="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6" l="1"/>
  <c r="C12" i="6"/>
  <c r="K12" i="6"/>
  <c r="K4" i="5" l="1"/>
  <c r="K5" i="5"/>
  <c r="K6" i="5"/>
  <c r="K7" i="5"/>
  <c r="K8" i="5"/>
  <c r="K9" i="5"/>
  <c r="K10" i="5"/>
  <c r="K11" i="5"/>
  <c r="K3" i="5"/>
  <c r="E3" i="5"/>
  <c r="R3" i="5" l="1"/>
  <c r="R4" i="5"/>
  <c r="R5" i="5"/>
  <c r="R6" i="5"/>
  <c r="R7" i="5"/>
  <c r="R8" i="5"/>
  <c r="R9" i="5"/>
  <c r="R2" i="5"/>
  <c r="I11" i="5"/>
  <c r="I5" i="5"/>
  <c r="I6" i="5"/>
  <c r="I7" i="5"/>
  <c r="I8" i="5"/>
  <c r="I9" i="5"/>
  <c r="I3" i="5"/>
  <c r="G5" i="5"/>
  <c r="G6" i="5"/>
  <c r="G7" i="5"/>
  <c r="G8" i="5"/>
  <c r="G9" i="5"/>
  <c r="G11" i="5"/>
  <c r="G3" i="5"/>
  <c r="E5" i="5"/>
  <c r="E6" i="5"/>
  <c r="E7" i="5"/>
  <c r="E8" i="5"/>
  <c r="E9" i="5"/>
  <c r="E11" i="5"/>
  <c r="C5" i="5"/>
  <c r="C6" i="5"/>
  <c r="C7" i="5"/>
  <c r="C8" i="5"/>
  <c r="C9" i="5"/>
  <c r="C11" i="5"/>
  <c r="C3" i="5"/>
  <c r="I245" i="1" l="1"/>
  <c r="J245" i="1" s="1"/>
  <c r="I244" i="1"/>
  <c r="J244" i="1" s="1"/>
  <c r="I243" i="1"/>
  <c r="J243" i="1" s="1"/>
  <c r="I242" i="1"/>
  <c r="J242" i="1" s="1"/>
  <c r="I241" i="1"/>
  <c r="J241" i="1" s="1"/>
  <c r="I240" i="1"/>
  <c r="J240" i="1" s="1"/>
  <c r="I239" i="1"/>
  <c r="J239" i="1" s="1"/>
  <c r="I238" i="1"/>
  <c r="J238" i="1" s="1"/>
  <c r="I237" i="1"/>
  <c r="J237" i="1" s="1"/>
  <c r="I236" i="1"/>
  <c r="J236" i="1" s="1"/>
  <c r="I235" i="1"/>
  <c r="J235" i="1" s="1"/>
  <c r="I234" i="1"/>
  <c r="J234" i="1" s="1"/>
  <c r="I233" i="1"/>
  <c r="J233" i="1" s="1"/>
  <c r="I232" i="1"/>
  <c r="J232" i="1" s="1"/>
  <c r="I231" i="1"/>
  <c r="J231" i="1" s="1"/>
  <c r="I230" i="1"/>
  <c r="J230" i="1" s="1"/>
  <c r="I229" i="1"/>
  <c r="J229" i="1" s="1"/>
  <c r="I228" i="1"/>
  <c r="J228" i="1" s="1"/>
  <c r="I227" i="1"/>
  <c r="J227" i="1" s="1"/>
  <c r="I226" i="1"/>
  <c r="J226" i="1" s="1"/>
  <c r="I225" i="1"/>
  <c r="J225" i="1" s="1"/>
  <c r="I224" i="1"/>
  <c r="J224" i="1" s="1"/>
  <c r="I223" i="1"/>
  <c r="J223" i="1" s="1"/>
  <c r="I222" i="1"/>
  <c r="J222" i="1" s="1"/>
  <c r="I221" i="1"/>
  <c r="J221" i="1" s="1"/>
  <c r="I220" i="1"/>
  <c r="J220" i="1" s="1"/>
  <c r="I219" i="1"/>
  <c r="J219" i="1" s="1"/>
  <c r="I218" i="1"/>
  <c r="J218" i="1" s="1"/>
  <c r="I217" i="1"/>
  <c r="J217" i="1" s="1"/>
  <c r="I216" i="1"/>
  <c r="J216" i="1" s="1"/>
  <c r="I215" i="1"/>
  <c r="J215" i="1" s="1"/>
  <c r="I214" i="1"/>
  <c r="J214" i="1" s="1"/>
  <c r="I213" i="1"/>
  <c r="J213" i="1" s="1"/>
  <c r="I212" i="1"/>
  <c r="J212" i="1" s="1"/>
  <c r="I211" i="1"/>
  <c r="J211" i="1" s="1"/>
  <c r="I210" i="1"/>
  <c r="J210" i="1" s="1"/>
  <c r="I209" i="1"/>
  <c r="J209" i="1" s="1"/>
  <c r="I208" i="1"/>
  <c r="J208" i="1" s="1"/>
  <c r="I207" i="1"/>
  <c r="J207" i="1" s="1"/>
  <c r="I206" i="1"/>
  <c r="J206" i="1" s="1"/>
  <c r="I205" i="1"/>
  <c r="J205" i="1" s="1"/>
  <c r="I204" i="1"/>
  <c r="J204" i="1" s="1"/>
  <c r="I203" i="1"/>
  <c r="J203" i="1" s="1"/>
  <c r="I202" i="1"/>
  <c r="J202" i="1" s="1"/>
  <c r="I201" i="1"/>
  <c r="J201" i="1" s="1"/>
  <c r="I200" i="1"/>
  <c r="J200" i="1" s="1"/>
  <c r="I199" i="1"/>
  <c r="J199" i="1" s="1"/>
  <c r="I198" i="1"/>
  <c r="J198" i="1" s="1"/>
  <c r="I197" i="1"/>
  <c r="J197" i="1" s="1"/>
  <c r="I196" i="1"/>
  <c r="J196" i="1" s="1"/>
  <c r="I195" i="1"/>
  <c r="J195" i="1" s="1"/>
  <c r="I194" i="1"/>
  <c r="J194" i="1" s="1"/>
  <c r="I193" i="1"/>
  <c r="J193" i="1" s="1"/>
  <c r="I192" i="1"/>
  <c r="J192" i="1" s="1"/>
  <c r="I191" i="1"/>
  <c r="J191" i="1" s="1"/>
  <c r="I190" i="1"/>
  <c r="J190" i="1" s="1"/>
  <c r="I189" i="1"/>
  <c r="J189" i="1" s="1"/>
  <c r="I188" i="1"/>
  <c r="J188" i="1" s="1"/>
  <c r="I187" i="1"/>
  <c r="J187" i="1" s="1"/>
  <c r="I186" i="1"/>
  <c r="J186" i="1" s="1"/>
  <c r="I185" i="1"/>
  <c r="J185" i="1" s="1"/>
  <c r="I184" i="1"/>
  <c r="J184" i="1" s="1"/>
  <c r="I183" i="1"/>
  <c r="J183" i="1" s="1"/>
  <c r="I182" i="1"/>
  <c r="J182" i="1" s="1"/>
  <c r="I181" i="1"/>
  <c r="J181" i="1" s="1"/>
  <c r="I180" i="1"/>
  <c r="J180" i="1" s="1"/>
  <c r="I179" i="1"/>
  <c r="J179" i="1" s="1"/>
  <c r="I178" i="1"/>
  <c r="J178" i="1" s="1"/>
  <c r="I177" i="1"/>
  <c r="J177" i="1" s="1"/>
  <c r="I176" i="1"/>
  <c r="J176" i="1" s="1"/>
  <c r="I175" i="1"/>
  <c r="J175" i="1" s="1"/>
  <c r="I174" i="1"/>
  <c r="J174" i="1" s="1"/>
  <c r="I173" i="1"/>
  <c r="J173" i="1" s="1"/>
  <c r="I172" i="1"/>
  <c r="J172" i="1" s="1"/>
  <c r="I171" i="1"/>
  <c r="J171" i="1" s="1"/>
  <c r="I170" i="1"/>
  <c r="J170" i="1" s="1"/>
  <c r="I169" i="1"/>
  <c r="J169" i="1" s="1"/>
  <c r="I168" i="1"/>
  <c r="J168" i="1" s="1"/>
  <c r="I167" i="1"/>
  <c r="J167" i="1" s="1"/>
  <c r="I166" i="1"/>
  <c r="J166" i="1" s="1"/>
  <c r="I165" i="1"/>
  <c r="J165" i="1" s="1"/>
  <c r="I164" i="1"/>
  <c r="J164" i="1" s="1"/>
  <c r="I163" i="1"/>
  <c r="J163" i="1" s="1"/>
  <c r="I162" i="1"/>
  <c r="J162" i="1" s="1"/>
  <c r="I161" i="1"/>
  <c r="J161" i="1" s="1"/>
  <c r="I160" i="1"/>
  <c r="J160" i="1" s="1"/>
  <c r="I159" i="1"/>
  <c r="J159" i="1" s="1"/>
  <c r="I158" i="1"/>
  <c r="J158" i="1" s="1"/>
  <c r="I157" i="1"/>
  <c r="J157" i="1" s="1"/>
  <c r="I156" i="1"/>
  <c r="J156" i="1" s="1"/>
  <c r="I155" i="1"/>
  <c r="J155" i="1" s="1"/>
  <c r="I154" i="1"/>
  <c r="J154" i="1" s="1"/>
  <c r="I153" i="1"/>
  <c r="J153" i="1" s="1"/>
  <c r="I152" i="1"/>
  <c r="J152" i="1" s="1"/>
  <c r="I151" i="1"/>
  <c r="J151" i="1" s="1"/>
  <c r="I150" i="1"/>
  <c r="J150" i="1" s="1"/>
  <c r="I149" i="1"/>
  <c r="J149" i="1" s="1"/>
  <c r="I148" i="1"/>
  <c r="J148" i="1" s="1"/>
  <c r="I147" i="1"/>
  <c r="J147" i="1" s="1"/>
  <c r="I146" i="1"/>
  <c r="J146" i="1" s="1"/>
  <c r="I145" i="1"/>
  <c r="J145" i="1" s="1"/>
  <c r="I144" i="1"/>
  <c r="J144" i="1" s="1"/>
  <c r="I143" i="1"/>
  <c r="J143" i="1" s="1"/>
  <c r="I142" i="1"/>
  <c r="J142" i="1" s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I131" i="1"/>
  <c r="J131" i="1" s="1"/>
  <c r="I130" i="1"/>
  <c r="J130" i="1" s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I118" i="1"/>
  <c r="J118" i="1" s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</calcChain>
</file>

<file path=xl/sharedStrings.xml><?xml version="1.0" encoding="utf-8"?>
<sst xmlns="http://schemas.openxmlformats.org/spreadsheetml/2006/main" count="1339" uniqueCount="285">
  <si>
    <t>ID</t>
  </si>
  <si>
    <t>Date</t>
  </si>
  <si>
    <t>Region</t>
  </si>
  <si>
    <t>City</t>
  </si>
  <si>
    <t>Category</t>
  </si>
  <si>
    <t>Product</t>
  </si>
  <si>
    <t>Qty</t>
  </si>
  <si>
    <t>UnitPrice</t>
  </si>
  <si>
    <t>TotalPrice</t>
  </si>
  <si>
    <t>ID07351</t>
  </si>
  <si>
    <t>East</t>
  </si>
  <si>
    <t>Boston</t>
  </si>
  <si>
    <t>Bars</t>
  </si>
  <si>
    <t>Carrot</t>
  </si>
  <si>
    <t>ID07352</t>
  </si>
  <si>
    <t>Crackers</t>
  </si>
  <si>
    <t>Whole Wheat</t>
  </si>
  <si>
    <t>ID07353</t>
  </si>
  <si>
    <t>West</t>
  </si>
  <si>
    <t>Los Angeles</t>
  </si>
  <si>
    <t>Cookies</t>
  </si>
  <si>
    <t>Chocolate Chip</t>
  </si>
  <si>
    <t>ID07354</t>
  </si>
  <si>
    <t>New York</t>
  </si>
  <si>
    <t>ID07355</t>
  </si>
  <si>
    <t>Arrowroot</t>
  </si>
  <si>
    <t>ID07356</t>
  </si>
  <si>
    <t>ID07357</t>
  </si>
  <si>
    <t>ID07358</t>
  </si>
  <si>
    <t>ID07359</t>
  </si>
  <si>
    <t>ID07360</t>
  </si>
  <si>
    <t>Snacks</t>
  </si>
  <si>
    <t>Potato Chips</t>
  </si>
  <si>
    <t>ID07361</t>
  </si>
  <si>
    <t>ID07362</t>
  </si>
  <si>
    <t>ID07363</t>
  </si>
  <si>
    <t>ID07364</t>
  </si>
  <si>
    <t>ID07365</t>
  </si>
  <si>
    <t>ID07366</t>
  </si>
  <si>
    <t>ID07367</t>
  </si>
  <si>
    <t>ID07368</t>
  </si>
  <si>
    <t>Oatmeal Raisin</t>
  </si>
  <si>
    <t>ID07369</t>
  </si>
  <si>
    <t>Bran</t>
  </si>
  <si>
    <t>ID07370</t>
  </si>
  <si>
    <t>ID07371</t>
  </si>
  <si>
    <t>ID07372</t>
  </si>
  <si>
    <t>San Diego</t>
  </si>
  <si>
    <t>ID07373</t>
  </si>
  <si>
    <t>ID07374</t>
  </si>
  <si>
    <t>ID07375</t>
  </si>
  <si>
    <t>ID07376</t>
  </si>
  <si>
    <t>ID07377</t>
  </si>
  <si>
    <t>ID07378</t>
  </si>
  <si>
    <t>ID07379</t>
  </si>
  <si>
    <t>ID07380</t>
  </si>
  <si>
    <t>ID07381</t>
  </si>
  <si>
    <t>ID07382</t>
  </si>
  <si>
    <t>ID07383</t>
  </si>
  <si>
    <t>ID07384</t>
  </si>
  <si>
    <t>ID07385</t>
  </si>
  <si>
    <t>ID07386</t>
  </si>
  <si>
    <t>ID07387</t>
  </si>
  <si>
    <t>ID07388</t>
  </si>
  <si>
    <t>ID07389</t>
  </si>
  <si>
    <t>ID07390</t>
  </si>
  <si>
    <t>ID07391</t>
  </si>
  <si>
    <t>ID07392</t>
  </si>
  <si>
    <t>ID07393</t>
  </si>
  <si>
    <t>ID07394</t>
  </si>
  <si>
    <t>ID07395</t>
  </si>
  <si>
    <t>ID07396</t>
  </si>
  <si>
    <t>ID07397</t>
  </si>
  <si>
    <t>ID07398</t>
  </si>
  <si>
    <t>ID07399</t>
  </si>
  <si>
    <t>ID07400</t>
  </si>
  <si>
    <t>ID07401</t>
  </si>
  <si>
    <t>ID07402</t>
  </si>
  <si>
    <t>ID07403</t>
  </si>
  <si>
    <t>ID07404</t>
  </si>
  <si>
    <t>ID07405</t>
  </si>
  <si>
    <t>ID07406</t>
  </si>
  <si>
    <t>ID07407</t>
  </si>
  <si>
    <t>ID07408</t>
  </si>
  <si>
    <t>ID07409</t>
  </si>
  <si>
    <t>ID07410</t>
  </si>
  <si>
    <t>ID07411</t>
  </si>
  <si>
    <t>ID07412</t>
  </si>
  <si>
    <t>ID07413</t>
  </si>
  <si>
    <t>ID07414</t>
  </si>
  <si>
    <t>ID07415</t>
  </si>
  <si>
    <t>ID07416</t>
  </si>
  <si>
    <t>ID07417</t>
  </si>
  <si>
    <t>ID07418</t>
  </si>
  <si>
    <t>ID07419</t>
  </si>
  <si>
    <t>ID07420</t>
  </si>
  <si>
    <t>ID07421</t>
  </si>
  <si>
    <t>ID07422</t>
  </si>
  <si>
    <t>ID07423</t>
  </si>
  <si>
    <t>ID07424</t>
  </si>
  <si>
    <t>ID07425</t>
  </si>
  <si>
    <t>ID07426</t>
  </si>
  <si>
    <t>ID07427</t>
  </si>
  <si>
    <t>ID07428</t>
  </si>
  <si>
    <t>ID07429</t>
  </si>
  <si>
    <t>ID07430</t>
  </si>
  <si>
    <t>ID07431</t>
  </si>
  <si>
    <t>ID07432</t>
  </si>
  <si>
    <t>ID07433</t>
  </si>
  <si>
    <t>ID07434</t>
  </si>
  <si>
    <t>ID07435</t>
  </si>
  <si>
    <t>ID07436</t>
  </si>
  <si>
    <t>Pretzels</t>
  </si>
  <si>
    <t>ID07437</t>
  </si>
  <si>
    <t>ID07438</t>
  </si>
  <si>
    <t>ID07439</t>
  </si>
  <si>
    <t>ID07440</t>
  </si>
  <si>
    <t>ID07441</t>
  </si>
  <si>
    <t>ID07442</t>
  </si>
  <si>
    <t>ID07443</t>
  </si>
  <si>
    <t>ID07444</t>
  </si>
  <si>
    <t>ID07445</t>
  </si>
  <si>
    <t>ID07446</t>
  </si>
  <si>
    <t>ID07447</t>
  </si>
  <si>
    <t>ID07448</t>
  </si>
  <si>
    <t>ID07449</t>
  </si>
  <si>
    <t>ID07450</t>
  </si>
  <si>
    <t>ID07451</t>
  </si>
  <si>
    <t>ID07452</t>
  </si>
  <si>
    <t>ID07453</t>
  </si>
  <si>
    <t>ID07454</t>
  </si>
  <si>
    <t>ID07455</t>
  </si>
  <si>
    <t>ID07456</t>
  </si>
  <si>
    <t>ID07457</t>
  </si>
  <si>
    <t>ID07458</t>
  </si>
  <si>
    <t>ID07459</t>
  </si>
  <si>
    <t>ID07460</t>
  </si>
  <si>
    <t>ID07461</t>
  </si>
  <si>
    <t>ID07462</t>
  </si>
  <si>
    <t>ID07463</t>
  </si>
  <si>
    <t>ID07464</t>
  </si>
  <si>
    <t>ID07465</t>
  </si>
  <si>
    <t>Banana</t>
  </si>
  <si>
    <t>ID07466</t>
  </si>
  <si>
    <t>ID07467</t>
  </si>
  <si>
    <t>ID07468</t>
  </si>
  <si>
    <t>ID07469</t>
  </si>
  <si>
    <t>ID07470</t>
  </si>
  <si>
    <t>ID07471</t>
  </si>
  <si>
    <t>ID07472</t>
  </si>
  <si>
    <t>ID07473</t>
  </si>
  <si>
    <t>ID07474</t>
  </si>
  <si>
    <t>ID07475</t>
  </si>
  <si>
    <t>ID07476</t>
  </si>
  <si>
    <t>ID07477</t>
  </si>
  <si>
    <t>ID07478</t>
  </si>
  <si>
    <t>ID07479</t>
  </si>
  <si>
    <t>ID07480</t>
  </si>
  <si>
    <t>ID07481</t>
  </si>
  <si>
    <t>ID07482</t>
  </si>
  <si>
    <t>ID07483</t>
  </si>
  <si>
    <t>ID07484</t>
  </si>
  <si>
    <t>ID07485</t>
  </si>
  <si>
    <t>ID07486</t>
  </si>
  <si>
    <t>ID07487</t>
  </si>
  <si>
    <t>ID07488</t>
  </si>
  <si>
    <t>ID07489</t>
  </si>
  <si>
    <t>ID07490</t>
  </si>
  <si>
    <t>ID07491</t>
  </si>
  <si>
    <t>ID07492</t>
  </si>
  <si>
    <t>ID07493</t>
  </si>
  <si>
    <t>ID07494</t>
  </si>
  <si>
    <t>ID07495</t>
  </si>
  <si>
    <t>ID07496</t>
  </si>
  <si>
    <t>ID07497</t>
  </si>
  <si>
    <t>ID07498</t>
  </si>
  <si>
    <t>ID07499</t>
  </si>
  <si>
    <t>ID07500</t>
  </si>
  <si>
    <t>ID07501</t>
  </si>
  <si>
    <t>ID07502</t>
  </si>
  <si>
    <t>ID07503</t>
  </si>
  <si>
    <t>ID07504</t>
  </si>
  <si>
    <t>ID07505</t>
  </si>
  <si>
    <t>ID07506</t>
  </si>
  <si>
    <t>ID07507</t>
  </si>
  <si>
    <t>ID07508</t>
  </si>
  <si>
    <t>ID07509</t>
  </si>
  <si>
    <t>ID07510</t>
  </si>
  <si>
    <t>ID07511</t>
  </si>
  <si>
    <t>ID07512</t>
  </si>
  <si>
    <t>ID07513</t>
  </si>
  <si>
    <t>ID07514</t>
  </si>
  <si>
    <t>ID07515</t>
  </si>
  <si>
    <t>ID07516</t>
  </si>
  <si>
    <t>ID07517</t>
  </si>
  <si>
    <t>ID07518</t>
  </si>
  <si>
    <t>ID07519</t>
  </si>
  <si>
    <t>ID07520</t>
  </si>
  <si>
    <t>ID07521</t>
  </si>
  <si>
    <t>ID07522</t>
  </si>
  <si>
    <t>ID07523</t>
  </si>
  <si>
    <t>ID07524</t>
  </si>
  <si>
    <t>ID07525</t>
  </si>
  <si>
    <t>ID07526</t>
  </si>
  <si>
    <t>ID07527</t>
  </si>
  <si>
    <t>ID07528</t>
  </si>
  <si>
    <t>ID07529</t>
  </si>
  <si>
    <t>ID07530</t>
  </si>
  <si>
    <t>ID07531</t>
  </si>
  <si>
    <t>ID07532</t>
  </si>
  <si>
    <t>ID07533</t>
  </si>
  <si>
    <t>ID07534</t>
  </si>
  <si>
    <t>ID07535</t>
  </si>
  <si>
    <t>ID07536</t>
  </si>
  <si>
    <t>ID07537</t>
  </si>
  <si>
    <t>ID07538</t>
  </si>
  <si>
    <t>ID07539</t>
  </si>
  <si>
    <t>ID07540</t>
  </si>
  <si>
    <t>ID07541</t>
  </si>
  <si>
    <t>ID07542</t>
  </si>
  <si>
    <t>ID07543</t>
  </si>
  <si>
    <t>ID07544</t>
  </si>
  <si>
    <t>ID07545</t>
  </si>
  <si>
    <t>ID07546</t>
  </si>
  <si>
    <t>ID07547</t>
  </si>
  <si>
    <t>ID07548</t>
  </si>
  <si>
    <t>ID07549</t>
  </si>
  <si>
    <t>ID07550</t>
  </si>
  <si>
    <t>ID07551</t>
  </si>
  <si>
    <t>ID07552</t>
  </si>
  <si>
    <t>ID07553</t>
  </si>
  <si>
    <t>ID07554</t>
  </si>
  <si>
    <t>ID07555</t>
  </si>
  <si>
    <t>ID07556</t>
  </si>
  <si>
    <t>ID07557</t>
  </si>
  <si>
    <t>ID07558</t>
  </si>
  <si>
    <t>ID07559</t>
  </si>
  <si>
    <t>ID07560</t>
  </si>
  <si>
    <t>ID07561</t>
  </si>
  <si>
    <t>ID07562</t>
  </si>
  <si>
    <t>ID07563</t>
  </si>
  <si>
    <t>ID07564</t>
  </si>
  <si>
    <t>ID07565</t>
  </si>
  <si>
    <t>ID07566</t>
  </si>
  <si>
    <t>ID07567</t>
  </si>
  <si>
    <t>ID07568</t>
  </si>
  <si>
    <t>ID07569</t>
  </si>
  <si>
    <t>ID07570</t>
  </si>
  <si>
    <t>ID07571</t>
  </si>
  <si>
    <t>ID07572</t>
  </si>
  <si>
    <t>ID07573</t>
  </si>
  <si>
    <t>ID07574</t>
  </si>
  <si>
    <t>ID07575</t>
  </si>
  <si>
    <t>ID07576</t>
  </si>
  <si>
    <t>ID07577</t>
  </si>
  <si>
    <t>ID07578</t>
  </si>
  <si>
    <t>ID07579</t>
  </si>
  <si>
    <t>ID07580</t>
  </si>
  <si>
    <t>ID07581</t>
  </si>
  <si>
    <t>ID07582</t>
  </si>
  <si>
    <t>ID07583</t>
  </si>
  <si>
    <t>ID07584</t>
  </si>
  <si>
    <t>ID07585</t>
  </si>
  <si>
    <t>ID07586</t>
  </si>
  <si>
    <t>ID07587</t>
  </si>
  <si>
    <t>ID07588</t>
  </si>
  <si>
    <t>ID07589</t>
  </si>
  <si>
    <t>ID07590</t>
  </si>
  <si>
    <t>ID07591</t>
  </si>
  <si>
    <t>ID07592</t>
  </si>
  <si>
    <t>ID07593</t>
  </si>
  <si>
    <t>ID07594</t>
  </si>
  <si>
    <t>Row Labels</t>
  </si>
  <si>
    <t>Grand Total</t>
  </si>
  <si>
    <t>Column1</t>
  </si>
  <si>
    <t>Sum of TotalPrice</t>
  </si>
  <si>
    <t>Column Labels</t>
  </si>
  <si>
    <t>Bars Total</t>
  </si>
  <si>
    <t>Cookies Total</t>
  </si>
  <si>
    <t>Crackers Total</t>
  </si>
  <si>
    <t>Snacks Total</t>
  </si>
  <si>
    <t>east</t>
  </si>
  <si>
    <t>west</t>
  </si>
  <si>
    <t>EAST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</si>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</sst>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14" fontId="0" fillId="0" borderId="1" xfId="0" applyNumberFormat="1" applyBorder="1"/>
    <xf numFmtId="14" fontId="0" fillId="0" borderId="2" xfId="0" applyNumberFormat="1" applyBorder="1"/>
    <xf numFmtId="0" fontId="0" fillId="0" borderId="2" xfId="0" applyBorder="1"/>
    <xf numFmtId="0" fontId="0" fillId="2" borderId="3" xfId="0" applyFill="1" applyBorder="1"/>
    <xf numFmtId="14" fontId="0" fillId="0" borderId="4" xfId="0" applyNumberFormat="1" applyBorder="1"/>
    <xf numFmtId="164" fontId="0" fillId="0" borderId="5" xfId="0" applyNumberFormat="1" applyBorder="1"/>
    <xf numFmtId="0" fontId="0" fillId="0" borderId="5" xfId="0" applyBorder="1"/>
    <xf numFmtId="0" fontId="0" fillId="3" borderId="6" xfId="0" applyFill="1" applyBorder="1"/>
    <xf numFmtId="14" fontId="0" fillId="0" borderId="7" xfId="0" applyNumberFormat="1" applyBorder="1"/>
    <xf numFmtId="164" fontId="0" fillId="0" borderId="8" xfId="0" applyNumberFormat="1" applyBorder="1"/>
    <xf numFmtId="0" fontId="0" fillId="0" borderId="8" xfId="0" applyBorder="1"/>
    <xf numFmtId="0" fontId="0" fillId="3" borderId="9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4" borderId="11" xfId="0" applyFont="1" applyFill="1" applyBorder="1" applyAlignment="1">
      <alignment horizontal="left"/>
    </xf>
    <xf numFmtId="0" fontId="0" fillId="0" borderId="0" xfId="0" applyNumberFormat="1"/>
    <xf numFmtId="0" fontId="1" fillId="4" borderId="10" xfId="0" applyFont="1" applyFill="1" applyBorder="1"/>
    <xf numFmtId="0" fontId="1" fillId="4" borderId="11" xfId="0" applyNumberFormat="1" applyFont="1" applyFill="1" applyBorder="1"/>
    <xf numFmtId="1" fontId="0" fillId="0" borderId="0" xfId="0" applyNumberFormat="1"/>
    <xf numFmtId="0" fontId="1" fillId="4" borderId="1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0" fillId="7" borderId="5" xfId="0" applyFill="1" applyBorder="1"/>
    <xf numFmtId="0" fontId="0" fillId="5" borderId="5" xfId="0" applyFill="1" applyBorder="1"/>
    <xf numFmtId="0" fontId="0" fillId="5" borderId="5" xfId="0" applyFill="1" applyBorder="1" applyAlignment="1">
      <alignment horizontal="center"/>
    </xf>
    <xf numFmtId="0" fontId="0" fillId="8" borderId="5" xfId="0" applyFill="1" applyBorder="1"/>
    <xf numFmtId="0" fontId="0" fillId="6" borderId="5" xfId="0" applyFill="1" applyBorder="1"/>
    <xf numFmtId="1" fontId="0" fillId="0" borderId="5" xfId="0" applyNumberFormat="1" applyBorder="1"/>
    <xf numFmtId="1" fontId="0" fillId="6" borderId="5" xfId="0" applyNumberFormat="1" applyFill="1" applyBorder="1"/>
    <xf numFmtId="1" fontId="0" fillId="8" borderId="5" xfId="0" applyNumberFormat="1" applyFill="1" applyBorder="1"/>
  </cellXfs>
  <cellStyles count="1">
    <cellStyle name="Normal" xfId="0" builtinId="0"/>
  </cellStyles>
  <dxfs count="14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-409]d\-m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nish  Moni" refreshedDate="45574.905636689815" createdVersion="5" refreshedVersion="5" minRefreshableVersion="3" recordCount="244">
  <cacheSource type="worksheet">
    <worksheetSource name="Sales_Data"/>
  </cacheSource>
  <cacheFields count="10">
    <cacheField name="ID" numFmtId="14">
      <sharedItems/>
    </cacheField>
    <cacheField name="Date" numFmtId="164">
      <sharedItems containsSemiMixedTypes="0" containsNonDate="0" containsDate="1" containsString="0" minDate="2022-01-01T00:00:00" maxDate="2023-12-31T00:00:00"/>
    </cacheField>
    <cacheField name="Region" numFmtId="0">
      <sharedItems count="2">
        <s v="East"/>
        <s v="West"/>
      </sharedItems>
    </cacheField>
    <cacheField name="City" numFmtId="0">
      <sharedItems/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ty" numFmtId="0">
      <sharedItems containsSemiMixedTypes="0" containsString="0" containsNumber="1" containsInteger="1" minValue="20" maxValue="306"/>
    </cacheField>
    <cacheField name="UnitPrice" numFmtId="0">
      <sharedItems containsSemiMixedTypes="0" containsString="0" containsNumber="1" minValue="1.35" maxValue="3.49"/>
    </cacheField>
    <cacheField name="TotalPrice" numFmtId="0">
      <sharedItems containsSemiMixedTypes="0" containsString="0" containsNumber="1" minValue="33.6" maxValue="817.92" count="195">
        <n v="58.41"/>
        <n v="349"/>
        <n v="108.46"/>
        <n v="153.34"/>
        <n v="194.02"/>
        <n v="95.58"/>
        <n v="520.01"/>
        <n v="90.27"/>
        <n v="177"/>
        <n v="37.800000000000004"/>
        <n v="78.48"/>
        <n v="57.97"/>
        <n v="97.72"/>
        <n v="77.88"/>
        <n v="40.71"/>
        <n v="36.450000000000003"/>
        <n v="93.739999999999981"/>
        <n v="349.32"/>
        <n v="78.540000000000006"/>
        <n v="93.72"/>
        <n v="158.94999999999999"/>
        <n v="85.2"/>
        <n v="107.97"/>
        <n v="139.6"/>
        <n v="160.82"/>
        <n v="67.260000000000005"/>
        <n v="114.24"/>
        <n v="72.930000000000007"/>
        <n v="192.61"/>
        <n v="548.12"/>
        <n v="102.66"/>
        <n v="161.07"/>
        <n v="80.27"/>
        <n v="47.04"/>
        <n v="84.96"/>
        <n v="225.12"/>
        <n v="35.4"/>
        <n v="93.81"/>
        <n v="107.52"/>
        <n v="117.81"/>
        <n v="196.35"/>
        <n v="391.92"/>
        <n v="44.25"/>
        <n v="73.290000000000006"/>
        <n v="82.32"/>
        <n v="102.85"/>
        <n v="58.860000000000007"/>
        <n v="115.17"/>
        <n v="817.92"/>
        <n v="142.12"/>
        <n v="74.34"/>
        <n v="69.8"/>
        <n v="132.75"/>
        <n v="132.62"/>
        <n v="541.62"/>
        <n v="205.7"/>
        <n v="144.84"/>
        <n v="92.04"/>
        <n v="240.72"/>
        <n v="146.58000000000001"/>
        <n v="140.25"/>
        <n v="134.63999999999999"/>
        <n v="159.04"/>
        <n v="95.37"/>
        <n v="52.08"/>
        <n v="104.72"/>
        <n v="389.08"/>
        <n v="200.09"/>
        <n v="42.48"/>
        <n v="104.7"/>
        <n v="130.9"/>
        <n v="67.58"/>
        <n v="192.93"/>
        <n v="149.6"/>
        <n v="210.16"/>
        <n v="79.650000000000006"/>
        <n v="61.040000000000006"/>
        <n v="253.11"/>
        <n v="85.05"/>
        <n v="235.41"/>
        <n v="239.8"/>
        <n v="121.55"/>
        <n v="61.71"/>
        <n v="176.58"/>
        <n v="136.29"/>
        <n v="70.8"/>
        <n v="191.52"/>
        <n v="488.32000000000005"/>
        <n v="249.57"/>
        <n v="111.68"/>
        <n v="87.2"/>
        <n v="91.63"/>
        <n v="160.54"/>
        <n v="69.03"/>
        <n v="104.16"/>
        <n v="159.30000000000001"/>
        <n v="224.53999999999996"/>
        <n v="90.88"/>
        <n v="123.42"/>
        <n v="275.48"/>
        <n v="53.1"/>
        <n v="48.72"/>
        <n v="162.84"/>
        <n v="303.02"/>
        <n v="82.36"/>
        <n v="68.099999999999994"/>
        <n v="67.319999999999993"/>
        <n v="143.09"/>
        <n v="516.66"/>
        <n v="180.94000000000003"/>
        <n v="69.760000000000005"/>
        <n v="111.51"/>
        <n v="91.35"/>
        <n v="143.99"/>
        <n v="227.2"/>
        <n v="180.54"/>
        <n v="108.19"/>
        <n v="99.12"/>
        <n v="113.36000000000001"/>
        <n v="40.32"/>
        <n v="126.44000000000001"/>
        <n v="63.58"/>
        <n v="60.18"/>
        <n v="35.28"/>
        <n v="120.36"/>
        <n v="97.65"/>
        <n v="65.400000000000006"/>
        <n v="433.84"/>
        <n v="127.16"/>
        <n v="68.88"/>
        <n v="164.61"/>
        <n v="78.959999999999994"/>
        <n v="182.31"/>
        <n v="55.44"/>
        <n v="106.59"/>
        <n v="184.6"/>
        <n v="208.86"/>
        <n v="125.29"/>
        <n v="50.49"/>
        <n v="366.36"/>
        <n v="167.86"/>
        <n v="87.89"/>
        <n v="94.5"/>
        <n v="80.41"/>
        <n v="148.68"/>
        <n v="124.96"/>
        <n v="340.8"/>
        <n v="90.74"/>
        <n v="129.21"/>
        <n v="71.06"/>
        <n v="113.6"/>
        <n v="72.569999999999993"/>
        <n v="61.29"/>
        <n v="118.66"/>
        <n v="170.4"/>
        <n v="80.66"/>
        <n v="74.8"/>
        <n v="48.62"/>
        <n v="49.94"/>
        <n v="59.84"/>
        <n v="43.6"/>
        <n v="119.68"/>
        <n v="125.67"/>
        <n v="196.2"/>
        <n v="107.91999999999999"/>
        <n v="97.35"/>
        <n v="69.3"/>
        <n v="116.44"/>
        <n v="296.48"/>
        <n v="81.900000000000006"/>
        <n v="93.5"/>
        <n v="224.36"/>
        <n v="33.6"/>
        <n v="86.73"/>
        <n v="54.87"/>
        <n v="66.150000000000006"/>
        <n v="133.47999999999999"/>
        <n v="381.5"/>
        <n v="43.01"/>
        <n v="189.66000000000003"/>
        <n v="76.11"/>
        <n v="61.95"/>
        <n v="42"/>
        <n v="44.88"/>
        <n v="155.21"/>
        <n v="352.16"/>
        <n v="242.49"/>
        <n v="318.27999999999997"/>
        <n v="394.57"/>
        <n v="284"/>
        <n v="87.25"/>
        <n v="179.52"/>
        <n v="74.12"/>
        <n v="458.15"/>
        <n v="56.1"/>
      </sharedItems>
    </cacheField>
    <cacheField name="Column1" numFmtId="0">
      <sharedItems containsSemiMixedTypes="0" containsString="0" containsNumber="1" minValue="1.35" maxValue="3.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4">
  <r>
    <s v="ID07351"/>
    <d v="2022-01-01T00:00:00"/>
    <x v="0"/>
    <s v="Boston"/>
    <x v="0"/>
    <x v="0"/>
    <n v="33"/>
    <n v="1.7699999999999998"/>
    <x v="0"/>
    <n v="1.7699999999999998"/>
  </r>
  <r>
    <s v="ID07352"/>
    <d v="2022-01-04T00:00:00"/>
    <x v="0"/>
    <s v="Boston"/>
    <x v="1"/>
    <x v="1"/>
    <n v="100"/>
    <n v="3.4899999999999998"/>
    <x v="1"/>
    <n v="3.49"/>
  </r>
  <r>
    <s v="ID07353"/>
    <d v="2022-01-07T00:00:00"/>
    <x v="1"/>
    <s v="Los Angeles"/>
    <x v="2"/>
    <x v="2"/>
    <n v="58"/>
    <n v="1.8699999999999999"/>
    <x v="2"/>
    <n v="1.8699999999999999"/>
  </r>
  <r>
    <s v="ID07354"/>
    <d v="2022-01-10T00:00:00"/>
    <x v="0"/>
    <s v="New York"/>
    <x v="2"/>
    <x v="2"/>
    <n v="82"/>
    <n v="1.87"/>
    <x v="3"/>
    <n v="1.87"/>
  </r>
  <r>
    <s v="ID07355"/>
    <d v="2022-01-13T00:00:00"/>
    <x v="0"/>
    <s v="Boston"/>
    <x v="2"/>
    <x v="3"/>
    <n v="89"/>
    <n v="2.1800000000000002"/>
    <x v="4"/>
    <n v="2.1800000000000002"/>
  </r>
  <r>
    <s v="ID07356"/>
    <d v="2022-01-16T00:00:00"/>
    <x v="0"/>
    <s v="Boston"/>
    <x v="0"/>
    <x v="0"/>
    <n v="54"/>
    <n v="1.77"/>
    <x v="5"/>
    <n v="1.77"/>
  </r>
  <r>
    <s v="ID07357"/>
    <d v="2022-01-19T00:00:00"/>
    <x v="0"/>
    <s v="Boston"/>
    <x v="1"/>
    <x v="1"/>
    <n v="149"/>
    <n v="3.4899999999999998"/>
    <x v="6"/>
    <n v="3.4899999999999998"/>
  </r>
  <r>
    <s v="ID07358"/>
    <d v="2022-01-22T00:00:00"/>
    <x v="1"/>
    <s v="Los Angeles"/>
    <x v="0"/>
    <x v="0"/>
    <n v="51"/>
    <n v="1.77"/>
    <x v="7"/>
    <n v="1.77"/>
  </r>
  <r>
    <s v="ID07359"/>
    <d v="2022-01-25T00:00:00"/>
    <x v="0"/>
    <s v="New York"/>
    <x v="0"/>
    <x v="0"/>
    <n v="100"/>
    <n v="1.77"/>
    <x v="8"/>
    <n v="1.77"/>
  </r>
  <r>
    <s v="ID07360"/>
    <d v="2022-01-28T00:00:00"/>
    <x v="0"/>
    <s v="New York"/>
    <x v="3"/>
    <x v="4"/>
    <n v="28"/>
    <n v="1.35"/>
    <x v="9"/>
    <n v="1.35"/>
  </r>
  <r>
    <s v="ID07361"/>
    <d v="2022-01-31T00:00:00"/>
    <x v="0"/>
    <s v="Boston"/>
    <x v="2"/>
    <x v="3"/>
    <n v="36"/>
    <n v="2.1800000000000002"/>
    <x v="10"/>
    <n v="2.1800000000000002"/>
  </r>
  <r>
    <s v="ID07362"/>
    <d v="2022-02-03T00:00:00"/>
    <x v="0"/>
    <s v="Boston"/>
    <x v="2"/>
    <x v="2"/>
    <n v="31"/>
    <n v="1.8699999999999999"/>
    <x v="11"/>
    <n v="1.8699999999999999"/>
  </r>
  <r>
    <s v="ID07363"/>
    <d v="2022-02-06T00:00:00"/>
    <x v="0"/>
    <s v="Boston"/>
    <x v="1"/>
    <x v="1"/>
    <n v="28"/>
    <n v="3.4899999999999998"/>
    <x v="12"/>
    <n v="3.4899999999999998"/>
  </r>
  <r>
    <s v="ID07364"/>
    <d v="2022-02-09T00:00:00"/>
    <x v="1"/>
    <s v="Los Angeles"/>
    <x v="0"/>
    <x v="0"/>
    <n v="44"/>
    <n v="1.7699999999999998"/>
    <x v="13"/>
    <n v="1.7699999999999998"/>
  </r>
  <r>
    <s v="ID07365"/>
    <d v="2022-02-12T00:00:00"/>
    <x v="0"/>
    <s v="New York"/>
    <x v="0"/>
    <x v="0"/>
    <n v="23"/>
    <n v="1.77"/>
    <x v="14"/>
    <n v="1.77"/>
  </r>
  <r>
    <s v="ID07366"/>
    <d v="2022-02-15T00:00:00"/>
    <x v="0"/>
    <s v="New York"/>
    <x v="3"/>
    <x v="4"/>
    <n v="27"/>
    <n v="1.35"/>
    <x v="15"/>
    <n v="1.35"/>
  </r>
  <r>
    <s v="ID07367"/>
    <d v="2022-02-18T00:00:00"/>
    <x v="0"/>
    <s v="Boston"/>
    <x v="2"/>
    <x v="3"/>
    <n v="43"/>
    <n v="2.1799999999999997"/>
    <x v="16"/>
    <n v="2.1799999999999997"/>
  </r>
  <r>
    <s v="ID07368"/>
    <d v="2022-02-21T00:00:00"/>
    <x v="0"/>
    <s v="Boston"/>
    <x v="2"/>
    <x v="5"/>
    <n v="123"/>
    <n v="2.84"/>
    <x v="17"/>
    <n v="2.84"/>
  </r>
  <r>
    <s v="ID07369"/>
    <d v="2022-02-24T00:00:00"/>
    <x v="1"/>
    <s v="Los Angeles"/>
    <x v="0"/>
    <x v="6"/>
    <n v="42"/>
    <n v="1.87"/>
    <x v="18"/>
    <n v="1.87"/>
  </r>
  <r>
    <s v="ID07370"/>
    <d v="2022-02-27T00:00:00"/>
    <x v="1"/>
    <s v="Los Angeles"/>
    <x v="2"/>
    <x v="5"/>
    <n v="33"/>
    <n v="2.84"/>
    <x v="19"/>
    <n v="2.84"/>
  </r>
  <r>
    <s v="ID07371"/>
    <d v="2022-03-02T00:00:00"/>
    <x v="0"/>
    <s v="New York"/>
    <x v="2"/>
    <x v="2"/>
    <n v="85"/>
    <n v="1.8699999999999999"/>
    <x v="20"/>
    <n v="1.8699999999999999"/>
  </r>
  <r>
    <s v="ID07372"/>
    <d v="2022-03-05T00:00:00"/>
    <x v="1"/>
    <s v="San Diego"/>
    <x v="2"/>
    <x v="5"/>
    <n v="30"/>
    <n v="2.8400000000000003"/>
    <x v="21"/>
    <n v="2.8400000000000003"/>
  </r>
  <r>
    <s v="ID07373"/>
    <d v="2022-03-08T00:00:00"/>
    <x v="0"/>
    <s v="Boston"/>
    <x v="0"/>
    <x v="0"/>
    <n v="61"/>
    <n v="1.77"/>
    <x v="22"/>
    <n v="1.77"/>
  </r>
  <r>
    <s v="ID07374"/>
    <d v="2022-03-11T00:00:00"/>
    <x v="0"/>
    <s v="Boston"/>
    <x v="1"/>
    <x v="1"/>
    <n v="40"/>
    <n v="3.4899999999999998"/>
    <x v="23"/>
    <n v="3.4899999999999998"/>
  </r>
  <r>
    <s v="ID07375"/>
    <d v="2022-03-14T00:00:00"/>
    <x v="1"/>
    <s v="Los Angeles"/>
    <x v="2"/>
    <x v="2"/>
    <n v="86"/>
    <n v="1.8699999999999999"/>
    <x v="24"/>
    <n v="1.8699999999999999"/>
  </r>
  <r>
    <s v="ID07376"/>
    <d v="2022-03-17T00:00:00"/>
    <x v="0"/>
    <s v="New York"/>
    <x v="0"/>
    <x v="0"/>
    <n v="38"/>
    <n v="1.7700000000000002"/>
    <x v="25"/>
    <n v="1.7700000000000002"/>
  </r>
  <r>
    <s v="ID07377"/>
    <d v="2022-03-20T00:00:00"/>
    <x v="0"/>
    <s v="New York"/>
    <x v="3"/>
    <x v="4"/>
    <n v="68"/>
    <n v="1.68"/>
    <x v="26"/>
    <n v="1.68"/>
  </r>
  <r>
    <s v="ID07378"/>
    <d v="2022-03-23T00:00:00"/>
    <x v="1"/>
    <s v="San Diego"/>
    <x v="2"/>
    <x v="2"/>
    <n v="39"/>
    <n v="1.87"/>
    <x v="27"/>
    <n v="1.87"/>
  </r>
  <r>
    <s v="ID07379"/>
    <d v="2022-03-26T00:00:00"/>
    <x v="0"/>
    <s v="Boston"/>
    <x v="0"/>
    <x v="6"/>
    <n v="103"/>
    <n v="1.87"/>
    <x v="28"/>
    <n v="1.87"/>
  </r>
  <r>
    <s v="ID07380"/>
    <d v="2022-03-29T00:00:00"/>
    <x v="0"/>
    <s v="Boston"/>
    <x v="2"/>
    <x v="5"/>
    <n v="193"/>
    <n v="2.84"/>
    <x v="29"/>
    <n v="2.84"/>
  </r>
  <r>
    <s v="ID07381"/>
    <d v="2022-04-01T00:00:00"/>
    <x v="1"/>
    <s v="Los Angeles"/>
    <x v="0"/>
    <x v="0"/>
    <n v="58"/>
    <n v="1.77"/>
    <x v="30"/>
    <n v="1.77"/>
  </r>
  <r>
    <s v="ID07382"/>
    <d v="2022-04-04T00:00:00"/>
    <x v="1"/>
    <s v="Los Angeles"/>
    <x v="3"/>
    <x v="4"/>
    <n v="68"/>
    <n v="1.68"/>
    <x v="26"/>
    <n v="1.68"/>
  </r>
  <r>
    <s v="ID07383"/>
    <d v="2022-04-07T00:00:00"/>
    <x v="0"/>
    <s v="New York"/>
    <x v="0"/>
    <x v="0"/>
    <n v="91"/>
    <n v="1.77"/>
    <x v="31"/>
    <n v="1.77"/>
  </r>
  <r>
    <s v="ID07384"/>
    <d v="2022-04-10T00:00:00"/>
    <x v="0"/>
    <s v="New York"/>
    <x v="1"/>
    <x v="1"/>
    <n v="23"/>
    <n v="3.4899999999999998"/>
    <x v="32"/>
    <n v="3.4899999999999998"/>
  </r>
  <r>
    <s v="ID07385"/>
    <d v="2022-04-13T00:00:00"/>
    <x v="1"/>
    <s v="San Diego"/>
    <x v="3"/>
    <x v="4"/>
    <n v="28"/>
    <n v="1.68"/>
    <x v="33"/>
    <n v="1.68"/>
  </r>
  <r>
    <s v="ID07386"/>
    <d v="2022-04-16T00:00:00"/>
    <x v="0"/>
    <s v="Boston"/>
    <x v="0"/>
    <x v="0"/>
    <n v="48"/>
    <n v="1.7699999999999998"/>
    <x v="34"/>
    <n v="1.7699999999999998"/>
  </r>
  <r>
    <s v="ID07387"/>
    <d v="2022-04-19T00:00:00"/>
    <x v="0"/>
    <s v="Boston"/>
    <x v="3"/>
    <x v="4"/>
    <n v="134"/>
    <n v="1.68"/>
    <x v="35"/>
    <n v="1.68"/>
  </r>
  <r>
    <s v="ID07388"/>
    <d v="2022-04-22T00:00:00"/>
    <x v="1"/>
    <s v="Los Angeles"/>
    <x v="0"/>
    <x v="0"/>
    <n v="20"/>
    <n v="1.77"/>
    <x v="36"/>
    <n v="1.77"/>
  </r>
  <r>
    <s v="ID07389"/>
    <d v="2022-04-25T00:00:00"/>
    <x v="0"/>
    <s v="New York"/>
    <x v="0"/>
    <x v="0"/>
    <n v="53"/>
    <n v="1.77"/>
    <x v="37"/>
    <n v="1.77"/>
  </r>
  <r>
    <s v="ID07390"/>
    <d v="2022-04-28T00:00:00"/>
    <x v="0"/>
    <s v="New York"/>
    <x v="3"/>
    <x v="4"/>
    <n v="64"/>
    <n v="1.68"/>
    <x v="38"/>
    <n v="1.68"/>
  </r>
  <r>
    <s v="ID07391"/>
    <d v="2022-05-01T00:00:00"/>
    <x v="1"/>
    <s v="San Diego"/>
    <x v="2"/>
    <x v="2"/>
    <n v="63"/>
    <n v="1.87"/>
    <x v="39"/>
    <n v="1.87"/>
  </r>
  <r>
    <s v="ID07392"/>
    <d v="2022-05-04T00:00:00"/>
    <x v="0"/>
    <s v="Boston"/>
    <x v="0"/>
    <x v="6"/>
    <n v="105"/>
    <n v="1.8699999999999999"/>
    <x v="40"/>
    <n v="1.8699999999999999"/>
  </r>
  <r>
    <s v="ID07393"/>
    <d v="2022-05-07T00:00:00"/>
    <x v="0"/>
    <s v="Boston"/>
    <x v="2"/>
    <x v="5"/>
    <n v="138"/>
    <n v="2.8400000000000003"/>
    <x v="41"/>
    <n v="2.8400000000000003"/>
  </r>
  <r>
    <s v="ID07394"/>
    <d v="2022-05-10T00:00:00"/>
    <x v="1"/>
    <s v="Los Angeles"/>
    <x v="0"/>
    <x v="0"/>
    <n v="25"/>
    <n v="1.77"/>
    <x v="42"/>
    <n v="1.77"/>
  </r>
  <r>
    <s v="ID07395"/>
    <d v="2022-05-13T00:00:00"/>
    <x v="1"/>
    <s v="Los Angeles"/>
    <x v="1"/>
    <x v="1"/>
    <n v="21"/>
    <n v="3.49"/>
    <x v="43"/>
    <n v="3.49"/>
  </r>
  <r>
    <s v="ID07396"/>
    <d v="2022-05-16T00:00:00"/>
    <x v="0"/>
    <s v="New York"/>
    <x v="0"/>
    <x v="0"/>
    <n v="61"/>
    <n v="1.77"/>
    <x v="22"/>
    <n v="1.77"/>
  </r>
  <r>
    <s v="ID07397"/>
    <d v="2022-05-19T00:00:00"/>
    <x v="0"/>
    <s v="New York"/>
    <x v="3"/>
    <x v="4"/>
    <n v="49"/>
    <n v="1.68"/>
    <x v="44"/>
    <n v="1.68"/>
  </r>
  <r>
    <s v="ID07398"/>
    <d v="2022-05-22T00:00:00"/>
    <x v="1"/>
    <s v="San Diego"/>
    <x v="2"/>
    <x v="2"/>
    <n v="55"/>
    <n v="1.8699999999999999"/>
    <x v="45"/>
    <n v="1.8699999999999999"/>
  </r>
  <r>
    <s v="ID07399"/>
    <d v="2022-05-25T00:00:00"/>
    <x v="0"/>
    <s v="Boston"/>
    <x v="2"/>
    <x v="3"/>
    <n v="27"/>
    <n v="2.1800000000000002"/>
    <x v="46"/>
    <n v="2.1800000000000002"/>
  </r>
  <r>
    <s v="ID07400"/>
    <d v="2022-05-28T00:00:00"/>
    <x v="0"/>
    <s v="Boston"/>
    <x v="0"/>
    <x v="0"/>
    <n v="58"/>
    <n v="1.77"/>
    <x v="30"/>
    <n v="1.77"/>
  </r>
  <r>
    <s v="ID07401"/>
    <d v="2022-05-31T00:00:00"/>
    <x v="0"/>
    <s v="Boston"/>
    <x v="1"/>
    <x v="1"/>
    <n v="33"/>
    <n v="3.49"/>
    <x v="47"/>
    <n v="3.49"/>
  </r>
  <r>
    <s v="ID07402"/>
    <d v="2022-06-03T00:00:00"/>
    <x v="1"/>
    <s v="Los Angeles"/>
    <x v="2"/>
    <x v="5"/>
    <n v="288"/>
    <n v="2.84"/>
    <x v="48"/>
    <n v="2.84"/>
  </r>
  <r>
    <s v="ID07403"/>
    <d v="2022-06-06T00:00:00"/>
    <x v="0"/>
    <s v="New York"/>
    <x v="2"/>
    <x v="2"/>
    <n v="76"/>
    <n v="1.87"/>
    <x v="49"/>
    <n v="1.87"/>
  </r>
  <r>
    <s v="ID07404"/>
    <d v="2022-06-09T00:00:00"/>
    <x v="1"/>
    <s v="San Diego"/>
    <x v="0"/>
    <x v="0"/>
    <n v="42"/>
    <n v="1.77"/>
    <x v="50"/>
    <n v="1.77"/>
  </r>
  <r>
    <s v="ID07405"/>
    <d v="2022-06-12T00:00:00"/>
    <x v="1"/>
    <s v="San Diego"/>
    <x v="1"/>
    <x v="1"/>
    <n v="20"/>
    <n v="3.4899999999999998"/>
    <x v="51"/>
    <n v="3.4899999999999998"/>
  </r>
  <r>
    <s v="ID07406"/>
    <d v="2022-06-15T00:00:00"/>
    <x v="0"/>
    <s v="Boston"/>
    <x v="0"/>
    <x v="0"/>
    <n v="75"/>
    <n v="1.77"/>
    <x v="52"/>
    <n v="1.77"/>
  </r>
  <r>
    <s v="ID07407"/>
    <d v="2022-06-18T00:00:00"/>
    <x v="0"/>
    <s v="Boston"/>
    <x v="1"/>
    <x v="1"/>
    <n v="38"/>
    <n v="3.49"/>
    <x v="53"/>
    <n v="3.49"/>
  </r>
  <r>
    <s v="ID07408"/>
    <d v="2022-06-21T00:00:00"/>
    <x v="1"/>
    <s v="Los Angeles"/>
    <x v="0"/>
    <x v="0"/>
    <n v="306"/>
    <n v="1.77"/>
    <x v="54"/>
    <n v="1.77"/>
  </r>
  <r>
    <s v="ID07409"/>
    <d v="2022-06-24T00:00:00"/>
    <x v="1"/>
    <s v="Los Angeles"/>
    <x v="3"/>
    <x v="4"/>
    <n v="28"/>
    <n v="1.68"/>
    <x v="33"/>
    <n v="1.68"/>
  </r>
  <r>
    <s v="ID07410"/>
    <d v="2022-06-27T00:00:00"/>
    <x v="0"/>
    <s v="New York"/>
    <x v="0"/>
    <x v="6"/>
    <n v="110"/>
    <n v="1.8699999999999999"/>
    <x v="55"/>
    <n v="1.8699999999999999"/>
  </r>
  <r>
    <s v="ID07411"/>
    <d v="2022-06-30T00:00:00"/>
    <x v="0"/>
    <s v="New York"/>
    <x v="2"/>
    <x v="5"/>
    <n v="51"/>
    <n v="2.84"/>
    <x v="56"/>
    <n v="2.84"/>
  </r>
  <r>
    <s v="ID07412"/>
    <d v="2022-07-03T00:00:00"/>
    <x v="1"/>
    <s v="San Diego"/>
    <x v="0"/>
    <x v="0"/>
    <n v="52"/>
    <n v="1.77"/>
    <x v="57"/>
    <n v="1.77"/>
  </r>
  <r>
    <s v="ID07413"/>
    <d v="2022-07-06T00:00:00"/>
    <x v="1"/>
    <s v="San Diego"/>
    <x v="1"/>
    <x v="1"/>
    <n v="28"/>
    <n v="3.4899999999999998"/>
    <x v="12"/>
    <n v="3.4899999999999998"/>
  </r>
  <r>
    <s v="ID07414"/>
    <d v="2022-07-09T00:00:00"/>
    <x v="0"/>
    <s v="Boston"/>
    <x v="0"/>
    <x v="0"/>
    <n v="136"/>
    <n v="1.77"/>
    <x v="58"/>
    <n v="1.77"/>
  </r>
  <r>
    <s v="ID07415"/>
    <d v="2022-07-12T00:00:00"/>
    <x v="0"/>
    <s v="Boston"/>
    <x v="1"/>
    <x v="1"/>
    <n v="42"/>
    <n v="3.49"/>
    <x v="59"/>
    <n v="3.49"/>
  </r>
  <r>
    <s v="ID07416"/>
    <d v="2022-07-15T00:00:00"/>
    <x v="1"/>
    <s v="Los Angeles"/>
    <x v="2"/>
    <x v="2"/>
    <n v="75"/>
    <n v="1.87"/>
    <x v="60"/>
    <n v="1.87"/>
  </r>
  <r>
    <s v="ID07417"/>
    <d v="2022-07-18T00:00:00"/>
    <x v="0"/>
    <s v="New York"/>
    <x v="0"/>
    <x v="6"/>
    <n v="72"/>
    <n v="1.8699999999999999"/>
    <x v="61"/>
    <n v="1.8699999999999999"/>
  </r>
  <r>
    <s v="ID07418"/>
    <d v="2022-07-21T00:00:00"/>
    <x v="0"/>
    <s v="New York"/>
    <x v="2"/>
    <x v="5"/>
    <n v="56"/>
    <n v="2.84"/>
    <x v="62"/>
    <n v="2.84"/>
  </r>
  <r>
    <s v="ID07419"/>
    <d v="2022-07-24T00:00:00"/>
    <x v="1"/>
    <s v="San Diego"/>
    <x v="0"/>
    <x v="6"/>
    <n v="51"/>
    <n v="1.87"/>
    <x v="63"/>
    <n v="1.87"/>
  </r>
  <r>
    <s v="ID07420"/>
    <d v="2022-07-27T00:00:00"/>
    <x v="1"/>
    <s v="San Diego"/>
    <x v="3"/>
    <x v="4"/>
    <n v="31"/>
    <n v="1.68"/>
    <x v="64"/>
    <n v="1.68"/>
  </r>
  <r>
    <s v="ID07421"/>
    <d v="2022-07-30T00:00:00"/>
    <x v="0"/>
    <s v="Boston"/>
    <x v="0"/>
    <x v="6"/>
    <n v="56"/>
    <n v="1.8699999999999999"/>
    <x v="65"/>
    <n v="1.8699999999999999"/>
  </r>
  <r>
    <s v="ID07422"/>
    <d v="2022-08-02T00:00:00"/>
    <x v="0"/>
    <s v="Boston"/>
    <x v="2"/>
    <x v="5"/>
    <n v="137"/>
    <n v="2.84"/>
    <x v="66"/>
    <n v="2.84"/>
  </r>
  <r>
    <s v="ID07423"/>
    <d v="2022-08-05T00:00:00"/>
    <x v="1"/>
    <s v="Los Angeles"/>
    <x v="2"/>
    <x v="2"/>
    <n v="107"/>
    <n v="1.87"/>
    <x v="67"/>
    <n v="1.87"/>
  </r>
  <r>
    <s v="ID07424"/>
    <d v="2022-08-08T00:00:00"/>
    <x v="0"/>
    <s v="New York"/>
    <x v="0"/>
    <x v="0"/>
    <n v="24"/>
    <n v="1.7699999999999998"/>
    <x v="68"/>
    <n v="1.7699999999999998"/>
  </r>
  <r>
    <s v="ID07425"/>
    <d v="2022-08-11T00:00:00"/>
    <x v="0"/>
    <s v="New York"/>
    <x v="1"/>
    <x v="1"/>
    <n v="30"/>
    <n v="3.49"/>
    <x v="69"/>
    <n v="3.49"/>
  </r>
  <r>
    <s v="ID07426"/>
    <d v="2022-08-14T00:00:00"/>
    <x v="1"/>
    <s v="San Diego"/>
    <x v="2"/>
    <x v="2"/>
    <n v="70"/>
    <n v="1.87"/>
    <x v="70"/>
    <n v="1.87"/>
  </r>
  <r>
    <s v="ID07427"/>
    <d v="2022-08-17T00:00:00"/>
    <x v="0"/>
    <s v="Boston"/>
    <x v="2"/>
    <x v="3"/>
    <n v="31"/>
    <n v="2.1800000000000002"/>
    <x v="71"/>
    <n v="2.1800000000000002"/>
  </r>
  <r>
    <s v="ID07428"/>
    <d v="2022-08-20T00:00:00"/>
    <x v="0"/>
    <s v="Boston"/>
    <x v="0"/>
    <x v="0"/>
    <n v="109"/>
    <n v="1.77"/>
    <x v="72"/>
    <n v="1.77"/>
  </r>
  <r>
    <s v="ID07429"/>
    <d v="2022-08-23T00:00:00"/>
    <x v="0"/>
    <s v="Boston"/>
    <x v="1"/>
    <x v="1"/>
    <n v="21"/>
    <n v="3.49"/>
    <x v="43"/>
    <n v="3.49"/>
  </r>
  <r>
    <s v="ID07430"/>
    <d v="2022-08-26T00:00:00"/>
    <x v="1"/>
    <s v="Los Angeles"/>
    <x v="2"/>
    <x v="2"/>
    <n v="80"/>
    <n v="1.8699999999999999"/>
    <x v="73"/>
    <n v="1.8699999999999999"/>
  </r>
  <r>
    <s v="ID07431"/>
    <d v="2022-08-29T00:00:00"/>
    <x v="0"/>
    <s v="New York"/>
    <x v="0"/>
    <x v="6"/>
    <n v="75"/>
    <n v="1.87"/>
    <x v="60"/>
    <n v="1.87"/>
  </r>
  <r>
    <s v="ID07432"/>
    <d v="2022-09-01T00:00:00"/>
    <x v="0"/>
    <s v="New York"/>
    <x v="2"/>
    <x v="5"/>
    <n v="74"/>
    <n v="2.84"/>
    <x v="74"/>
    <n v="2.84"/>
  </r>
  <r>
    <s v="ID07433"/>
    <d v="2022-09-04T00:00:00"/>
    <x v="1"/>
    <s v="San Diego"/>
    <x v="0"/>
    <x v="0"/>
    <n v="45"/>
    <n v="1.77"/>
    <x v="75"/>
    <n v="1.77"/>
  </r>
  <r>
    <s v="ID07434"/>
    <d v="2022-09-07T00:00:00"/>
    <x v="0"/>
    <s v="Boston"/>
    <x v="2"/>
    <x v="3"/>
    <n v="28"/>
    <n v="2.1800000000000002"/>
    <x v="76"/>
    <n v="2.1800000000000002"/>
  </r>
  <r>
    <s v="ID07435"/>
    <d v="2022-09-10T00:00:00"/>
    <x v="0"/>
    <s v="Boston"/>
    <x v="0"/>
    <x v="0"/>
    <n v="143"/>
    <n v="1.77"/>
    <x v="77"/>
    <n v="1.77"/>
  </r>
  <r>
    <s v="ID07436"/>
    <d v="2022-09-13T00:00:00"/>
    <x v="0"/>
    <s v="Boston"/>
    <x v="3"/>
    <x v="7"/>
    <n v="27"/>
    <n v="3.15"/>
    <x v="78"/>
    <n v="3.15"/>
  </r>
  <r>
    <s v="ID07437"/>
    <d v="2022-09-16T00:00:00"/>
    <x v="1"/>
    <s v="Los Angeles"/>
    <x v="0"/>
    <x v="0"/>
    <n v="133"/>
    <n v="1.77"/>
    <x v="79"/>
    <n v="1.77"/>
  </r>
  <r>
    <s v="ID07438"/>
    <d v="2022-09-19T00:00:00"/>
    <x v="0"/>
    <s v="New York"/>
    <x v="2"/>
    <x v="3"/>
    <n v="110"/>
    <n v="2.1800000000000002"/>
    <x v="80"/>
    <n v="2.1800000000000002"/>
  </r>
  <r>
    <s v="ID07439"/>
    <d v="2022-09-22T00:00:00"/>
    <x v="0"/>
    <s v="New York"/>
    <x v="2"/>
    <x v="2"/>
    <n v="65"/>
    <n v="1.8699999999999999"/>
    <x v="81"/>
    <n v="1.8699999999999999"/>
  </r>
  <r>
    <s v="ID07440"/>
    <d v="2022-09-25T00:00:00"/>
    <x v="1"/>
    <s v="San Diego"/>
    <x v="0"/>
    <x v="6"/>
    <n v="33"/>
    <n v="1.87"/>
    <x v="82"/>
    <n v="1.87"/>
  </r>
  <r>
    <s v="ID07441"/>
    <d v="2022-09-28T00:00:00"/>
    <x v="0"/>
    <s v="Boston"/>
    <x v="2"/>
    <x v="3"/>
    <n v="81"/>
    <n v="2.1800000000000002"/>
    <x v="83"/>
    <n v="2.1800000000000002"/>
  </r>
  <r>
    <s v="ID07442"/>
    <d v="2022-10-01T00:00:00"/>
    <x v="0"/>
    <s v="Boston"/>
    <x v="0"/>
    <x v="0"/>
    <n v="77"/>
    <n v="1.7699999999999998"/>
    <x v="84"/>
    <n v="1.7699999999999998"/>
  </r>
  <r>
    <s v="ID07443"/>
    <d v="2022-10-04T00:00:00"/>
    <x v="0"/>
    <s v="Boston"/>
    <x v="1"/>
    <x v="1"/>
    <n v="38"/>
    <n v="3.49"/>
    <x v="53"/>
    <n v="3.49"/>
  </r>
  <r>
    <s v="ID07444"/>
    <d v="2022-10-07T00:00:00"/>
    <x v="1"/>
    <s v="Los Angeles"/>
    <x v="0"/>
    <x v="0"/>
    <n v="40"/>
    <n v="1.77"/>
    <x v="85"/>
    <n v="1.77"/>
  </r>
  <r>
    <s v="ID07445"/>
    <d v="2022-10-10T00:00:00"/>
    <x v="1"/>
    <s v="Los Angeles"/>
    <x v="3"/>
    <x v="4"/>
    <n v="114"/>
    <n v="1.6800000000000002"/>
    <x v="86"/>
    <n v="1.6800000000000002"/>
  </r>
  <r>
    <s v="ID07446"/>
    <d v="2022-10-13T00:00:00"/>
    <x v="0"/>
    <s v="New York"/>
    <x v="2"/>
    <x v="3"/>
    <n v="224"/>
    <n v="2.1800000000000002"/>
    <x v="87"/>
    <n v="2.1800000000000002"/>
  </r>
  <r>
    <s v="ID07447"/>
    <d v="2022-10-16T00:00:00"/>
    <x v="0"/>
    <s v="New York"/>
    <x v="0"/>
    <x v="0"/>
    <n v="141"/>
    <n v="1.77"/>
    <x v="88"/>
    <n v="1.77"/>
  </r>
  <r>
    <s v="ID07448"/>
    <d v="2022-10-19T00:00:00"/>
    <x v="0"/>
    <s v="New York"/>
    <x v="1"/>
    <x v="1"/>
    <n v="32"/>
    <n v="3.49"/>
    <x v="89"/>
    <n v="3.49"/>
  </r>
  <r>
    <s v="ID07449"/>
    <d v="2022-10-22T00:00:00"/>
    <x v="1"/>
    <s v="San Diego"/>
    <x v="0"/>
    <x v="0"/>
    <n v="20"/>
    <n v="1.77"/>
    <x v="36"/>
    <n v="1.77"/>
  </r>
  <r>
    <s v="ID07450"/>
    <d v="2022-10-25T00:00:00"/>
    <x v="0"/>
    <s v="Boston"/>
    <x v="2"/>
    <x v="3"/>
    <n v="40"/>
    <n v="2.1800000000000002"/>
    <x v="90"/>
    <n v="2.1800000000000002"/>
  </r>
  <r>
    <s v="ID07451"/>
    <d v="2022-10-28T00:00:00"/>
    <x v="0"/>
    <s v="Boston"/>
    <x v="2"/>
    <x v="2"/>
    <n v="49"/>
    <n v="1.8699999999999999"/>
    <x v="91"/>
    <n v="1.8699999999999999"/>
  </r>
  <r>
    <s v="ID07452"/>
    <d v="2022-10-31T00:00:00"/>
    <x v="0"/>
    <s v="Boston"/>
    <x v="1"/>
    <x v="1"/>
    <n v="46"/>
    <n v="3.4899999999999998"/>
    <x v="92"/>
    <n v="3.4899999999999998"/>
  </r>
  <r>
    <s v="ID07453"/>
    <d v="2022-11-03T00:00:00"/>
    <x v="1"/>
    <s v="Los Angeles"/>
    <x v="0"/>
    <x v="0"/>
    <n v="39"/>
    <n v="1.77"/>
    <x v="93"/>
    <n v="1.77"/>
  </r>
  <r>
    <s v="ID07454"/>
    <d v="2022-11-06T00:00:00"/>
    <x v="1"/>
    <s v="Los Angeles"/>
    <x v="3"/>
    <x v="4"/>
    <n v="62"/>
    <n v="1.68"/>
    <x v="94"/>
    <n v="1.68"/>
  </r>
  <r>
    <s v="ID07455"/>
    <d v="2022-11-09T00:00:00"/>
    <x v="0"/>
    <s v="New York"/>
    <x v="0"/>
    <x v="0"/>
    <n v="90"/>
    <n v="1.77"/>
    <x v="95"/>
    <n v="1.77"/>
  </r>
  <r>
    <s v="ID07456"/>
    <d v="2022-11-12T00:00:00"/>
    <x v="1"/>
    <s v="San Diego"/>
    <x v="2"/>
    <x v="3"/>
    <n v="103"/>
    <n v="2.1799999999999997"/>
    <x v="96"/>
    <n v="2.1799999999999997"/>
  </r>
  <r>
    <s v="ID07457"/>
    <d v="2022-11-15T00:00:00"/>
    <x v="1"/>
    <s v="San Diego"/>
    <x v="2"/>
    <x v="5"/>
    <n v="32"/>
    <n v="2.84"/>
    <x v="97"/>
    <n v="2.84"/>
  </r>
  <r>
    <s v="ID07458"/>
    <d v="2022-11-18T00:00:00"/>
    <x v="0"/>
    <s v="Boston"/>
    <x v="0"/>
    <x v="6"/>
    <n v="66"/>
    <n v="1.87"/>
    <x v="98"/>
    <n v="1.87"/>
  </r>
  <r>
    <s v="ID07459"/>
    <d v="2022-11-21T00:00:00"/>
    <x v="0"/>
    <s v="Boston"/>
    <x v="2"/>
    <x v="5"/>
    <n v="97"/>
    <n v="2.8400000000000003"/>
    <x v="99"/>
    <n v="2.8400000000000003"/>
  </r>
  <r>
    <s v="ID07460"/>
    <d v="2022-11-24T00:00:00"/>
    <x v="1"/>
    <s v="Los Angeles"/>
    <x v="0"/>
    <x v="0"/>
    <n v="30"/>
    <n v="1.77"/>
    <x v="100"/>
    <n v="1.77"/>
  </r>
  <r>
    <s v="ID07461"/>
    <d v="2022-11-27T00:00:00"/>
    <x v="1"/>
    <s v="Los Angeles"/>
    <x v="3"/>
    <x v="4"/>
    <n v="29"/>
    <n v="1.68"/>
    <x v="101"/>
    <n v="1.68"/>
  </r>
  <r>
    <s v="ID07462"/>
    <d v="2022-11-30T00:00:00"/>
    <x v="0"/>
    <s v="New York"/>
    <x v="0"/>
    <x v="0"/>
    <n v="92"/>
    <n v="1.77"/>
    <x v="102"/>
    <n v="1.77"/>
  </r>
  <r>
    <s v="ID07463"/>
    <d v="2022-12-03T00:00:00"/>
    <x v="1"/>
    <s v="San Diego"/>
    <x v="2"/>
    <x v="3"/>
    <n v="139"/>
    <n v="2.1799999999999997"/>
    <x v="103"/>
    <n v="2.1799999999999997"/>
  </r>
  <r>
    <s v="ID07464"/>
    <d v="2022-12-06T00:00:00"/>
    <x v="1"/>
    <s v="San Diego"/>
    <x v="2"/>
    <x v="5"/>
    <n v="29"/>
    <n v="2.84"/>
    <x v="104"/>
    <n v="2.84"/>
  </r>
  <r>
    <s v="ID07465"/>
    <d v="2022-12-09T00:00:00"/>
    <x v="0"/>
    <s v="Boston"/>
    <x v="0"/>
    <x v="8"/>
    <n v="30"/>
    <n v="2.27"/>
    <x v="105"/>
    <n v="2.27"/>
  </r>
  <r>
    <s v="ID07466"/>
    <d v="2022-12-12T00:00:00"/>
    <x v="0"/>
    <s v="Boston"/>
    <x v="2"/>
    <x v="2"/>
    <n v="36"/>
    <n v="1.8699999999999999"/>
    <x v="106"/>
    <n v="1.8699999999999999"/>
  </r>
  <r>
    <s v="ID07467"/>
    <d v="2022-12-15T00:00:00"/>
    <x v="0"/>
    <s v="Boston"/>
    <x v="1"/>
    <x v="1"/>
    <n v="41"/>
    <n v="3.49"/>
    <x v="107"/>
    <n v="3.49"/>
  </r>
  <r>
    <s v="ID07468"/>
    <d v="2022-12-18T00:00:00"/>
    <x v="1"/>
    <s v="Los Angeles"/>
    <x v="0"/>
    <x v="0"/>
    <n v="44"/>
    <n v="1.7699999999999998"/>
    <x v="13"/>
    <n v="1.7699999999999998"/>
  </r>
  <r>
    <s v="ID07469"/>
    <d v="2022-12-21T00:00:00"/>
    <x v="1"/>
    <s v="Los Angeles"/>
    <x v="3"/>
    <x v="4"/>
    <n v="29"/>
    <n v="1.68"/>
    <x v="101"/>
    <n v="1.68"/>
  </r>
  <r>
    <s v="ID07470"/>
    <d v="2022-12-24T00:00:00"/>
    <x v="0"/>
    <s v="New York"/>
    <x v="2"/>
    <x v="3"/>
    <n v="237"/>
    <n v="2.1799999999999997"/>
    <x v="108"/>
    <n v="2.1799999999999997"/>
  </r>
  <r>
    <s v="ID07471"/>
    <d v="2022-12-27T00:00:00"/>
    <x v="0"/>
    <s v="New York"/>
    <x v="2"/>
    <x v="2"/>
    <n v="65"/>
    <n v="1.8699999999999999"/>
    <x v="81"/>
    <n v="1.8699999999999999"/>
  </r>
  <r>
    <s v="ID07472"/>
    <d v="2022-12-30T00:00:00"/>
    <x v="1"/>
    <s v="San Diego"/>
    <x v="2"/>
    <x v="3"/>
    <n v="83"/>
    <n v="2.1800000000000002"/>
    <x v="109"/>
    <n v="2.1800000000000002"/>
  </r>
  <r>
    <s v="ID07473"/>
    <d v="2023-01-02T00:00:00"/>
    <x v="0"/>
    <s v="Boston"/>
    <x v="2"/>
    <x v="3"/>
    <n v="32"/>
    <n v="2.1800000000000002"/>
    <x v="110"/>
    <n v="2.1800000000000002"/>
  </r>
  <r>
    <s v="ID07474"/>
    <d v="2023-01-05T00:00:00"/>
    <x v="0"/>
    <s v="Boston"/>
    <x v="0"/>
    <x v="0"/>
    <n v="63"/>
    <n v="1.77"/>
    <x v="111"/>
    <n v="1.77"/>
  </r>
  <r>
    <s v="ID07475"/>
    <d v="2023-01-08T00:00:00"/>
    <x v="0"/>
    <s v="Boston"/>
    <x v="3"/>
    <x v="7"/>
    <n v="29"/>
    <n v="3.15"/>
    <x v="112"/>
    <n v="3.15"/>
  </r>
  <r>
    <s v="ID07476"/>
    <d v="2023-01-11T00:00:00"/>
    <x v="1"/>
    <s v="Los Angeles"/>
    <x v="0"/>
    <x v="6"/>
    <n v="77"/>
    <n v="1.87"/>
    <x v="113"/>
    <n v="1.87"/>
  </r>
  <r>
    <s v="ID07477"/>
    <d v="2023-01-14T00:00:00"/>
    <x v="1"/>
    <s v="Los Angeles"/>
    <x v="2"/>
    <x v="5"/>
    <n v="80"/>
    <n v="2.84"/>
    <x v="114"/>
    <n v="2.84"/>
  </r>
  <r>
    <s v="ID07478"/>
    <d v="2023-01-17T00:00:00"/>
    <x v="0"/>
    <s v="New York"/>
    <x v="0"/>
    <x v="0"/>
    <n v="102"/>
    <n v="1.77"/>
    <x v="115"/>
    <n v="1.77"/>
  </r>
  <r>
    <s v="ID07479"/>
    <d v="2023-01-20T00:00:00"/>
    <x v="0"/>
    <s v="New York"/>
    <x v="1"/>
    <x v="1"/>
    <n v="31"/>
    <n v="3.4899999999999998"/>
    <x v="116"/>
    <n v="3.4899999999999998"/>
  </r>
  <r>
    <s v="ID07480"/>
    <d v="2023-01-23T00:00:00"/>
    <x v="1"/>
    <s v="San Diego"/>
    <x v="0"/>
    <x v="0"/>
    <n v="56"/>
    <n v="1.77"/>
    <x v="117"/>
    <n v="1.77"/>
  </r>
  <r>
    <s v="ID07481"/>
    <d v="2023-01-26T00:00:00"/>
    <x v="0"/>
    <s v="Boston"/>
    <x v="2"/>
    <x v="3"/>
    <n v="52"/>
    <n v="2.1800000000000002"/>
    <x v="118"/>
    <n v="2.1800000000000002"/>
  </r>
  <r>
    <s v="ID07482"/>
    <d v="2023-01-29T00:00:00"/>
    <x v="0"/>
    <s v="Boston"/>
    <x v="0"/>
    <x v="0"/>
    <n v="51"/>
    <n v="1.77"/>
    <x v="7"/>
    <n v="1.77"/>
  </r>
  <r>
    <s v="ID07483"/>
    <d v="2023-02-01T00:00:00"/>
    <x v="0"/>
    <s v="Boston"/>
    <x v="3"/>
    <x v="4"/>
    <n v="24"/>
    <n v="1.68"/>
    <x v="119"/>
    <n v="1.68"/>
  </r>
  <r>
    <s v="ID07484"/>
    <d v="2023-02-04T00:00:00"/>
    <x v="1"/>
    <s v="Los Angeles"/>
    <x v="2"/>
    <x v="3"/>
    <n v="58"/>
    <n v="2.1800000000000002"/>
    <x v="120"/>
    <n v="2.1800000000000002"/>
  </r>
  <r>
    <s v="ID07485"/>
    <d v="2023-02-07T00:00:00"/>
    <x v="1"/>
    <s v="Los Angeles"/>
    <x v="2"/>
    <x v="2"/>
    <n v="34"/>
    <n v="1.8699999999999999"/>
    <x v="121"/>
    <n v="1.8699999999999999"/>
  </r>
  <r>
    <s v="ID07486"/>
    <d v="2023-02-10T00:00:00"/>
    <x v="0"/>
    <s v="New York"/>
    <x v="0"/>
    <x v="0"/>
    <n v="34"/>
    <n v="1.77"/>
    <x v="122"/>
    <n v="1.77"/>
  </r>
  <r>
    <s v="ID07487"/>
    <d v="2023-02-13T00:00:00"/>
    <x v="0"/>
    <s v="New York"/>
    <x v="3"/>
    <x v="4"/>
    <n v="21"/>
    <n v="1.6800000000000002"/>
    <x v="123"/>
    <n v="1.6800000000000002"/>
  </r>
  <r>
    <s v="ID07488"/>
    <d v="2023-02-16T00:00:00"/>
    <x v="1"/>
    <s v="San Diego"/>
    <x v="2"/>
    <x v="5"/>
    <n v="29"/>
    <n v="2.84"/>
    <x v="104"/>
    <n v="2.84"/>
  </r>
  <r>
    <s v="ID07489"/>
    <d v="2023-02-19T00:00:00"/>
    <x v="0"/>
    <s v="Boston"/>
    <x v="0"/>
    <x v="0"/>
    <n v="68"/>
    <n v="1.77"/>
    <x v="124"/>
    <n v="1.77"/>
  </r>
  <r>
    <s v="ID07490"/>
    <d v="2023-02-22T00:00:00"/>
    <x v="0"/>
    <s v="Boston"/>
    <x v="3"/>
    <x v="7"/>
    <n v="31"/>
    <n v="3.1500000000000004"/>
    <x v="125"/>
    <n v="3.1500000000000004"/>
  </r>
  <r>
    <s v="ID07491"/>
    <d v="2023-02-25T00:00:00"/>
    <x v="1"/>
    <s v="Los Angeles"/>
    <x v="2"/>
    <x v="3"/>
    <n v="30"/>
    <n v="2.1800000000000002"/>
    <x v="126"/>
    <n v="2.1800000000000002"/>
  </r>
  <r>
    <s v="ID07492"/>
    <d v="2023-02-28T00:00:00"/>
    <x v="1"/>
    <s v="Los Angeles"/>
    <x v="2"/>
    <x v="2"/>
    <n v="232"/>
    <n v="1.8699999999999999"/>
    <x v="127"/>
    <n v="1.8699999999999999"/>
  </r>
  <r>
    <s v="ID07493"/>
    <d v="2023-03-02T00:00:00"/>
    <x v="0"/>
    <s v="New York"/>
    <x v="0"/>
    <x v="6"/>
    <n v="68"/>
    <n v="1.8699999999999999"/>
    <x v="128"/>
    <n v="1.8699999999999999"/>
  </r>
  <r>
    <s v="ID07494"/>
    <d v="2023-03-05T00:00:00"/>
    <x v="0"/>
    <s v="New York"/>
    <x v="2"/>
    <x v="5"/>
    <n v="97"/>
    <n v="2.8400000000000003"/>
    <x v="99"/>
    <n v="2.8400000000000003"/>
  </r>
  <r>
    <s v="ID07495"/>
    <d v="2023-03-08T00:00:00"/>
    <x v="1"/>
    <s v="San Diego"/>
    <x v="0"/>
    <x v="6"/>
    <n v="86"/>
    <n v="1.8699999999999999"/>
    <x v="24"/>
    <n v="1.8699999999999999"/>
  </r>
  <r>
    <s v="ID07496"/>
    <d v="2023-03-11T00:00:00"/>
    <x v="1"/>
    <s v="San Diego"/>
    <x v="3"/>
    <x v="4"/>
    <n v="41"/>
    <n v="1.68"/>
    <x v="129"/>
    <n v="1.68"/>
  </r>
  <r>
    <s v="ID07497"/>
    <d v="2023-03-14T00:00:00"/>
    <x v="0"/>
    <s v="Boston"/>
    <x v="0"/>
    <x v="0"/>
    <n v="93"/>
    <n v="1.7700000000000002"/>
    <x v="130"/>
    <n v="1.7700000000000002"/>
  </r>
  <r>
    <s v="ID07498"/>
    <d v="2023-03-17T00:00:00"/>
    <x v="0"/>
    <s v="Boston"/>
    <x v="3"/>
    <x v="4"/>
    <n v="47"/>
    <n v="1.68"/>
    <x v="131"/>
    <n v="1.68"/>
  </r>
  <r>
    <s v="ID07499"/>
    <d v="2023-03-20T00:00:00"/>
    <x v="1"/>
    <s v="Los Angeles"/>
    <x v="0"/>
    <x v="0"/>
    <n v="103"/>
    <n v="1.77"/>
    <x v="132"/>
    <n v="1.77"/>
  </r>
  <r>
    <s v="ID07500"/>
    <d v="2023-03-23T00:00:00"/>
    <x v="1"/>
    <s v="Los Angeles"/>
    <x v="3"/>
    <x v="4"/>
    <n v="33"/>
    <n v="1.68"/>
    <x v="133"/>
    <n v="1.68"/>
  </r>
  <r>
    <s v="ID07501"/>
    <d v="2023-03-26T00:00:00"/>
    <x v="0"/>
    <s v="New York"/>
    <x v="0"/>
    <x v="6"/>
    <n v="57"/>
    <n v="1.87"/>
    <x v="134"/>
    <n v="1.87"/>
  </r>
  <r>
    <s v="ID07502"/>
    <d v="2023-03-29T00:00:00"/>
    <x v="0"/>
    <s v="New York"/>
    <x v="2"/>
    <x v="5"/>
    <n v="65"/>
    <n v="2.84"/>
    <x v="135"/>
    <n v="2.84"/>
  </r>
  <r>
    <s v="ID07503"/>
    <d v="2023-04-01T00:00:00"/>
    <x v="1"/>
    <s v="San Diego"/>
    <x v="0"/>
    <x v="0"/>
    <n v="118"/>
    <n v="1.77"/>
    <x v="136"/>
    <n v="1.77"/>
  </r>
  <r>
    <s v="ID07504"/>
    <d v="2023-04-04T00:00:00"/>
    <x v="0"/>
    <s v="Boston"/>
    <x v="2"/>
    <x v="3"/>
    <n v="36"/>
    <n v="2.1800000000000002"/>
    <x v="10"/>
    <n v="2.1800000000000002"/>
  </r>
  <r>
    <s v="ID07505"/>
    <d v="2023-04-07T00:00:00"/>
    <x v="0"/>
    <s v="Boston"/>
    <x v="2"/>
    <x v="5"/>
    <n v="123"/>
    <n v="2.84"/>
    <x v="17"/>
    <n v="2.84"/>
  </r>
  <r>
    <s v="ID07506"/>
    <d v="2023-04-10T00:00:00"/>
    <x v="1"/>
    <s v="Los Angeles"/>
    <x v="0"/>
    <x v="0"/>
    <n v="90"/>
    <n v="1.77"/>
    <x v="95"/>
    <n v="1.77"/>
  </r>
  <r>
    <s v="ID07507"/>
    <d v="2023-04-13T00:00:00"/>
    <x v="1"/>
    <s v="Los Angeles"/>
    <x v="1"/>
    <x v="1"/>
    <n v="21"/>
    <n v="3.49"/>
    <x v="43"/>
    <n v="3.49"/>
  </r>
  <r>
    <s v="ID07508"/>
    <d v="2023-04-16T00:00:00"/>
    <x v="0"/>
    <s v="New York"/>
    <x v="0"/>
    <x v="0"/>
    <n v="48"/>
    <n v="1.7699999999999998"/>
    <x v="34"/>
    <n v="1.7699999999999998"/>
  </r>
  <r>
    <s v="ID07509"/>
    <d v="2023-04-19T00:00:00"/>
    <x v="0"/>
    <s v="New York"/>
    <x v="3"/>
    <x v="4"/>
    <n v="24"/>
    <n v="1.68"/>
    <x v="119"/>
    <n v="1.68"/>
  </r>
  <r>
    <s v="ID07510"/>
    <d v="2023-04-22T00:00:00"/>
    <x v="1"/>
    <s v="San Diego"/>
    <x v="2"/>
    <x v="2"/>
    <n v="67"/>
    <n v="1.87"/>
    <x v="137"/>
    <n v="1.87"/>
  </r>
  <r>
    <s v="ID07511"/>
    <d v="2023-04-25T00:00:00"/>
    <x v="0"/>
    <s v="Boston"/>
    <x v="0"/>
    <x v="6"/>
    <n v="27"/>
    <n v="1.87"/>
    <x v="138"/>
    <n v="1.87"/>
  </r>
  <r>
    <s v="ID07512"/>
    <d v="2023-04-28T00:00:00"/>
    <x v="0"/>
    <s v="Boston"/>
    <x v="2"/>
    <x v="5"/>
    <n v="129"/>
    <n v="2.8400000000000003"/>
    <x v="139"/>
    <n v="2.8400000000000003"/>
  </r>
  <r>
    <s v="ID07513"/>
    <d v="2023-05-01T00:00:00"/>
    <x v="1"/>
    <s v="Los Angeles"/>
    <x v="2"/>
    <x v="3"/>
    <n v="77"/>
    <n v="2.1800000000000002"/>
    <x v="140"/>
    <n v="2.1800000000000002"/>
  </r>
  <r>
    <s v="ID07514"/>
    <d v="2023-05-04T00:00:00"/>
    <x v="1"/>
    <s v="Los Angeles"/>
    <x v="2"/>
    <x v="2"/>
    <n v="58"/>
    <n v="1.8699999999999999"/>
    <x v="2"/>
    <n v="1.8699999999999999"/>
  </r>
  <r>
    <s v="ID07515"/>
    <d v="2023-05-07T00:00:00"/>
    <x v="0"/>
    <s v="New York"/>
    <x v="0"/>
    <x v="6"/>
    <n v="47"/>
    <n v="1.87"/>
    <x v="141"/>
    <n v="1.87"/>
  </r>
  <r>
    <s v="ID07516"/>
    <d v="2023-05-10T00:00:00"/>
    <x v="0"/>
    <s v="New York"/>
    <x v="2"/>
    <x v="5"/>
    <n v="33"/>
    <n v="2.84"/>
    <x v="19"/>
    <n v="2.84"/>
  </r>
  <r>
    <s v="ID07517"/>
    <d v="2023-05-13T00:00:00"/>
    <x v="1"/>
    <s v="San Diego"/>
    <x v="2"/>
    <x v="2"/>
    <n v="82"/>
    <n v="1.87"/>
    <x v="3"/>
    <n v="1.87"/>
  </r>
  <r>
    <s v="ID07518"/>
    <d v="2023-05-16T00:00:00"/>
    <x v="0"/>
    <s v="Boston"/>
    <x v="0"/>
    <x v="0"/>
    <n v="58"/>
    <n v="1.77"/>
    <x v="30"/>
    <n v="1.77"/>
  </r>
  <r>
    <s v="ID07519"/>
    <d v="2023-05-19T00:00:00"/>
    <x v="0"/>
    <s v="Boston"/>
    <x v="3"/>
    <x v="7"/>
    <n v="30"/>
    <n v="3.15"/>
    <x v="142"/>
    <n v="3.15"/>
  </r>
  <r>
    <s v="ID07520"/>
    <d v="2023-05-22T00:00:00"/>
    <x v="1"/>
    <s v="Los Angeles"/>
    <x v="2"/>
    <x v="2"/>
    <n v="43"/>
    <n v="1.8699999999999999"/>
    <x v="143"/>
    <n v="1.8699999999999999"/>
  </r>
  <r>
    <s v="ID07521"/>
    <d v="2023-05-25T00:00:00"/>
    <x v="0"/>
    <s v="New York"/>
    <x v="0"/>
    <x v="0"/>
    <n v="84"/>
    <n v="1.77"/>
    <x v="144"/>
    <n v="1.77"/>
  </r>
  <r>
    <s v="ID07522"/>
    <d v="2023-05-28T00:00:00"/>
    <x v="1"/>
    <s v="San Diego"/>
    <x v="2"/>
    <x v="3"/>
    <n v="36"/>
    <n v="2.1800000000000002"/>
    <x v="10"/>
    <n v="2.1800000000000002"/>
  </r>
  <r>
    <s v="ID07523"/>
    <d v="2023-05-31T00:00:00"/>
    <x v="1"/>
    <s v="San Diego"/>
    <x v="2"/>
    <x v="5"/>
    <n v="44"/>
    <n v="2.84"/>
    <x v="145"/>
    <n v="2.84"/>
  </r>
  <r>
    <s v="ID07524"/>
    <d v="2023-06-03T00:00:00"/>
    <x v="0"/>
    <s v="Boston"/>
    <x v="0"/>
    <x v="6"/>
    <n v="27"/>
    <n v="1.87"/>
    <x v="138"/>
    <n v="1.87"/>
  </r>
  <r>
    <s v="ID07525"/>
    <d v="2023-06-06T00:00:00"/>
    <x v="0"/>
    <s v="Boston"/>
    <x v="2"/>
    <x v="5"/>
    <n v="120"/>
    <n v="2.8400000000000003"/>
    <x v="146"/>
    <n v="2.8400000000000003"/>
  </r>
  <r>
    <s v="ID07526"/>
    <d v="2023-06-09T00:00:00"/>
    <x v="0"/>
    <s v="Boston"/>
    <x v="1"/>
    <x v="1"/>
    <n v="26"/>
    <n v="3.4899999999999998"/>
    <x v="147"/>
    <n v="3.4899999999999998"/>
  </r>
  <r>
    <s v="ID07527"/>
    <d v="2023-06-12T00:00:00"/>
    <x v="1"/>
    <s v="Los Angeles"/>
    <x v="0"/>
    <x v="0"/>
    <n v="73"/>
    <n v="1.77"/>
    <x v="148"/>
    <n v="1.77"/>
  </r>
  <r>
    <s v="ID07528"/>
    <d v="2023-06-15T00:00:00"/>
    <x v="0"/>
    <s v="New York"/>
    <x v="0"/>
    <x v="6"/>
    <n v="38"/>
    <n v="1.87"/>
    <x v="149"/>
    <n v="1.87"/>
  </r>
  <r>
    <s v="ID07529"/>
    <d v="2023-06-18T00:00:00"/>
    <x v="0"/>
    <s v="New York"/>
    <x v="2"/>
    <x v="5"/>
    <n v="40"/>
    <n v="2.84"/>
    <x v="150"/>
    <n v="2.84"/>
  </r>
  <r>
    <s v="ID07530"/>
    <d v="2023-06-21T00:00:00"/>
    <x v="1"/>
    <s v="San Diego"/>
    <x v="0"/>
    <x v="0"/>
    <n v="41"/>
    <n v="1.7699999999999998"/>
    <x v="151"/>
    <n v="1.7699999999999998"/>
  </r>
  <r>
    <s v="ID07531"/>
    <d v="2023-06-24T00:00:00"/>
    <x v="0"/>
    <s v="Boston"/>
    <x v="0"/>
    <x v="8"/>
    <n v="27"/>
    <n v="2.27"/>
    <x v="152"/>
    <n v="2.27"/>
  </r>
  <r>
    <s v="ID07532"/>
    <d v="2023-06-27T00:00:00"/>
    <x v="0"/>
    <s v="Boston"/>
    <x v="2"/>
    <x v="2"/>
    <n v="38"/>
    <n v="1.87"/>
    <x v="149"/>
    <n v="1.87"/>
  </r>
  <r>
    <s v="ID07533"/>
    <d v="2023-06-30T00:00:00"/>
    <x v="0"/>
    <s v="Boston"/>
    <x v="1"/>
    <x v="1"/>
    <n v="34"/>
    <n v="3.4899999999999998"/>
    <x v="153"/>
    <n v="3.4899999999999998"/>
  </r>
  <r>
    <s v="ID07534"/>
    <d v="2023-07-03T00:00:00"/>
    <x v="1"/>
    <s v="Los Angeles"/>
    <x v="0"/>
    <x v="6"/>
    <n v="65"/>
    <n v="1.8699999999999999"/>
    <x v="81"/>
    <n v="1.8699999999999999"/>
  </r>
  <r>
    <s v="ID07535"/>
    <d v="2023-07-06T00:00:00"/>
    <x v="1"/>
    <s v="Los Angeles"/>
    <x v="2"/>
    <x v="5"/>
    <n v="60"/>
    <n v="2.8400000000000003"/>
    <x v="154"/>
    <n v="2.8400000000000003"/>
  </r>
  <r>
    <s v="ID07536"/>
    <d v="2023-07-09T00:00:00"/>
    <x v="0"/>
    <s v="New York"/>
    <x v="2"/>
    <x v="3"/>
    <n v="37"/>
    <n v="2.1799999999999997"/>
    <x v="155"/>
    <n v="2.1799999999999997"/>
  </r>
  <r>
    <s v="ID07537"/>
    <d v="2023-07-12T00:00:00"/>
    <x v="0"/>
    <s v="New York"/>
    <x v="2"/>
    <x v="2"/>
    <n v="40"/>
    <n v="1.8699999999999999"/>
    <x v="156"/>
    <n v="1.8699999999999999"/>
  </r>
  <r>
    <s v="ID07538"/>
    <d v="2023-07-15T00:00:00"/>
    <x v="1"/>
    <s v="San Diego"/>
    <x v="0"/>
    <x v="6"/>
    <n v="26"/>
    <n v="1.8699999999999999"/>
    <x v="157"/>
    <n v="1.8699999999999999"/>
  </r>
  <r>
    <s v="ID07539"/>
    <d v="2023-07-18T00:00:00"/>
    <x v="0"/>
    <s v="Boston"/>
    <x v="0"/>
    <x v="8"/>
    <n v="22"/>
    <n v="2.27"/>
    <x v="158"/>
    <n v="2.27"/>
  </r>
  <r>
    <s v="ID07540"/>
    <d v="2023-07-21T00:00:00"/>
    <x v="0"/>
    <s v="Boston"/>
    <x v="2"/>
    <x v="2"/>
    <n v="32"/>
    <n v="1.87"/>
    <x v="159"/>
    <n v="1.87"/>
  </r>
  <r>
    <s v="ID07541"/>
    <d v="2023-07-24T00:00:00"/>
    <x v="0"/>
    <s v="Boston"/>
    <x v="1"/>
    <x v="1"/>
    <n v="23"/>
    <n v="3.4899999999999998"/>
    <x v="32"/>
    <n v="3.4899999999999998"/>
  </r>
  <r>
    <s v="ID07542"/>
    <d v="2023-07-27T00:00:00"/>
    <x v="1"/>
    <s v="Los Angeles"/>
    <x v="2"/>
    <x v="3"/>
    <n v="20"/>
    <n v="2.1800000000000002"/>
    <x v="160"/>
    <n v="2.1800000000000002"/>
  </r>
  <r>
    <s v="ID07543"/>
    <d v="2023-07-30T00:00:00"/>
    <x v="1"/>
    <s v="Los Angeles"/>
    <x v="2"/>
    <x v="2"/>
    <n v="64"/>
    <n v="1.87"/>
    <x v="161"/>
    <n v="1.87"/>
  </r>
  <r>
    <s v="ID07544"/>
    <d v="2023-08-02T00:00:00"/>
    <x v="0"/>
    <s v="New York"/>
    <x v="0"/>
    <x v="0"/>
    <n v="71"/>
    <n v="1.77"/>
    <x v="162"/>
    <n v="1.77"/>
  </r>
  <r>
    <s v="ID07545"/>
    <d v="2023-08-05T00:00:00"/>
    <x v="1"/>
    <s v="San Diego"/>
    <x v="2"/>
    <x v="3"/>
    <n v="90"/>
    <n v="2.1799999999999997"/>
    <x v="163"/>
    <n v="2.1799999999999997"/>
  </r>
  <r>
    <s v="ID07546"/>
    <d v="2023-08-08T00:00:00"/>
    <x v="1"/>
    <s v="San Diego"/>
    <x v="2"/>
    <x v="5"/>
    <n v="38"/>
    <n v="2.84"/>
    <x v="164"/>
    <n v="2.84"/>
  </r>
  <r>
    <s v="ID07547"/>
    <d v="2023-08-11T00:00:00"/>
    <x v="0"/>
    <s v="Boston"/>
    <x v="0"/>
    <x v="0"/>
    <n v="55"/>
    <n v="1.7699999999999998"/>
    <x v="165"/>
    <n v="1.7699999999999998"/>
  </r>
  <r>
    <s v="ID07548"/>
    <d v="2023-08-14T00:00:00"/>
    <x v="0"/>
    <s v="Boston"/>
    <x v="3"/>
    <x v="7"/>
    <n v="22"/>
    <n v="3.15"/>
    <x v="166"/>
    <n v="3.15"/>
  </r>
  <r>
    <s v="ID07549"/>
    <d v="2023-08-17T00:00:00"/>
    <x v="1"/>
    <s v="Los Angeles"/>
    <x v="0"/>
    <x v="0"/>
    <n v="34"/>
    <n v="1.77"/>
    <x v="122"/>
    <n v="1.77"/>
  </r>
  <r>
    <s v="ID07550"/>
    <d v="2023-08-20T00:00:00"/>
    <x v="0"/>
    <s v="New York"/>
    <x v="0"/>
    <x v="6"/>
    <n v="39"/>
    <n v="1.87"/>
    <x v="27"/>
    <n v="1.87"/>
  </r>
  <r>
    <s v="ID07551"/>
    <d v="2023-08-23T00:00:00"/>
    <x v="0"/>
    <s v="New York"/>
    <x v="2"/>
    <x v="5"/>
    <n v="41"/>
    <n v="2.84"/>
    <x v="167"/>
    <n v="2.84"/>
  </r>
  <r>
    <s v="ID07552"/>
    <d v="2023-08-26T00:00:00"/>
    <x v="1"/>
    <s v="San Diego"/>
    <x v="0"/>
    <x v="0"/>
    <n v="41"/>
    <n v="1.7699999999999998"/>
    <x v="151"/>
    <n v="1.7699999999999998"/>
  </r>
  <r>
    <s v="ID07553"/>
    <d v="2023-08-29T00:00:00"/>
    <x v="0"/>
    <s v="Boston"/>
    <x v="2"/>
    <x v="3"/>
    <n v="136"/>
    <n v="2.1800000000000002"/>
    <x v="168"/>
    <n v="2.1800000000000002"/>
  </r>
  <r>
    <s v="ID07554"/>
    <d v="2023-09-01T00:00:00"/>
    <x v="0"/>
    <s v="Boston"/>
    <x v="0"/>
    <x v="0"/>
    <n v="25"/>
    <n v="1.77"/>
    <x v="42"/>
    <n v="1.77"/>
  </r>
  <r>
    <s v="ID07555"/>
    <d v="2023-09-04T00:00:00"/>
    <x v="0"/>
    <s v="Boston"/>
    <x v="3"/>
    <x v="7"/>
    <n v="26"/>
    <n v="3.1500000000000004"/>
    <x v="169"/>
    <n v="3.1500000000000004"/>
  </r>
  <r>
    <s v="ID07556"/>
    <d v="2023-09-07T00:00:00"/>
    <x v="1"/>
    <s v="Los Angeles"/>
    <x v="0"/>
    <x v="6"/>
    <n v="50"/>
    <n v="1.87"/>
    <x v="170"/>
    <n v="1.87"/>
  </r>
  <r>
    <s v="ID07557"/>
    <d v="2023-09-10T00:00:00"/>
    <x v="1"/>
    <s v="Los Angeles"/>
    <x v="2"/>
    <x v="5"/>
    <n v="79"/>
    <n v="2.8400000000000003"/>
    <x v="171"/>
    <n v="2.8400000000000003"/>
  </r>
  <r>
    <s v="ID07558"/>
    <d v="2023-09-13T00:00:00"/>
    <x v="0"/>
    <s v="New York"/>
    <x v="0"/>
    <x v="0"/>
    <n v="30"/>
    <n v="1.77"/>
    <x v="100"/>
    <n v="1.77"/>
  </r>
  <r>
    <s v="ID07559"/>
    <d v="2023-09-16T00:00:00"/>
    <x v="0"/>
    <s v="New York"/>
    <x v="3"/>
    <x v="4"/>
    <n v="20"/>
    <n v="1.6800000000000002"/>
    <x v="172"/>
    <n v="1.6800000000000002"/>
  </r>
  <r>
    <s v="ID07560"/>
    <d v="2023-09-19T00:00:00"/>
    <x v="1"/>
    <s v="San Diego"/>
    <x v="0"/>
    <x v="0"/>
    <n v="49"/>
    <n v="1.77"/>
    <x v="173"/>
    <n v="1.77"/>
  </r>
  <r>
    <s v="ID07561"/>
    <d v="2023-09-22T00:00:00"/>
    <x v="0"/>
    <s v="Boston"/>
    <x v="2"/>
    <x v="3"/>
    <n v="40"/>
    <n v="2.1800000000000002"/>
    <x v="90"/>
    <n v="2.1800000000000002"/>
  </r>
  <r>
    <s v="ID07562"/>
    <d v="2023-09-25T00:00:00"/>
    <x v="0"/>
    <s v="Boston"/>
    <x v="0"/>
    <x v="0"/>
    <n v="31"/>
    <n v="1.77"/>
    <x v="174"/>
    <n v="1.77"/>
  </r>
  <r>
    <s v="ID07563"/>
    <d v="2023-09-28T00:00:00"/>
    <x v="0"/>
    <s v="Boston"/>
    <x v="3"/>
    <x v="7"/>
    <n v="21"/>
    <n v="3.1500000000000004"/>
    <x v="175"/>
    <n v="3.1500000000000004"/>
  </r>
  <r>
    <s v="ID07564"/>
    <d v="2023-10-01T00:00:00"/>
    <x v="1"/>
    <s v="Los Angeles"/>
    <x v="0"/>
    <x v="6"/>
    <n v="43"/>
    <n v="1.8699999999999999"/>
    <x v="143"/>
    <n v="1.8699999999999999"/>
  </r>
  <r>
    <s v="ID07565"/>
    <d v="2023-10-04T00:00:00"/>
    <x v="1"/>
    <s v="Los Angeles"/>
    <x v="2"/>
    <x v="5"/>
    <n v="47"/>
    <n v="2.84"/>
    <x v="176"/>
    <n v="2.84"/>
  </r>
  <r>
    <s v="ID07566"/>
    <d v="2023-10-07T00:00:00"/>
    <x v="0"/>
    <s v="New York"/>
    <x v="2"/>
    <x v="3"/>
    <n v="175"/>
    <n v="2.1800000000000002"/>
    <x v="177"/>
    <n v="2.1800000000000002"/>
  </r>
  <r>
    <s v="ID07567"/>
    <d v="2023-10-10T00:00:00"/>
    <x v="0"/>
    <s v="New York"/>
    <x v="2"/>
    <x v="2"/>
    <n v="23"/>
    <n v="1.8699999999999999"/>
    <x v="178"/>
    <n v="1.8699999999999999"/>
  </r>
  <r>
    <s v="ID07568"/>
    <d v="2023-10-13T00:00:00"/>
    <x v="1"/>
    <s v="San Diego"/>
    <x v="0"/>
    <x v="0"/>
    <n v="40"/>
    <n v="1.77"/>
    <x v="85"/>
    <n v="1.77"/>
  </r>
  <r>
    <s v="ID07569"/>
    <d v="2023-10-16T00:00:00"/>
    <x v="0"/>
    <s v="Boston"/>
    <x v="2"/>
    <x v="3"/>
    <n v="87"/>
    <n v="2.1800000000000002"/>
    <x v="179"/>
    <n v="2.1800000000000002"/>
  </r>
  <r>
    <s v="ID07570"/>
    <d v="2023-10-19T00:00:00"/>
    <x v="0"/>
    <s v="Boston"/>
    <x v="0"/>
    <x v="0"/>
    <n v="43"/>
    <n v="1.77"/>
    <x v="180"/>
    <n v="1.77"/>
  </r>
  <r>
    <s v="ID07571"/>
    <d v="2023-10-22T00:00:00"/>
    <x v="0"/>
    <s v="Boston"/>
    <x v="1"/>
    <x v="1"/>
    <n v="30"/>
    <n v="3.49"/>
    <x v="69"/>
    <n v="3.49"/>
  </r>
  <r>
    <s v="ID07572"/>
    <d v="2023-10-25T00:00:00"/>
    <x v="1"/>
    <s v="Los Angeles"/>
    <x v="0"/>
    <x v="0"/>
    <n v="35"/>
    <n v="1.77"/>
    <x v="181"/>
    <n v="1.77"/>
  </r>
  <r>
    <s v="ID07573"/>
    <d v="2023-10-28T00:00:00"/>
    <x v="0"/>
    <s v="New York"/>
    <x v="0"/>
    <x v="6"/>
    <n v="57"/>
    <n v="1.87"/>
    <x v="134"/>
    <n v="1.87"/>
  </r>
  <r>
    <s v="ID07574"/>
    <d v="2023-10-31T00:00:00"/>
    <x v="0"/>
    <s v="New York"/>
    <x v="3"/>
    <x v="4"/>
    <n v="25"/>
    <n v="1.68"/>
    <x v="182"/>
    <n v="1.68"/>
  </r>
  <r>
    <s v="ID07575"/>
    <d v="2023-11-03T00:00:00"/>
    <x v="1"/>
    <s v="San Diego"/>
    <x v="2"/>
    <x v="2"/>
    <n v="24"/>
    <n v="1.87"/>
    <x v="183"/>
    <n v="1.87"/>
  </r>
  <r>
    <s v="ID07576"/>
    <d v="2023-11-06T00:00:00"/>
    <x v="0"/>
    <s v="Boston"/>
    <x v="0"/>
    <x v="6"/>
    <n v="83"/>
    <n v="1.87"/>
    <x v="184"/>
    <n v="1.87"/>
  </r>
  <r>
    <s v="ID07577"/>
    <d v="2023-11-09T00:00:00"/>
    <x v="0"/>
    <s v="Boston"/>
    <x v="2"/>
    <x v="5"/>
    <n v="124"/>
    <n v="2.8400000000000003"/>
    <x v="185"/>
    <n v="2.8400000000000003"/>
  </r>
  <r>
    <s v="ID07578"/>
    <d v="2023-11-12T00:00:00"/>
    <x v="1"/>
    <s v="Los Angeles"/>
    <x v="0"/>
    <x v="0"/>
    <n v="137"/>
    <n v="1.77"/>
    <x v="186"/>
    <n v="1.77"/>
  </r>
  <r>
    <s v="ID07579"/>
    <d v="2023-11-15T00:00:00"/>
    <x v="0"/>
    <s v="New York"/>
    <x v="2"/>
    <x v="3"/>
    <n v="146"/>
    <n v="2.1799999999999997"/>
    <x v="187"/>
    <n v="2.1799999999999997"/>
  </r>
  <r>
    <s v="ID07580"/>
    <d v="2023-11-18T00:00:00"/>
    <x v="0"/>
    <s v="New York"/>
    <x v="2"/>
    <x v="2"/>
    <n v="34"/>
    <n v="1.8699999999999999"/>
    <x v="121"/>
    <n v="1.8699999999999999"/>
  </r>
  <r>
    <s v="ID07581"/>
    <d v="2023-11-21T00:00:00"/>
    <x v="1"/>
    <s v="San Diego"/>
    <x v="0"/>
    <x v="0"/>
    <n v="20"/>
    <n v="1.77"/>
    <x v="36"/>
    <n v="1.77"/>
  </r>
  <r>
    <s v="ID07582"/>
    <d v="2023-11-24T00:00:00"/>
    <x v="0"/>
    <s v="Boston"/>
    <x v="2"/>
    <x v="3"/>
    <n v="139"/>
    <n v="2.1799999999999997"/>
    <x v="103"/>
    <n v="2.1799999999999997"/>
  </r>
  <r>
    <s v="ID07583"/>
    <d v="2023-11-27T00:00:00"/>
    <x v="0"/>
    <s v="Boston"/>
    <x v="2"/>
    <x v="2"/>
    <n v="211"/>
    <n v="1.8699999999999999"/>
    <x v="188"/>
    <n v="1.8699999999999999"/>
  </r>
  <r>
    <s v="ID07584"/>
    <d v="2023-11-30T00:00:00"/>
    <x v="0"/>
    <s v="Boston"/>
    <x v="1"/>
    <x v="1"/>
    <n v="20"/>
    <n v="3.4899999999999998"/>
    <x v="51"/>
    <n v="3.4899999999999998"/>
  </r>
  <r>
    <s v="ID07585"/>
    <d v="2023-12-03T00:00:00"/>
    <x v="1"/>
    <s v="Los Angeles"/>
    <x v="0"/>
    <x v="6"/>
    <n v="42"/>
    <n v="1.87"/>
    <x v="18"/>
    <n v="1.87"/>
  </r>
  <r>
    <s v="ID07586"/>
    <d v="2023-12-06T00:00:00"/>
    <x v="1"/>
    <s v="Los Angeles"/>
    <x v="2"/>
    <x v="5"/>
    <n v="100"/>
    <n v="2.84"/>
    <x v="189"/>
    <n v="2.84"/>
  </r>
  <r>
    <s v="ID07587"/>
    <d v="2023-12-09T00:00:00"/>
    <x v="0"/>
    <s v="New York"/>
    <x v="0"/>
    <x v="0"/>
    <n v="38"/>
    <n v="1.7700000000000002"/>
    <x v="25"/>
    <n v="1.7700000000000002"/>
  </r>
  <r>
    <s v="ID07588"/>
    <d v="2023-12-12T00:00:00"/>
    <x v="0"/>
    <s v="New York"/>
    <x v="1"/>
    <x v="1"/>
    <n v="25"/>
    <n v="3.49"/>
    <x v="190"/>
    <n v="3.49"/>
  </r>
  <r>
    <s v="ID07589"/>
    <d v="2023-12-15T00:00:00"/>
    <x v="1"/>
    <s v="San Diego"/>
    <x v="2"/>
    <x v="2"/>
    <n v="96"/>
    <n v="1.87"/>
    <x v="191"/>
    <n v="1.87"/>
  </r>
  <r>
    <s v="ID07590"/>
    <d v="2023-12-18T00:00:00"/>
    <x v="0"/>
    <s v="Boston"/>
    <x v="2"/>
    <x v="3"/>
    <n v="34"/>
    <n v="2.1800000000000002"/>
    <x v="192"/>
    <n v="2.1800000000000002"/>
  </r>
  <r>
    <s v="ID07591"/>
    <d v="2023-12-21T00:00:00"/>
    <x v="0"/>
    <s v="Boston"/>
    <x v="2"/>
    <x v="2"/>
    <n v="245"/>
    <n v="1.8699999999999999"/>
    <x v="193"/>
    <n v="1.8699999999999999"/>
  </r>
  <r>
    <s v="ID07592"/>
    <d v="2023-12-24T00:00:00"/>
    <x v="0"/>
    <s v="Boston"/>
    <x v="1"/>
    <x v="1"/>
    <n v="30"/>
    <n v="3.49"/>
    <x v="69"/>
    <n v="3.49"/>
  </r>
  <r>
    <s v="ID07593"/>
    <d v="2023-12-27T00:00:00"/>
    <x v="1"/>
    <s v="Los Angeles"/>
    <x v="0"/>
    <x v="6"/>
    <n v="30"/>
    <n v="1.87"/>
    <x v="194"/>
    <n v="1.87"/>
  </r>
  <r>
    <s v="ID07594"/>
    <d v="2023-12-30T00:00:00"/>
    <x v="1"/>
    <s v="Los Angeles"/>
    <x v="2"/>
    <x v="5"/>
    <n v="44"/>
    <n v="2.84"/>
    <x v="145"/>
    <n v="2.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J15" firstHeaderRow="1" firstDataRow="3" firstDataCol="1"/>
  <pivotFields count="10">
    <pivotField showAll="0"/>
    <pivotField numFmtId="164" showAll="0"/>
    <pivotField axis="axisCol" showAll="0">
      <items count="3">
        <item x="0"/>
        <item h="1" x="1"/>
        <item t="default"/>
      </items>
    </pivotField>
    <pivotField showAll="0"/>
    <pivotField axis="axisCol" showAll="0">
      <items count="5">
        <item x="0"/>
        <item x="2"/>
        <item x="1"/>
        <item x="3"/>
        <item t="default"/>
      </items>
    </pivotField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showAll="0"/>
    <pivotField showAll="0"/>
    <pivotField dataField="1" showAll="0">
      <items count="196">
        <item x="172"/>
        <item x="123"/>
        <item x="36"/>
        <item x="15"/>
        <item x="9"/>
        <item x="119"/>
        <item x="14"/>
        <item x="182"/>
        <item x="68"/>
        <item x="178"/>
        <item x="160"/>
        <item x="42"/>
        <item x="183"/>
        <item x="33"/>
        <item x="157"/>
        <item x="101"/>
        <item x="158"/>
        <item x="138"/>
        <item x="64"/>
        <item x="100"/>
        <item x="174"/>
        <item x="133"/>
        <item x="194"/>
        <item x="11"/>
        <item x="0"/>
        <item x="46"/>
        <item x="159"/>
        <item x="122"/>
        <item x="76"/>
        <item x="152"/>
        <item x="82"/>
        <item x="181"/>
        <item x="121"/>
        <item x="126"/>
        <item x="175"/>
        <item x="25"/>
        <item x="106"/>
        <item x="71"/>
        <item x="105"/>
        <item x="129"/>
        <item x="93"/>
        <item x="166"/>
        <item x="110"/>
        <item x="51"/>
        <item x="85"/>
        <item x="149"/>
        <item x="151"/>
        <item x="27"/>
        <item x="43"/>
        <item x="192"/>
        <item x="50"/>
        <item x="156"/>
        <item x="180"/>
        <item x="13"/>
        <item x="10"/>
        <item x="18"/>
        <item x="131"/>
        <item x="75"/>
        <item x="32"/>
        <item x="143"/>
        <item x="155"/>
        <item x="169"/>
        <item x="44"/>
        <item x="104"/>
        <item x="34"/>
        <item x="78"/>
        <item x="21"/>
        <item x="173"/>
        <item x="90"/>
        <item x="190"/>
        <item x="141"/>
        <item x="7"/>
        <item x="147"/>
        <item x="97"/>
        <item x="112"/>
        <item x="91"/>
        <item x="57"/>
        <item x="170"/>
        <item x="19"/>
        <item x="16"/>
        <item x="37"/>
        <item x="142"/>
        <item x="63"/>
        <item x="5"/>
        <item x="165"/>
        <item x="125"/>
        <item x="12"/>
        <item x="117"/>
        <item x="30"/>
        <item x="45"/>
        <item x="94"/>
        <item x="69"/>
        <item x="65"/>
        <item x="134"/>
        <item x="38"/>
        <item x="164"/>
        <item x="22"/>
        <item x="116"/>
        <item x="2"/>
        <item x="111"/>
        <item x="89"/>
        <item x="118"/>
        <item x="150"/>
        <item x="26"/>
        <item x="47"/>
        <item x="167"/>
        <item x="39"/>
        <item x="153"/>
        <item x="161"/>
        <item x="124"/>
        <item x="81"/>
        <item x="98"/>
        <item x="145"/>
        <item x="137"/>
        <item x="162"/>
        <item x="120"/>
        <item x="128"/>
        <item x="148"/>
        <item x="70"/>
        <item x="53"/>
        <item x="52"/>
        <item x="176"/>
        <item x="61"/>
        <item x="84"/>
        <item x="23"/>
        <item x="60"/>
        <item x="49"/>
        <item x="107"/>
        <item x="113"/>
        <item x="56"/>
        <item x="59"/>
        <item x="144"/>
        <item x="73"/>
        <item x="3"/>
        <item x="184"/>
        <item x="20"/>
        <item x="62"/>
        <item x="95"/>
        <item x="92"/>
        <item x="24"/>
        <item x="31"/>
        <item x="102"/>
        <item x="130"/>
        <item x="140"/>
        <item x="154"/>
        <item x="83"/>
        <item x="8"/>
        <item x="191"/>
        <item x="115"/>
        <item x="109"/>
        <item x="132"/>
        <item x="135"/>
        <item x="179"/>
        <item x="86"/>
        <item x="28"/>
        <item x="72"/>
        <item x="4"/>
        <item x="163"/>
        <item x="40"/>
        <item x="67"/>
        <item x="55"/>
        <item x="136"/>
        <item x="74"/>
        <item x="171"/>
        <item x="96"/>
        <item x="35"/>
        <item x="114"/>
        <item x="79"/>
        <item x="80"/>
        <item x="58"/>
        <item x="186"/>
        <item x="88"/>
        <item x="77"/>
        <item x="99"/>
        <item x="189"/>
        <item x="168"/>
        <item x="103"/>
        <item x="187"/>
        <item x="146"/>
        <item x="1"/>
        <item x="17"/>
        <item x="185"/>
        <item x="139"/>
        <item x="177"/>
        <item x="66"/>
        <item x="41"/>
        <item x="188"/>
        <item x="127"/>
        <item x="193"/>
        <item x="87"/>
        <item x="108"/>
        <item x="6"/>
        <item x="54"/>
        <item x="29"/>
        <item x="48"/>
        <item t="default"/>
      </items>
    </pivotField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4"/>
    <field x="2"/>
  </colFields>
  <colItems count="9">
    <i>
      <x/>
      <x/>
    </i>
    <i t="default">
      <x/>
    </i>
    <i>
      <x v="1"/>
      <x/>
    </i>
    <i t="default">
      <x v="1"/>
    </i>
    <i>
      <x v="2"/>
      <x/>
    </i>
    <i t="default">
      <x v="2"/>
    </i>
    <i>
      <x v="3"/>
      <x/>
    </i>
    <i t="default">
      <x v="3"/>
    </i>
    <i t="grand">
      <x/>
    </i>
  </colItems>
  <dataFields count="1">
    <dataField name="Sum of TotalPric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12" firstHeaderRow="1" firstDataRow="2" firstDataCol="1" rowPageCount="1" colPageCount="1"/>
  <pivotFields count="10">
    <pivotField showAll="0"/>
    <pivotField numFmtId="164" showAll="0"/>
    <pivotField axis="axisPage" multipleItemSelectionAllowed="1" showAll="0">
      <items count="3">
        <item h="1" x="0"/>
        <item x="1"/>
        <item t="default"/>
      </items>
    </pivotField>
    <pivotField showAll="0"/>
    <pivotField axis="axisCol" showAll="0">
      <items count="5">
        <item x="0"/>
        <item x="2"/>
        <item x="1"/>
        <item x="3"/>
        <item t="default"/>
      </items>
    </pivotField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showAll="0"/>
    <pivotField showAll="0"/>
    <pivotField dataField="1" showAll="0">
      <items count="196">
        <item x="172"/>
        <item x="123"/>
        <item x="36"/>
        <item x="15"/>
        <item x="9"/>
        <item x="119"/>
        <item x="14"/>
        <item x="182"/>
        <item x="68"/>
        <item x="178"/>
        <item x="160"/>
        <item x="42"/>
        <item x="183"/>
        <item x="33"/>
        <item x="157"/>
        <item x="101"/>
        <item x="158"/>
        <item x="138"/>
        <item x="64"/>
        <item x="100"/>
        <item x="174"/>
        <item x="133"/>
        <item x="194"/>
        <item x="11"/>
        <item x="0"/>
        <item x="46"/>
        <item x="159"/>
        <item x="122"/>
        <item x="76"/>
        <item x="152"/>
        <item x="82"/>
        <item x="181"/>
        <item x="121"/>
        <item x="126"/>
        <item x="175"/>
        <item x="25"/>
        <item x="106"/>
        <item x="71"/>
        <item x="105"/>
        <item x="129"/>
        <item x="93"/>
        <item x="166"/>
        <item x="110"/>
        <item x="51"/>
        <item x="85"/>
        <item x="149"/>
        <item x="151"/>
        <item x="27"/>
        <item x="43"/>
        <item x="192"/>
        <item x="50"/>
        <item x="156"/>
        <item x="180"/>
        <item x="13"/>
        <item x="10"/>
        <item x="18"/>
        <item x="131"/>
        <item x="75"/>
        <item x="32"/>
        <item x="143"/>
        <item x="155"/>
        <item x="169"/>
        <item x="44"/>
        <item x="104"/>
        <item x="34"/>
        <item x="78"/>
        <item x="21"/>
        <item x="173"/>
        <item x="90"/>
        <item x="190"/>
        <item x="141"/>
        <item x="7"/>
        <item x="147"/>
        <item x="97"/>
        <item x="112"/>
        <item x="91"/>
        <item x="57"/>
        <item x="170"/>
        <item x="19"/>
        <item x="16"/>
        <item x="37"/>
        <item x="142"/>
        <item x="63"/>
        <item x="5"/>
        <item x="165"/>
        <item x="125"/>
        <item x="12"/>
        <item x="117"/>
        <item x="30"/>
        <item x="45"/>
        <item x="94"/>
        <item x="69"/>
        <item x="65"/>
        <item x="134"/>
        <item x="38"/>
        <item x="164"/>
        <item x="22"/>
        <item x="116"/>
        <item x="2"/>
        <item x="111"/>
        <item x="89"/>
        <item x="118"/>
        <item x="150"/>
        <item x="26"/>
        <item x="47"/>
        <item x="167"/>
        <item x="39"/>
        <item x="153"/>
        <item x="161"/>
        <item x="124"/>
        <item x="81"/>
        <item x="98"/>
        <item x="145"/>
        <item x="137"/>
        <item x="162"/>
        <item x="120"/>
        <item x="128"/>
        <item x="148"/>
        <item x="70"/>
        <item x="53"/>
        <item x="52"/>
        <item x="176"/>
        <item x="61"/>
        <item x="84"/>
        <item x="23"/>
        <item x="60"/>
        <item x="49"/>
        <item x="107"/>
        <item x="113"/>
        <item x="56"/>
        <item x="59"/>
        <item x="144"/>
        <item x="73"/>
        <item x="3"/>
        <item x="184"/>
        <item x="20"/>
        <item x="62"/>
        <item x="95"/>
        <item x="92"/>
        <item x="24"/>
        <item x="31"/>
        <item x="102"/>
        <item x="130"/>
        <item x="140"/>
        <item x="154"/>
        <item x="83"/>
        <item x="8"/>
        <item x="191"/>
        <item x="115"/>
        <item x="109"/>
        <item x="132"/>
        <item x="135"/>
        <item x="179"/>
        <item x="86"/>
        <item x="28"/>
        <item x="72"/>
        <item x="4"/>
        <item x="163"/>
        <item x="40"/>
        <item x="67"/>
        <item x="55"/>
        <item x="136"/>
        <item x="74"/>
        <item x="171"/>
        <item x="96"/>
        <item x="35"/>
        <item x="114"/>
        <item x="79"/>
        <item x="80"/>
        <item x="58"/>
        <item x="186"/>
        <item x="88"/>
        <item x="77"/>
        <item x="99"/>
        <item x="189"/>
        <item x="168"/>
        <item x="103"/>
        <item x="187"/>
        <item x="146"/>
        <item x="1"/>
        <item x="17"/>
        <item x="185"/>
        <item x="139"/>
        <item x="177"/>
        <item x="66"/>
        <item x="41"/>
        <item x="188"/>
        <item x="127"/>
        <item x="193"/>
        <item x="87"/>
        <item x="108"/>
        <item x="6"/>
        <item x="54"/>
        <item x="29"/>
        <item x="48"/>
        <item t="default"/>
      </items>
    </pivotField>
    <pivotField showAll="0"/>
  </pivotFields>
  <rowFields count="1">
    <field x="5"/>
  </rowFields>
  <rowItems count="8">
    <i>
      <x/>
    </i>
    <i>
      <x v="2"/>
    </i>
    <i>
      <x v="3"/>
    </i>
    <i>
      <x v="4"/>
    </i>
    <i>
      <x v="5"/>
    </i>
    <i>
      <x v="6"/>
    </i>
    <i>
      <x v="8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Sum of TotalPric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Sales_Data" displayName="Sales_Data" ref="A1:J245" totalsRowShown="0" headerRowDxfId="13" headerRowBorderDxfId="12" tableBorderDxfId="11" totalsRowBorderDxfId="10">
  <sortState ref="A2:H245">
    <sortCondition ref="A2"/>
  </sortState>
  <tableColumns count="10">
    <tableColumn id="8" name="ID" dataDxfId="9"/>
    <tableColumn id="1" name="Date" dataDxfId="8"/>
    <tableColumn id="2" name="Region" dataDxfId="7"/>
    <tableColumn id="3" name="City" dataDxfId="6"/>
    <tableColumn id="5" name="Category" dataDxfId="5"/>
    <tableColumn id="6" name="Product" dataDxfId="4"/>
    <tableColumn id="7" name="Qty" dataDxfId="3"/>
    <tableColumn id="4" name="UnitPrice" dataDxfId="2"/>
    <tableColumn id="14" name="TotalPrice" dataDxfId="1">
      <calculatedColumnFormula>Sales_Data[[#This Row],[Qty]]*Sales_Data[[#This Row],[UnitPrice]]</calculatedColumnFormula>
    </tableColumn>
    <tableColumn id="9" name="Column1" dataDxfId="0">
      <calculatedColumnFormula>Sales_Data[[#This Row],[TotalPrice]]/Sales_Data[[#This Row],[Qty]]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5"/>
  <sheetViews>
    <sheetView workbookViewId="0">
      <selection activeCell="B17" sqref="B17"/>
    </sheetView>
  </sheetViews>
  <sheetFormatPr defaultRowHeight="14.25"/>
  <cols>
    <col min="1" max="1" width="16.75" customWidth="1"/>
    <col min="2" max="2" width="16.125" customWidth="1"/>
    <col min="3" max="3" width="10" customWidth="1"/>
    <col min="4" max="4" width="9.875" customWidth="1"/>
    <col min="5" max="5" width="13.25" customWidth="1"/>
    <col min="6" max="6" width="10.625" customWidth="1"/>
    <col min="7" max="7" width="14" customWidth="1"/>
    <col min="8" max="8" width="9" customWidth="1"/>
    <col min="9" max="9" width="12.25" customWidth="1"/>
    <col min="10" max="10" width="11.375" customWidth="1"/>
    <col min="11" max="11" width="9" customWidth="1"/>
    <col min="12" max="12" width="6.875" customWidth="1"/>
    <col min="13" max="13" width="12.25" bestFit="1" customWidth="1"/>
    <col min="14" max="14" width="11.375" bestFit="1" customWidth="1"/>
  </cols>
  <sheetData>
    <row r="3" spans="1:10">
      <c r="A3" s="13" t="s">
        <v>275</v>
      </c>
      <c r="B3" s="13" t="s">
        <v>276</v>
      </c>
    </row>
    <row r="4" spans="1:10">
      <c r="B4" t="s">
        <v>12</v>
      </c>
      <c r="C4" t="s">
        <v>277</v>
      </c>
      <c r="D4" t="s">
        <v>20</v>
      </c>
      <c r="E4" t="s">
        <v>278</v>
      </c>
      <c r="F4" t="s">
        <v>15</v>
      </c>
      <c r="G4" t="s">
        <v>279</v>
      </c>
      <c r="H4" t="s">
        <v>31</v>
      </c>
      <c r="I4" t="s">
        <v>280</v>
      </c>
      <c r="J4" t="s">
        <v>273</v>
      </c>
    </row>
    <row r="5" spans="1:10">
      <c r="A5" s="13" t="s">
        <v>272</v>
      </c>
      <c r="B5" t="s">
        <v>10</v>
      </c>
      <c r="D5" t="s">
        <v>10</v>
      </c>
      <c r="F5" t="s">
        <v>10</v>
      </c>
      <c r="H5" t="s">
        <v>10</v>
      </c>
    </row>
    <row r="6" spans="1:10">
      <c r="A6" s="14" t="s">
        <v>25</v>
      </c>
      <c r="B6" s="16"/>
      <c r="C6" s="16"/>
      <c r="D6" s="16">
        <v>4054.7999999999997</v>
      </c>
      <c r="E6" s="16">
        <v>4054.7999999999997</v>
      </c>
      <c r="F6" s="16"/>
      <c r="G6" s="16"/>
      <c r="H6" s="16"/>
      <c r="I6" s="16"/>
      <c r="J6" s="16">
        <v>4054.7999999999997</v>
      </c>
    </row>
    <row r="7" spans="1:10">
      <c r="A7" s="14" t="s">
        <v>142</v>
      </c>
      <c r="B7" s="16">
        <v>179.32999999999998</v>
      </c>
      <c r="C7" s="16">
        <v>179.32999999999998</v>
      </c>
      <c r="D7" s="16"/>
      <c r="E7" s="16"/>
      <c r="F7" s="16"/>
      <c r="G7" s="16"/>
      <c r="H7" s="16"/>
      <c r="I7" s="16"/>
      <c r="J7" s="16">
        <v>179.32999999999998</v>
      </c>
    </row>
    <row r="8" spans="1:10">
      <c r="A8" s="14" t="s">
        <v>43</v>
      </c>
      <c r="B8" s="16">
        <v>1926.1000000000001</v>
      </c>
      <c r="C8" s="16">
        <v>1926.1000000000001</v>
      </c>
      <c r="D8" s="16"/>
      <c r="E8" s="16"/>
      <c r="F8" s="16"/>
      <c r="G8" s="16"/>
      <c r="H8" s="16"/>
      <c r="I8" s="16"/>
      <c r="J8" s="16">
        <v>1926.1000000000001</v>
      </c>
    </row>
    <row r="9" spans="1:10">
      <c r="A9" s="14" t="s">
        <v>13</v>
      </c>
      <c r="B9" s="16">
        <v>4249.7700000000004</v>
      </c>
      <c r="C9" s="16">
        <v>4249.7700000000004</v>
      </c>
      <c r="D9" s="16"/>
      <c r="E9" s="16"/>
      <c r="F9" s="16"/>
      <c r="G9" s="16"/>
      <c r="H9" s="16"/>
      <c r="I9" s="16"/>
      <c r="J9" s="16">
        <v>4249.7700000000004</v>
      </c>
    </row>
    <row r="10" spans="1:10">
      <c r="A10" s="14" t="s">
        <v>21</v>
      </c>
      <c r="B10" s="16"/>
      <c r="C10" s="16"/>
      <c r="D10" s="16">
        <v>2079.4399999999996</v>
      </c>
      <c r="E10" s="16">
        <v>2079.4399999999996</v>
      </c>
      <c r="F10" s="16"/>
      <c r="G10" s="16"/>
      <c r="H10" s="16"/>
      <c r="I10" s="16"/>
      <c r="J10" s="16">
        <v>2079.4399999999996</v>
      </c>
    </row>
    <row r="11" spans="1:10">
      <c r="A11" s="14" t="s">
        <v>41</v>
      </c>
      <c r="B11" s="16"/>
      <c r="C11" s="16"/>
      <c r="D11" s="16">
        <v>4660.4400000000005</v>
      </c>
      <c r="E11" s="16">
        <v>4660.4400000000005</v>
      </c>
      <c r="F11" s="16"/>
      <c r="G11" s="16"/>
      <c r="H11" s="16"/>
      <c r="I11" s="16"/>
      <c r="J11" s="16">
        <v>4660.4400000000005</v>
      </c>
    </row>
    <row r="12" spans="1:10">
      <c r="A12" s="14" t="s">
        <v>32</v>
      </c>
      <c r="B12" s="16"/>
      <c r="C12" s="16"/>
      <c r="D12" s="16"/>
      <c r="E12" s="16"/>
      <c r="F12" s="16"/>
      <c r="G12" s="16"/>
      <c r="H12" s="16">
        <v>873.93000000000018</v>
      </c>
      <c r="I12" s="16">
        <v>873.93000000000018</v>
      </c>
      <c r="J12" s="16">
        <v>873.93000000000018</v>
      </c>
    </row>
    <row r="13" spans="1:10">
      <c r="A13" s="14" t="s">
        <v>112</v>
      </c>
      <c r="B13" s="16"/>
      <c r="C13" s="16"/>
      <c r="D13" s="16"/>
      <c r="E13" s="16"/>
      <c r="F13" s="16"/>
      <c r="G13" s="16"/>
      <c r="H13" s="16">
        <v>585.9</v>
      </c>
      <c r="I13" s="16">
        <v>585.9</v>
      </c>
      <c r="J13" s="16">
        <v>585.9</v>
      </c>
    </row>
    <row r="14" spans="1:10">
      <c r="A14" s="14" t="s">
        <v>16</v>
      </c>
      <c r="B14" s="16"/>
      <c r="C14" s="16"/>
      <c r="D14" s="16"/>
      <c r="E14" s="16"/>
      <c r="F14" s="16">
        <v>3071.1999999999994</v>
      </c>
      <c r="G14" s="16">
        <v>3071.1999999999994</v>
      </c>
      <c r="H14" s="16"/>
      <c r="I14" s="16"/>
      <c r="J14" s="16">
        <v>3071.1999999999994</v>
      </c>
    </row>
    <row r="15" spans="1:10">
      <c r="A15" s="14" t="s">
        <v>273</v>
      </c>
      <c r="B15" s="16">
        <v>6355.2000000000007</v>
      </c>
      <c r="C15" s="16">
        <v>6355.2000000000007</v>
      </c>
      <c r="D15" s="16">
        <v>10794.68</v>
      </c>
      <c r="E15" s="16">
        <v>10794.68</v>
      </c>
      <c r="F15" s="16">
        <v>3071.1999999999994</v>
      </c>
      <c r="G15" s="16">
        <v>3071.1999999999994</v>
      </c>
      <c r="H15" s="16">
        <v>1459.8300000000002</v>
      </c>
      <c r="I15" s="16">
        <v>1459.8300000000002</v>
      </c>
      <c r="J15" s="16">
        <v>21680.91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E15" sqref="E15"/>
    </sheetView>
  </sheetViews>
  <sheetFormatPr defaultRowHeight="14.25"/>
  <cols>
    <col min="1" max="1" width="13.625" bestFit="1" customWidth="1"/>
  </cols>
  <sheetData>
    <row r="1" spans="1:11">
      <c r="A1" s="7"/>
      <c r="B1" s="22" t="s">
        <v>283</v>
      </c>
      <c r="C1" s="7" t="s">
        <v>284</v>
      </c>
      <c r="D1" s="22" t="s">
        <v>283</v>
      </c>
      <c r="E1" s="7" t="s">
        <v>284</v>
      </c>
      <c r="F1" s="22" t="s">
        <v>283</v>
      </c>
      <c r="G1" s="7" t="s">
        <v>284</v>
      </c>
      <c r="H1" s="22" t="s">
        <v>283</v>
      </c>
      <c r="I1" s="7" t="s">
        <v>284</v>
      </c>
      <c r="J1" s="22" t="s">
        <v>283</v>
      </c>
      <c r="K1" s="7" t="s">
        <v>284</v>
      </c>
    </row>
    <row r="2" spans="1:11">
      <c r="A2" s="23" t="s">
        <v>272</v>
      </c>
      <c r="B2" s="24" t="s">
        <v>12</v>
      </c>
      <c r="C2" s="24"/>
      <c r="D2" s="24" t="s">
        <v>20</v>
      </c>
      <c r="E2" s="24"/>
      <c r="F2" s="24" t="s">
        <v>15</v>
      </c>
      <c r="G2" s="24"/>
      <c r="H2" s="24" t="s">
        <v>31</v>
      </c>
      <c r="I2" s="24"/>
      <c r="J2" s="24" t="s">
        <v>273</v>
      </c>
      <c r="K2" s="24"/>
    </row>
    <row r="3" spans="1:11">
      <c r="A3" s="25" t="s">
        <v>25</v>
      </c>
      <c r="B3" s="25"/>
      <c r="C3" s="25">
        <v>0</v>
      </c>
      <c r="D3" s="29">
        <v>4054.7999999999997</v>
      </c>
      <c r="E3" s="29">
        <v>1386.48</v>
      </c>
      <c r="F3" s="25"/>
      <c r="G3" s="25">
        <v>0</v>
      </c>
      <c r="H3" s="25"/>
      <c r="I3" s="25">
        <v>0</v>
      </c>
      <c r="J3" s="29">
        <v>4054.8</v>
      </c>
      <c r="K3" s="29">
        <v>1386.48</v>
      </c>
    </row>
    <row r="4" spans="1:11">
      <c r="A4" s="7" t="s">
        <v>142</v>
      </c>
      <c r="B4" s="27">
        <v>179.32999999999998</v>
      </c>
      <c r="C4" s="7">
        <v>0</v>
      </c>
      <c r="D4" s="7"/>
      <c r="E4" s="7"/>
      <c r="F4" s="7"/>
      <c r="G4" s="7">
        <v>0</v>
      </c>
      <c r="H4" s="7"/>
      <c r="I4" s="7">
        <v>0</v>
      </c>
      <c r="J4" s="27">
        <v>179.32999999999998</v>
      </c>
      <c r="K4" s="27">
        <v>0</v>
      </c>
    </row>
    <row r="5" spans="1:11">
      <c r="A5" s="7" t="s">
        <v>43</v>
      </c>
      <c r="B5" s="27">
        <v>1926.1000000000001</v>
      </c>
      <c r="C5" s="27">
        <v>1019.15</v>
      </c>
      <c r="D5" s="7"/>
      <c r="E5" s="7">
        <v>0</v>
      </c>
      <c r="F5" s="7"/>
      <c r="G5" s="7">
        <v>0</v>
      </c>
      <c r="H5" s="7"/>
      <c r="I5" s="7">
        <v>0</v>
      </c>
      <c r="J5" s="27">
        <v>1926.1000000000001</v>
      </c>
      <c r="K5" s="27">
        <v>1019.15</v>
      </c>
    </row>
    <row r="6" spans="1:11">
      <c r="A6" s="7" t="s">
        <v>13</v>
      </c>
      <c r="B6" s="27">
        <v>4249.7700000000004</v>
      </c>
      <c r="C6" s="27">
        <v>3161.2200000000003</v>
      </c>
      <c r="D6" s="7"/>
      <c r="E6" s="7">
        <v>0</v>
      </c>
      <c r="F6" s="7"/>
      <c r="G6" s="7">
        <v>0</v>
      </c>
      <c r="H6" s="7"/>
      <c r="I6" s="7">
        <v>0</v>
      </c>
      <c r="J6" s="27">
        <v>4249.7700000000004</v>
      </c>
      <c r="K6" s="27">
        <v>3161.2200000000003</v>
      </c>
    </row>
    <row r="7" spans="1:11">
      <c r="A7" s="7" t="s">
        <v>21</v>
      </c>
      <c r="B7" s="7"/>
      <c r="C7" s="7">
        <v>0</v>
      </c>
      <c r="D7" s="27">
        <v>2079.4399999999996</v>
      </c>
      <c r="E7" s="27">
        <v>2492.7099999999996</v>
      </c>
      <c r="F7" s="7"/>
      <c r="G7" s="7">
        <v>0</v>
      </c>
      <c r="H7" s="7"/>
      <c r="I7" s="7">
        <v>0</v>
      </c>
      <c r="J7" s="27">
        <v>2079.4399999999996</v>
      </c>
      <c r="K7" s="27">
        <v>2492.7099999999996</v>
      </c>
    </row>
    <row r="8" spans="1:11">
      <c r="A8" s="7" t="s">
        <v>41</v>
      </c>
      <c r="B8" s="7"/>
      <c r="C8" s="7">
        <v>0</v>
      </c>
      <c r="D8" s="27">
        <v>4660.4400000000005</v>
      </c>
      <c r="E8" s="27">
        <v>2649.7200000000003</v>
      </c>
      <c r="F8" s="7"/>
      <c r="G8" s="7">
        <v>0</v>
      </c>
      <c r="H8" s="7"/>
      <c r="I8" s="7">
        <v>0</v>
      </c>
      <c r="J8" s="27">
        <v>4660.4400000000005</v>
      </c>
      <c r="K8" s="27">
        <v>2649.7200000000003</v>
      </c>
    </row>
    <row r="9" spans="1:11">
      <c r="A9" s="7" t="s">
        <v>32</v>
      </c>
      <c r="B9" s="7"/>
      <c r="C9" s="7">
        <v>0</v>
      </c>
      <c r="D9" s="7"/>
      <c r="E9" s="7">
        <v>0</v>
      </c>
      <c r="F9" s="7"/>
      <c r="G9" s="7">
        <v>0</v>
      </c>
      <c r="H9" s="27">
        <v>873.93000000000018</v>
      </c>
      <c r="I9" s="27">
        <v>777.83999999999992</v>
      </c>
      <c r="J9" s="27">
        <v>873.93000000000018</v>
      </c>
      <c r="K9" s="27">
        <v>777.83999999999992</v>
      </c>
    </row>
    <row r="10" spans="1:11">
      <c r="A10" s="7" t="s">
        <v>112</v>
      </c>
      <c r="B10" s="7"/>
      <c r="C10" s="7">
        <v>0</v>
      </c>
      <c r="D10" s="7"/>
      <c r="E10" s="7">
        <v>0</v>
      </c>
      <c r="F10" s="7"/>
      <c r="G10" s="7">
        <v>0</v>
      </c>
      <c r="H10" s="27">
        <v>585.9</v>
      </c>
      <c r="I10" s="7">
        <v>0</v>
      </c>
      <c r="J10" s="27">
        <v>585.9</v>
      </c>
      <c r="K10" s="27">
        <v>0</v>
      </c>
    </row>
    <row r="11" spans="1:11">
      <c r="A11" s="7" t="s">
        <v>16</v>
      </c>
      <c r="B11" s="7"/>
      <c r="C11" s="7">
        <v>0</v>
      </c>
      <c r="D11" s="7"/>
      <c r="E11" s="7">
        <v>0</v>
      </c>
      <c r="F11" s="27">
        <v>3071.1999999999994</v>
      </c>
      <c r="G11" s="27">
        <v>314.10000000000002</v>
      </c>
      <c r="H11" s="7"/>
      <c r="I11" s="7">
        <v>0</v>
      </c>
      <c r="J11" s="27">
        <v>3071.1999999999994</v>
      </c>
      <c r="K11" s="27">
        <v>314.10000000000002</v>
      </c>
    </row>
    <row r="12" spans="1:11">
      <c r="A12" s="26" t="s">
        <v>273</v>
      </c>
      <c r="B12" s="28">
        <v>6355.2000000000007</v>
      </c>
      <c r="C12" s="28">
        <f>SUM(C5:C6)</f>
        <v>4180.37</v>
      </c>
      <c r="D12" s="28">
        <v>10794.68</v>
      </c>
      <c r="E12" s="28">
        <f>SUM(E3:E11)</f>
        <v>6528.91</v>
      </c>
      <c r="F12" s="28">
        <v>3071.1999999999994</v>
      </c>
      <c r="G12" s="26">
        <v>314</v>
      </c>
      <c r="H12" s="26">
        <v>1459.8300000000002</v>
      </c>
      <c r="I12" s="26">
        <v>778</v>
      </c>
      <c r="J12" s="28">
        <v>21680.91</v>
      </c>
      <c r="K12" s="28">
        <f>SUM(K3:K11)</f>
        <v>11801.22</v>
      </c>
    </row>
  </sheetData>
  <mergeCells count="5"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4" sqref="A4"/>
    </sheetView>
  </sheetViews>
  <sheetFormatPr defaultRowHeight="14.25"/>
  <cols>
    <col min="1" max="1" width="16.75" customWidth="1"/>
    <col min="2" max="2" width="16.125" bestFit="1" customWidth="1"/>
    <col min="3" max="3" width="8.125" customWidth="1"/>
    <col min="4" max="4" width="8.875" customWidth="1"/>
    <col min="5" max="5" width="7.25" customWidth="1"/>
    <col min="6" max="7" width="11.375" customWidth="1"/>
    <col min="8" max="8" width="12.25" bestFit="1" customWidth="1"/>
    <col min="9" max="9" width="8.25" customWidth="1"/>
    <col min="10" max="10" width="12.375" bestFit="1" customWidth="1"/>
    <col min="11" max="11" width="9.75" bestFit="1" customWidth="1"/>
    <col min="12" max="12" width="11.375" bestFit="1" customWidth="1"/>
  </cols>
  <sheetData>
    <row r="1" spans="1:6">
      <c r="A1" s="13" t="s">
        <v>2</v>
      </c>
      <c r="B1" t="s">
        <v>18</v>
      </c>
    </row>
    <row r="3" spans="1:6">
      <c r="A3" s="13" t="s">
        <v>275</v>
      </c>
      <c r="B3" s="13" t="s">
        <v>276</v>
      </c>
    </row>
    <row r="4" spans="1:6">
      <c r="A4" s="13" t="s">
        <v>272</v>
      </c>
      <c r="B4" t="s">
        <v>12</v>
      </c>
      <c r="C4" t="s">
        <v>20</v>
      </c>
      <c r="D4" t="s">
        <v>15</v>
      </c>
      <c r="E4" t="s">
        <v>31</v>
      </c>
      <c r="F4" t="s">
        <v>273</v>
      </c>
    </row>
    <row r="5" spans="1:6">
      <c r="A5" s="14" t="s">
        <v>25</v>
      </c>
      <c r="B5" s="16"/>
      <c r="C5" s="16">
        <v>1386.48</v>
      </c>
      <c r="D5" s="16"/>
      <c r="E5" s="16"/>
      <c r="F5" s="16">
        <v>1386.48</v>
      </c>
    </row>
    <row r="6" spans="1:6">
      <c r="A6" s="14" t="s">
        <v>43</v>
      </c>
      <c r="B6" s="16">
        <v>1019.15</v>
      </c>
      <c r="C6" s="16"/>
      <c r="D6" s="16"/>
      <c r="E6" s="16"/>
      <c r="F6" s="16">
        <v>1019.15</v>
      </c>
    </row>
    <row r="7" spans="1:6">
      <c r="A7" s="14" t="s">
        <v>13</v>
      </c>
      <c r="B7" s="16">
        <v>3161.2200000000003</v>
      </c>
      <c r="C7" s="16"/>
      <c r="D7" s="16"/>
      <c r="E7" s="16"/>
      <c r="F7" s="16">
        <v>3161.2200000000003</v>
      </c>
    </row>
    <row r="8" spans="1:6">
      <c r="A8" s="14" t="s">
        <v>21</v>
      </c>
      <c r="B8" s="16"/>
      <c r="C8" s="16">
        <v>2492.7099999999996</v>
      </c>
      <c r="D8" s="16"/>
      <c r="E8" s="16"/>
      <c r="F8" s="16">
        <v>2492.7099999999996</v>
      </c>
    </row>
    <row r="9" spans="1:6">
      <c r="A9" s="14" t="s">
        <v>41</v>
      </c>
      <c r="B9" s="16"/>
      <c r="C9" s="16">
        <v>2649.7200000000003</v>
      </c>
      <c r="D9" s="16"/>
      <c r="E9" s="16"/>
      <c r="F9" s="16">
        <v>2649.7200000000003</v>
      </c>
    </row>
    <row r="10" spans="1:6">
      <c r="A10" s="14" t="s">
        <v>32</v>
      </c>
      <c r="B10" s="16"/>
      <c r="C10" s="16"/>
      <c r="D10" s="16"/>
      <c r="E10" s="16">
        <v>777.83999999999992</v>
      </c>
      <c r="F10" s="16">
        <v>777.83999999999992</v>
      </c>
    </row>
    <row r="11" spans="1:6">
      <c r="A11" s="14" t="s">
        <v>16</v>
      </c>
      <c r="B11" s="16"/>
      <c r="C11" s="16"/>
      <c r="D11" s="16">
        <v>314.10000000000002</v>
      </c>
      <c r="E11" s="16"/>
      <c r="F11" s="16">
        <v>314.10000000000002</v>
      </c>
    </row>
    <row r="12" spans="1:6">
      <c r="A12" s="14" t="s">
        <v>273</v>
      </c>
      <c r="B12" s="16">
        <v>4180.37</v>
      </c>
      <c r="C12" s="16">
        <v>6528.91</v>
      </c>
      <c r="D12" s="16">
        <v>314.10000000000002</v>
      </c>
      <c r="E12" s="16">
        <v>777.83999999999992</v>
      </c>
      <c r="F12" s="16">
        <v>11801.22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selection activeCell="A2" sqref="A2:K12"/>
    </sheetView>
  </sheetViews>
  <sheetFormatPr defaultRowHeight="14.25"/>
  <sheetData>
    <row r="1" spans="1:18">
      <c r="B1" t="s">
        <v>281</v>
      </c>
      <c r="C1" t="s">
        <v>282</v>
      </c>
      <c r="D1" t="s">
        <v>281</v>
      </c>
      <c r="E1" t="s">
        <v>282</v>
      </c>
      <c r="F1" t="s">
        <v>281</v>
      </c>
      <c r="G1" t="s">
        <v>282</v>
      </c>
      <c r="H1" t="s">
        <v>281</v>
      </c>
      <c r="I1" t="s">
        <v>282</v>
      </c>
      <c r="J1" t="s">
        <v>281</v>
      </c>
    </row>
    <row r="2" spans="1:18" ht="15">
      <c r="A2" s="17" t="s">
        <v>272</v>
      </c>
      <c r="B2" s="20" t="s">
        <v>12</v>
      </c>
      <c r="C2" s="20"/>
      <c r="D2" s="20" t="s">
        <v>20</v>
      </c>
      <c r="E2" s="20"/>
      <c r="F2" s="20" t="s">
        <v>15</v>
      </c>
      <c r="G2" s="20"/>
      <c r="H2" s="20" t="s">
        <v>31</v>
      </c>
      <c r="I2" s="20"/>
      <c r="J2" s="21" t="s">
        <v>273</v>
      </c>
      <c r="K2" s="21"/>
      <c r="L2" s="17" t="s">
        <v>272</v>
      </c>
      <c r="M2" s="17" t="s">
        <v>12</v>
      </c>
      <c r="N2" s="17" t="s">
        <v>20</v>
      </c>
      <c r="O2" s="17" t="s">
        <v>15</v>
      </c>
      <c r="P2" s="17" t="s">
        <v>31</v>
      </c>
      <c r="Q2" s="17" t="s">
        <v>273</v>
      </c>
      <c r="R2" t="str">
        <f>VLOOKUP(L3,A3:A11,1,0)</f>
        <v>Arrowroot</v>
      </c>
    </row>
    <row r="3" spans="1:18">
      <c r="A3" s="14" t="s">
        <v>25</v>
      </c>
      <c r="B3" s="16"/>
      <c r="C3" s="19">
        <f>VLOOKUP(A3,$L$3:$Q$9,2,0)</f>
        <v>0</v>
      </c>
      <c r="D3" s="19">
        <v>4054.7999999999997</v>
      </c>
      <c r="E3" s="19">
        <f>VLOOKUP(A3,$L$3:$Q$9,3,0)</f>
        <v>1386.48</v>
      </c>
      <c r="F3" s="19"/>
      <c r="G3" s="19">
        <f>VLOOKUP(A3,$L$3:$Q$9,4,0)</f>
        <v>0</v>
      </c>
      <c r="H3" s="19"/>
      <c r="I3" s="19">
        <f>VLOOKUP(A3,$L$3:$Q$9,5,0)</f>
        <v>0</v>
      </c>
      <c r="J3" s="19">
        <v>4054.8</v>
      </c>
      <c r="K3">
        <f>VLOOKUP(A3,$L$3:$Q$9,6,0)</f>
        <v>1386.48</v>
      </c>
      <c r="L3" s="14" t="s">
        <v>25</v>
      </c>
      <c r="M3" s="16"/>
      <c r="N3" s="16">
        <v>1386.48</v>
      </c>
      <c r="O3" s="16"/>
      <c r="P3" s="16"/>
      <c r="Q3" s="16">
        <v>1386.48</v>
      </c>
      <c r="R3" t="str">
        <f t="shared" ref="R3:R9" si="0">VLOOKUP(L4,A4:A12,1,0)</f>
        <v>Bran</v>
      </c>
    </row>
    <row r="4" spans="1:18">
      <c r="A4" s="14" t="s">
        <v>142</v>
      </c>
      <c r="B4" s="19">
        <v>179.32999999999998</v>
      </c>
      <c r="C4" s="19">
        <v>0</v>
      </c>
      <c r="D4" s="19"/>
      <c r="E4" s="19"/>
      <c r="F4" s="19"/>
      <c r="G4" s="19">
        <v>0</v>
      </c>
      <c r="H4" s="19"/>
      <c r="I4" s="19">
        <v>0</v>
      </c>
      <c r="J4" s="19">
        <v>179.32999999999998</v>
      </c>
      <c r="K4" t="e">
        <f t="shared" ref="K4:K11" si="1">VLOOKUP(A4,$L$3:$Q$9,6,0)</f>
        <v>#N/A</v>
      </c>
      <c r="L4" s="14" t="s">
        <v>43</v>
      </c>
      <c r="M4" s="16">
        <v>1019.15</v>
      </c>
      <c r="N4" s="16"/>
      <c r="O4" s="16"/>
      <c r="P4" s="16"/>
      <c r="Q4" s="16">
        <v>1019.15</v>
      </c>
      <c r="R4" t="str">
        <f t="shared" si="0"/>
        <v>Carrot</v>
      </c>
    </row>
    <row r="5" spans="1:18">
      <c r="A5" s="14" t="s">
        <v>43</v>
      </c>
      <c r="B5" s="19">
        <v>1926.1000000000001</v>
      </c>
      <c r="C5" s="19">
        <f t="shared" ref="C5:C11" si="2">VLOOKUP(A5,$L$3:$Q$9,2,0)</f>
        <v>1019.15</v>
      </c>
      <c r="D5" s="19"/>
      <c r="E5" s="19">
        <f t="shared" ref="E5:E11" si="3">VLOOKUP(A5,$L$3:$Q$9,3,0)</f>
        <v>0</v>
      </c>
      <c r="F5" s="19"/>
      <c r="G5" s="19">
        <f t="shared" ref="G5:G11" si="4">VLOOKUP(A5,$L$3:$Q$9,4,0)</f>
        <v>0</v>
      </c>
      <c r="H5" s="19"/>
      <c r="I5" s="19">
        <f t="shared" ref="I5:I11" si="5">VLOOKUP(A5,$L$3:$Q$9,5,0)</f>
        <v>0</v>
      </c>
      <c r="J5" s="19">
        <v>1926.1000000000001</v>
      </c>
      <c r="K5">
        <f t="shared" si="1"/>
        <v>1019.15</v>
      </c>
      <c r="L5" s="14" t="s">
        <v>13</v>
      </c>
      <c r="M5" s="16">
        <v>3161.2200000000003</v>
      </c>
      <c r="N5" s="16"/>
      <c r="O5" s="16"/>
      <c r="P5" s="16"/>
      <c r="Q5" s="16">
        <v>3161.2200000000003</v>
      </c>
      <c r="R5" t="str">
        <f t="shared" si="0"/>
        <v>Chocolate Chip</v>
      </c>
    </row>
    <row r="6" spans="1:18">
      <c r="A6" s="14" t="s">
        <v>13</v>
      </c>
      <c r="B6" s="19">
        <v>4249.7700000000004</v>
      </c>
      <c r="C6" s="19">
        <f t="shared" si="2"/>
        <v>3161.2200000000003</v>
      </c>
      <c r="D6" s="19"/>
      <c r="E6" s="19">
        <f t="shared" si="3"/>
        <v>0</v>
      </c>
      <c r="F6" s="19"/>
      <c r="G6" s="19">
        <f t="shared" si="4"/>
        <v>0</v>
      </c>
      <c r="H6" s="19"/>
      <c r="I6" s="19">
        <f t="shared" si="5"/>
        <v>0</v>
      </c>
      <c r="J6" s="19">
        <v>4249.7700000000004</v>
      </c>
      <c r="K6">
        <f t="shared" si="1"/>
        <v>3161.2200000000003</v>
      </c>
      <c r="L6" s="14" t="s">
        <v>21</v>
      </c>
      <c r="M6" s="16"/>
      <c r="N6" s="16">
        <v>2492.7099999999996</v>
      </c>
      <c r="O6" s="16"/>
      <c r="P6" s="16"/>
      <c r="Q6" s="16">
        <v>2492.7099999999996</v>
      </c>
      <c r="R6" t="str">
        <f t="shared" si="0"/>
        <v>Oatmeal Raisin</v>
      </c>
    </row>
    <row r="7" spans="1:18">
      <c r="A7" s="14" t="s">
        <v>21</v>
      </c>
      <c r="B7" s="19"/>
      <c r="C7" s="19">
        <f t="shared" si="2"/>
        <v>0</v>
      </c>
      <c r="D7" s="19">
        <v>2079.4399999999996</v>
      </c>
      <c r="E7" s="19">
        <f t="shared" si="3"/>
        <v>2492.7099999999996</v>
      </c>
      <c r="F7" s="19"/>
      <c r="G7" s="19">
        <f t="shared" si="4"/>
        <v>0</v>
      </c>
      <c r="H7" s="19"/>
      <c r="I7" s="19">
        <f t="shared" si="5"/>
        <v>0</v>
      </c>
      <c r="J7" s="19">
        <v>2079.4399999999996</v>
      </c>
      <c r="K7">
        <f t="shared" si="1"/>
        <v>2492.7099999999996</v>
      </c>
      <c r="L7" s="14" t="s">
        <v>41</v>
      </c>
      <c r="M7" s="16"/>
      <c r="N7" s="16">
        <v>2649.7200000000003</v>
      </c>
      <c r="O7" s="16"/>
      <c r="P7" s="16"/>
      <c r="Q7" s="16">
        <v>2649.7200000000003</v>
      </c>
      <c r="R7" t="str">
        <f t="shared" si="0"/>
        <v>Potato Chips</v>
      </c>
    </row>
    <row r="8" spans="1:18">
      <c r="A8" s="14" t="s">
        <v>41</v>
      </c>
      <c r="B8" s="19"/>
      <c r="C8" s="19">
        <f t="shared" si="2"/>
        <v>0</v>
      </c>
      <c r="D8" s="19">
        <v>4660.4400000000005</v>
      </c>
      <c r="E8" s="19">
        <f t="shared" si="3"/>
        <v>2649.7200000000003</v>
      </c>
      <c r="F8" s="19"/>
      <c r="G8" s="19">
        <f t="shared" si="4"/>
        <v>0</v>
      </c>
      <c r="H8" s="19"/>
      <c r="I8" s="19">
        <f t="shared" si="5"/>
        <v>0</v>
      </c>
      <c r="J8" s="19">
        <v>4660.4400000000005</v>
      </c>
      <c r="K8">
        <f t="shared" si="1"/>
        <v>2649.7200000000003</v>
      </c>
      <c r="L8" s="14" t="s">
        <v>32</v>
      </c>
      <c r="M8" s="16"/>
      <c r="N8" s="16"/>
      <c r="O8" s="16"/>
      <c r="P8" s="16">
        <v>777.83999999999992</v>
      </c>
      <c r="Q8" s="16">
        <v>777.83999999999992</v>
      </c>
      <c r="R8" t="str">
        <f t="shared" si="0"/>
        <v>Whole Wheat</v>
      </c>
    </row>
    <row r="9" spans="1:18">
      <c r="A9" s="14" t="s">
        <v>32</v>
      </c>
      <c r="B9" s="19"/>
      <c r="C9" s="19">
        <f t="shared" si="2"/>
        <v>0</v>
      </c>
      <c r="D9" s="19"/>
      <c r="E9" s="19">
        <f t="shared" si="3"/>
        <v>0</v>
      </c>
      <c r="F9" s="19"/>
      <c r="G9" s="19">
        <f t="shared" si="4"/>
        <v>0</v>
      </c>
      <c r="H9" s="19">
        <v>873.93000000000018</v>
      </c>
      <c r="I9" s="19">
        <f t="shared" si="5"/>
        <v>777.83999999999992</v>
      </c>
      <c r="J9" s="19">
        <v>873.93000000000018</v>
      </c>
      <c r="K9">
        <f t="shared" si="1"/>
        <v>777.83999999999992</v>
      </c>
      <c r="L9" s="14" t="s">
        <v>16</v>
      </c>
      <c r="M9" s="16"/>
      <c r="N9" s="16"/>
      <c r="O9" s="16">
        <v>314.10000000000002</v>
      </c>
      <c r="P9" s="16"/>
      <c r="Q9" s="16">
        <v>314.10000000000002</v>
      </c>
      <c r="R9" t="str">
        <f t="shared" si="0"/>
        <v>Grand Total</v>
      </c>
    </row>
    <row r="10" spans="1:18" ht="15">
      <c r="A10" s="14" t="s">
        <v>112</v>
      </c>
      <c r="B10" s="19"/>
      <c r="C10" s="19">
        <v>0</v>
      </c>
      <c r="D10" s="19"/>
      <c r="E10" s="19">
        <v>0</v>
      </c>
      <c r="F10" s="19"/>
      <c r="G10" s="19">
        <v>0</v>
      </c>
      <c r="H10" s="19">
        <v>585.9</v>
      </c>
      <c r="I10" s="19">
        <v>0</v>
      </c>
      <c r="J10" s="19">
        <v>585.9</v>
      </c>
      <c r="K10" t="e">
        <f t="shared" si="1"/>
        <v>#N/A</v>
      </c>
      <c r="L10" s="15" t="s">
        <v>273</v>
      </c>
      <c r="M10" s="18">
        <v>4180.37</v>
      </c>
      <c r="N10" s="18">
        <v>6528.91</v>
      </c>
      <c r="O10" s="18">
        <v>314.10000000000002</v>
      </c>
      <c r="P10" s="18">
        <v>777.83999999999992</v>
      </c>
      <c r="Q10" s="18">
        <v>11801.22</v>
      </c>
    </row>
    <row r="11" spans="1:18">
      <c r="A11" s="14" t="s">
        <v>16</v>
      </c>
      <c r="B11" s="19"/>
      <c r="C11" s="19">
        <f t="shared" si="2"/>
        <v>0</v>
      </c>
      <c r="D11" s="19"/>
      <c r="E11" s="19">
        <f t="shared" si="3"/>
        <v>0</v>
      </c>
      <c r="F11" s="19">
        <v>3071.1999999999994</v>
      </c>
      <c r="G11" s="19">
        <f t="shared" si="4"/>
        <v>314.10000000000002</v>
      </c>
      <c r="H11" s="19"/>
      <c r="I11" s="19">
        <f t="shared" si="5"/>
        <v>0</v>
      </c>
      <c r="J11" s="19">
        <v>3071.1999999999994</v>
      </c>
      <c r="K11">
        <f t="shared" si="1"/>
        <v>314.10000000000002</v>
      </c>
    </row>
    <row r="12" spans="1:18" ht="15">
      <c r="A12" s="15" t="s">
        <v>273</v>
      </c>
      <c r="B12" s="18">
        <v>6355.2000000000007</v>
      </c>
      <c r="C12" s="18"/>
      <c r="D12" s="18">
        <v>10794.68</v>
      </c>
      <c r="E12" s="18"/>
      <c r="F12" s="18">
        <v>3071.1999999999994</v>
      </c>
      <c r="G12" s="18"/>
      <c r="H12" s="18">
        <v>1459.8300000000002</v>
      </c>
      <c r="I12" s="18"/>
      <c r="J12" s="18">
        <v>21680.91</v>
      </c>
    </row>
  </sheetData>
  <mergeCells count="5">
    <mergeCell ref="F2:G2"/>
    <mergeCell ref="H2:I2"/>
    <mergeCell ref="D2:E2"/>
    <mergeCell ref="B2:C2"/>
    <mergeCell ref="J2:K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5"/>
  <sheetViews>
    <sheetView topLeftCell="A2" workbookViewId="0">
      <selection activeCell="D13" sqref="A2:J245"/>
    </sheetView>
  </sheetViews>
  <sheetFormatPr defaultRowHeight="14.25"/>
  <cols>
    <col min="1" max="1" width="7.875" bestFit="1" customWidth="1"/>
    <col min="2" max="2" width="7.25" bestFit="1" customWidth="1"/>
    <col min="3" max="3" width="5.25" bestFit="1" customWidth="1"/>
    <col min="4" max="4" width="11.25" bestFit="1" customWidth="1"/>
    <col min="5" max="5" width="8.75" bestFit="1" customWidth="1"/>
    <col min="6" max="6" width="14.75" bestFit="1" customWidth="1"/>
    <col min="7" max="7" width="4" bestFit="1" customWidth="1"/>
    <col min="8" max="8" width="5" bestFit="1" customWidth="1"/>
    <col min="9" max="9" width="7" bestFit="1" customWidth="1"/>
  </cols>
  <sheetData>
    <row r="1" spans="1:10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274</v>
      </c>
    </row>
    <row r="2" spans="1:10">
      <c r="A2" s="5" t="s">
        <v>9</v>
      </c>
      <c r="B2" s="6">
        <v>44562</v>
      </c>
      <c r="C2" s="7" t="s">
        <v>10</v>
      </c>
      <c r="D2" s="7" t="s">
        <v>11</v>
      </c>
      <c r="E2" s="7" t="s">
        <v>12</v>
      </c>
      <c r="F2" s="7" t="s">
        <v>13</v>
      </c>
      <c r="G2" s="7">
        <v>33</v>
      </c>
      <c r="H2" s="7">
        <v>1.7699999999999998</v>
      </c>
      <c r="I2" s="8">
        <f>Sales_Data[[#This Row],[Qty]]*Sales_Data[[#This Row],[UnitPrice]]</f>
        <v>58.41</v>
      </c>
      <c r="J2" s="3">
        <f>Sales_Data[[#This Row],[TotalPrice]]/Sales_Data[[#This Row],[Qty]]</f>
        <v>1.7699999999999998</v>
      </c>
    </row>
    <row r="3" spans="1:10">
      <c r="A3" s="5" t="s">
        <v>14</v>
      </c>
      <c r="B3" s="6">
        <v>44565</v>
      </c>
      <c r="C3" s="7" t="s">
        <v>10</v>
      </c>
      <c r="D3" s="7" t="s">
        <v>11</v>
      </c>
      <c r="E3" s="7" t="s">
        <v>15</v>
      </c>
      <c r="F3" s="7" t="s">
        <v>16</v>
      </c>
      <c r="G3" s="7">
        <v>100</v>
      </c>
      <c r="H3" s="7">
        <v>3.4899999999999998</v>
      </c>
      <c r="I3" s="8">
        <f>Sales_Data[[#This Row],[Qty]]*Sales_Data[[#This Row],[UnitPrice]]</f>
        <v>349</v>
      </c>
      <c r="J3" s="7">
        <f>Sales_Data[[#This Row],[TotalPrice]]/Sales_Data[[#This Row],[Qty]]</f>
        <v>3.49</v>
      </c>
    </row>
    <row r="4" spans="1:10">
      <c r="A4" s="5" t="s">
        <v>17</v>
      </c>
      <c r="B4" s="6">
        <v>44568</v>
      </c>
      <c r="C4" s="7" t="s">
        <v>18</v>
      </c>
      <c r="D4" s="7" t="s">
        <v>19</v>
      </c>
      <c r="E4" s="7" t="s">
        <v>20</v>
      </c>
      <c r="F4" s="7" t="s">
        <v>21</v>
      </c>
      <c r="G4" s="7">
        <v>58</v>
      </c>
      <c r="H4" s="7">
        <v>1.8699999999999999</v>
      </c>
      <c r="I4" s="8">
        <f>Sales_Data[[#This Row],[Qty]]*Sales_Data[[#This Row],[UnitPrice]]</f>
        <v>108.46</v>
      </c>
      <c r="J4" s="7">
        <f>Sales_Data[[#This Row],[TotalPrice]]/Sales_Data[[#This Row],[Qty]]</f>
        <v>1.8699999999999999</v>
      </c>
    </row>
    <row r="5" spans="1:10">
      <c r="A5" s="5" t="s">
        <v>22</v>
      </c>
      <c r="B5" s="6">
        <v>44571</v>
      </c>
      <c r="C5" s="7" t="s">
        <v>10</v>
      </c>
      <c r="D5" s="7" t="s">
        <v>23</v>
      </c>
      <c r="E5" s="7" t="s">
        <v>20</v>
      </c>
      <c r="F5" s="7" t="s">
        <v>21</v>
      </c>
      <c r="G5" s="7">
        <v>82</v>
      </c>
      <c r="H5" s="7">
        <v>1.87</v>
      </c>
      <c r="I5" s="8">
        <f>Sales_Data[[#This Row],[Qty]]*Sales_Data[[#This Row],[UnitPrice]]</f>
        <v>153.34</v>
      </c>
      <c r="J5" s="7">
        <f>Sales_Data[[#This Row],[TotalPrice]]/Sales_Data[[#This Row],[Qty]]</f>
        <v>1.87</v>
      </c>
    </row>
    <row r="6" spans="1:10">
      <c r="A6" s="5" t="s">
        <v>24</v>
      </c>
      <c r="B6" s="6">
        <v>44574</v>
      </c>
      <c r="C6" s="7" t="s">
        <v>10</v>
      </c>
      <c r="D6" s="7" t="s">
        <v>11</v>
      </c>
      <c r="E6" s="7" t="s">
        <v>20</v>
      </c>
      <c r="F6" s="7" t="s">
        <v>25</v>
      </c>
      <c r="G6" s="7">
        <v>89</v>
      </c>
      <c r="H6" s="7">
        <v>2.1800000000000002</v>
      </c>
      <c r="I6" s="8">
        <f>Sales_Data[[#This Row],[Qty]]*Sales_Data[[#This Row],[UnitPrice]]</f>
        <v>194.02</v>
      </c>
      <c r="J6" s="7">
        <f>Sales_Data[[#This Row],[TotalPrice]]/Sales_Data[[#This Row],[Qty]]</f>
        <v>2.1800000000000002</v>
      </c>
    </row>
    <row r="7" spans="1:10">
      <c r="A7" s="5" t="s">
        <v>26</v>
      </c>
      <c r="B7" s="6">
        <v>44577</v>
      </c>
      <c r="C7" s="7" t="s">
        <v>10</v>
      </c>
      <c r="D7" s="7" t="s">
        <v>11</v>
      </c>
      <c r="E7" s="7" t="s">
        <v>12</v>
      </c>
      <c r="F7" s="7" t="s">
        <v>13</v>
      </c>
      <c r="G7" s="7">
        <v>54</v>
      </c>
      <c r="H7" s="7">
        <v>1.77</v>
      </c>
      <c r="I7" s="8">
        <f>Sales_Data[[#This Row],[Qty]]*Sales_Data[[#This Row],[UnitPrice]]</f>
        <v>95.58</v>
      </c>
      <c r="J7" s="7">
        <f>Sales_Data[[#This Row],[TotalPrice]]/Sales_Data[[#This Row],[Qty]]</f>
        <v>1.77</v>
      </c>
    </row>
    <row r="8" spans="1:10">
      <c r="A8" s="5" t="s">
        <v>27</v>
      </c>
      <c r="B8" s="6">
        <v>44580</v>
      </c>
      <c r="C8" s="7" t="s">
        <v>10</v>
      </c>
      <c r="D8" s="7" t="s">
        <v>11</v>
      </c>
      <c r="E8" s="7" t="s">
        <v>15</v>
      </c>
      <c r="F8" s="7" t="s">
        <v>16</v>
      </c>
      <c r="G8" s="7">
        <v>149</v>
      </c>
      <c r="H8" s="7">
        <v>3.4899999999999998</v>
      </c>
      <c r="I8" s="8">
        <f>Sales_Data[[#This Row],[Qty]]*Sales_Data[[#This Row],[UnitPrice]]</f>
        <v>520.01</v>
      </c>
      <c r="J8" s="7">
        <f>Sales_Data[[#This Row],[TotalPrice]]/Sales_Data[[#This Row],[Qty]]</f>
        <v>3.4899999999999998</v>
      </c>
    </row>
    <row r="9" spans="1:10">
      <c r="A9" s="5" t="s">
        <v>28</v>
      </c>
      <c r="B9" s="6">
        <v>44583</v>
      </c>
      <c r="C9" s="7" t="s">
        <v>18</v>
      </c>
      <c r="D9" s="7" t="s">
        <v>19</v>
      </c>
      <c r="E9" s="7" t="s">
        <v>12</v>
      </c>
      <c r="F9" s="7" t="s">
        <v>13</v>
      </c>
      <c r="G9" s="7">
        <v>51</v>
      </c>
      <c r="H9" s="7">
        <v>1.77</v>
      </c>
      <c r="I9" s="8">
        <f>Sales_Data[[#This Row],[Qty]]*Sales_Data[[#This Row],[UnitPrice]]</f>
        <v>90.27</v>
      </c>
      <c r="J9" s="7">
        <f>Sales_Data[[#This Row],[TotalPrice]]/Sales_Data[[#This Row],[Qty]]</f>
        <v>1.77</v>
      </c>
    </row>
    <row r="10" spans="1:10">
      <c r="A10" s="5" t="s">
        <v>29</v>
      </c>
      <c r="B10" s="6">
        <v>44586</v>
      </c>
      <c r="C10" s="7" t="s">
        <v>10</v>
      </c>
      <c r="D10" s="7" t="s">
        <v>23</v>
      </c>
      <c r="E10" s="7" t="s">
        <v>12</v>
      </c>
      <c r="F10" s="7" t="s">
        <v>13</v>
      </c>
      <c r="G10" s="7">
        <v>100</v>
      </c>
      <c r="H10" s="7">
        <v>1.77</v>
      </c>
      <c r="I10" s="8">
        <f>Sales_Data[[#This Row],[Qty]]*Sales_Data[[#This Row],[UnitPrice]]</f>
        <v>177</v>
      </c>
      <c r="J10" s="7">
        <f>Sales_Data[[#This Row],[TotalPrice]]/Sales_Data[[#This Row],[Qty]]</f>
        <v>1.77</v>
      </c>
    </row>
    <row r="11" spans="1:10">
      <c r="A11" s="5" t="s">
        <v>30</v>
      </c>
      <c r="B11" s="6">
        <v>44589</v>
      </c>
      <c r="C11" s="7" t="s">
        <v>10</v>
      </c>
      <c r="D11" s="7" t="s">
        <v>23</v>
      </c>
      <c r="E11" s="7" t="s">
        <v>31</v>
      </c>
      <c r="F11" s="7" t="s">
        <v>32</v>
      </c>
      <c r="G11" s="7">
        <v>28</v>
      </c>
      <c r="H11" s="7">
        <v>1.35</v>
      </c>
      <c r="I11" s="8">
        <f>Sales_Data[[#This Row],[Qty]]*Sales_Data[[#This Row],[UnitPrice]]</f>
        <v>37.800000000000004</v>
      </c>
      <c r="J11" s="7">
        <f>Sales_Data[[#This Row],[TotalPrice]]/Sales_Data[[#This Row],[Qty]]</f>
        <v>1.35</v>
      </c>
    </row>
    <row r="12" spans="1:10">
      <c r="A12" s="5" t="s">
        <v>33</v>
      </c>
      <c r="B12" s="6">
        <v>44592</v>
      </c>
      <c r="C12" s="7" t="s">
        <v>10</v>
      </c>
      <c r="D12" s="7" t="s">
        <v>11</v>
      </c>
      <c r="E12" s="7" t="s">
        <v>20</v>
      </c>
      <c r="F12" s="7" t="s">
        <v>25</v>
      </c>
      <c r="G12" s="7">
        <v>36</v>
      </c>
      <c r="H12" s="7">
        <v>2.1800000000000002</v>
      </c>
      <c r="I12" s="8">
        <f>Sales_Data[[#This Row],[Qty]]*Sales_Data[[#This Row],[UnitPrice]]</f>
        <v>78.48</v>
      </c>
      <c r="J12" s="7">
        <f>Sales_Data[[#This Row],[TotalPrice]]/Sales_Data[[#This Row],[Qty]]</f>
        <v>2.1800000000000002</v>
      </c>
    </row>
    <row r="13" spans="1:10">
      <c r="A13" s="5" t="s">
        <v>34</v>
      </c>
      <c r="B13" s="6">
        <v>44595</v>
      </c>
      <c r="C13" s="7" t="s">
        <v>10</v>
      </c>
      <c r="D13" s="7" t="s">
        <v>11</v>
      </c>
      <c r="E13" s="7" t="s">
        <v>20</v>
      </c>
      <c r="F13" s="7" t="s">
        <v>21</v>
      </c>
      <c r="G13" s="7">
        <v>31</v>
      </c>
      <c r="H13" s="7">
        <v>1.8699999999999999</v>
      </c>
      <c r="I13" s="8">
        <f>Sales_Data[[#This Row],[Qty]]*Sales_Data[[#This Row],[UnitPrice]]</f>
        <v>57.97</v>
      </c>
      <c r="J13" s="7">
        <f>Sales_Data[[#This Row],[TotalPrice]]/Sales_Data[[#This Row],[Qty]]</f>
        <v>1.8699999999999999</v>
      </c>
    </row>
    <row r="14" spans="1:10">
      <c r="A14" s="5" t="s">
        <v>35</v>
      </c>
      <c r="B14" s="6">
        <v>44598</v>
      </c>
      <c r="C14" s="7" t="s">
        <v>10</v>
      </c>
      <c r="D14" s="7" t="s">
        <v>11</v>
      </c>
      <c r="E14" s="7" t="s">
        <v>15</v>
      </c>
      <c r="F14" s="7" t="s">
        <v>16</v>
      </c>
      <c r="G14" s="7">
        <v>28</v>
      </c>
      <c r="H14" s="7">
        <v>3.4899999999999998</v>
      </c>
      <c r="I14" s="8">
        <f>Sales_Data[[#This Row],[Qty]]*Sales_Data[[#This Row],[UnitPrice]]</f>
        <v>97.72</v>
      </c>
      <c r="J14" s="7">
        <f>Sales_Data[[#This Row],[TotalPrice]]/Sales_Data[[#This Row],[Qty]]</f>
        <v>3.4899999999999998</v>
      </c>
    </row>
    <row r="15" spans="1:10">
      <c r="A15" s="5" t="s">
        <v>36</v>
      </c>
      <c r="B15" s="6">
        <v>44601</v>
      </c>
      <c r="C15" s="7" t="s">
        <v>18</v>
      </c>
      <c r="D15" s="7" t="s">
        <v>19</v>
      </c>
      <c r="E15" s="7" t="s">
        <v>12</v>
      </c>
      <c r="F15" s="7" t="s">
        <v>13</v>
      </c>
      <c r="G15" s="7">
        <v>44</v>
      </c>
      <c r="H15" s="7">
        <v>1.7699999999999998</v>
      </c>
      <c r="I15" s="8">
        <f>Sales_Data[[#This Row],[Qty]]*Sales_Data[[#This Row],[UnitPrice]]</f>
        <v>77.88</v>
      </c>
      <c r="J15" s="7">
        <f>Sales_Data[[#This Row],[TotalPrice]]/Sales_Data[[#This Row],[Qty]]</f>
        <v>1.7699999999999998</v>
      </c>
    </row>
    <row r="16" spans="1:10">
      <c r="A16" s="5" t="s">
        <v>37</v>
      </c>
      <c r="B16" s="6">
        <v>44604</v>
      </c>
      <c r="C16" s="7" t="s">
        <v>10</v>
      </c>
      <c r="D16" s="7" t="s">
        <v>23</v>
      </c>
      <c r="E16" s="7" t="s">
        <v>12</v>
      </c>
      <c r="F16" s="7" t="s">
        <v>13</v>
      </c>
      <c r="G16" s="7">
        <v>23</v>
      </c>
      <c r="H16" s="7">
        <v>1.77</v>
      </c>
      <c r="I16" s="8">
        <f>Sales_Data[[#This Row],[Qty]]*Sales_Data[[#This Row],[UnitPrice]]</f>
        <v>40.71</v>
      </c>
      <c r="J16" s="7">
        <f>Sales_Data[[#This Row],[TotalPrice]]/Sales_Data[[#This Row],[Qty]]</f>
        <v>1.77</v>
      </c>
    </row>
    <row r="17" spans="1:10">
      <c r="A17" s="5" t="s">
        <v>38</v>
      </c>
      <c r="B17" s="6">
        <v>44607</v>
      </c>
      <c r="C17" s="7" t="s">
        <v>10</v>
      </c>
      <c r="D17" s="7" t="s">
        <v>23</v>
      </c>
      <c r="E17" s="7" t="s">
        <v>31</v>
      </c>
      <c r="F17" s="7" t="s">
        <v>32</v>
      </c>
      <c r="G17" s="7">
        <v>27</v>
      </c>
      <c r="H17" s="7">
        <v>1.35</v>
      </c>
      <c r="I17" s="8">
        <f>Sales_Data[[#This Row],[Qty]]*Sales_Data[[#This Row],[UnitPrice]]</f>
        <v>36.450000000000003</v>
      </c>
      <c r="J17" s="7">
        <f>Sales_Data[[#This Row],[TotalPrice]]/Sales_Data[[#This Row],[Qty]]</f>
        <v>1.35</v>
      </c>
    </row>
    <row r="18" spans="1:10">
      <c r="A18" s="5" t="s">
        <v>39</v>
      </c>
      <c r="B18" s="6">
        <v>44610</v>
      </c>
      <c r="C18" s="7" t="s">
        <v>10</v>
      </c>
      <c r="D18" s="7" t="s">
        <v>11</v>
      </c>
      <c r="E18" s="7" t="s">
        <v>20</v>
      </c>
      <c r="F18" s="7" t="s">
        <v>25</v>
      </c>
      <c r="G18" s="7">
        <v>43</v>
      </c>
      <c r="H18" s="7">
        <v>2.1799999999999997</v>
      </c>
      <c r="I18" s="8">
        <f>Sales_Data[[#This Row],[Qty]]*Sales_Data[[#This Row],[UnitPrice]]</f>
        <v>93.739999999999981</v>
      </c>
      <c r="J18" s="7">
        <f>Sales_Data[[#This Row],[TotalPrice]]/Sales_Data[[#This Row],[Qty]]</f>
        <v>2.1799999999999997</v>
      </c>
    </row>
    <row r="19" spans="1:10">
      <c r="A19" s="5" t="s">
        <v>40</v>
      </c>
      <c r="B19" s="6">
        <v>44613</v>
      </c>
      <c r="C19" s="7" t="s">
        <v>10</v>
      </c>
      <c r="D19" s="7" t="s">
        <v>11</v>
      </c>
      <c r="E19" s="7" t="s">
        <v>20</v>
      </c>
      <c r="F19" s="7" t="s">
        <v>41</v>
      </c>
      <c r="G19" s="7">
        <v>123</v>
      </c>
      <c r="H19" s="7">
        <v>2.84</v>
      </c>
      <c r="I19" s="8">
        <f>Sales_Data[[#This Row],[Qty]]*Sales_Data[[#This Row],[UnitPrice]]</f>
        <v>349.32</v>
      </c>
      <c r="J19" s="7">
        <f>Sales_Data[[#This Row],[TotalPrice]]/Sales_Data[[#This Row],[Qty]]</f>
        <v>2.84</v>
      </c>
    </row>
    <row r="20" spans="1:10">
      <c r="A20" s="5" t="s">
        <v>42</v>
      </c>
      <c r="B20" s="6">
        <v>44616</v>
      </c>
      <c r="C20" s="7" t="s">
        <v>18</v>
      </c>
      <c r="D20" s="7" t="s">
        <v>19</v>
      </c>
      <c r="E20" s="7" t="s">
        <v>12</v>
      </c>
      <c r="F20" s="7" t="s">
        <v>43</v>
      </c>
      <c r="G20" s="7">
        <v>42</v>
      </c>
      <c r="H20" s="7">
        <v>1.87</v>
      </c>
      <c r="I20" s="8">
        <f>Sales_Data[[#This Row],[Qty]]*Sales_Data[[#This Row],[UnitPrice]]</f>
        <v>78.540000000000006</v>
      </c>
      <c r="J20" s="7">
        <f>Sales_Data[[#This Row],[TotalPrice]]/Sales_Data[[#This Row],[Qty]]</f>
        <v>1.87</v>
      </c>
    </row>
    <row r="21" spans="1:10">
      <c r="A21" s="5" t="s">
        <v>44</v>
      </c>
      <c r="B21" s="6">
        <v>44619</v>
      </c>
      <c r="C21" s="7" t="s">
        <v>18</v>
      </c>
      <c r="D21" s="7" t="s">
        <v>19</v>
      </c>
      <c r="E21" s="7" t="s">
        <v>20</v>
      </c>
      <c r="F21" s="7" t="s">
        <v>41</v>
      </c>
      <c r="G21" s="7">
        <v>33</v>
      </c>
      <c r="H21" s="7">
        <v>2.84</v>
      </c>
      <c r="I21" s="8">
        <f>Sales_Data[[#This Row],[Qty]]*Sales_Data[[#This Row],[UnitPrice]]</f>
        <v>93.72</v>
      </c>
      <c r="J21" s="7">
        <f>Sales_Data[[#This Row],[TotalPrice]]/Sales_Data[[#This Row],[Qty]]</f>
        <v>2.84</v>
      </c>
    </row>
    <row r="22" spans="1:10">
      <c r="A22" s="5" t="s">
        <v>45</v>
      </c>
      <c r="B22" s="6">
        <v>44622</v>
      </c>
      <c r="C22" s="7" t="s">
        <v>10</v>
      </c>
      <c r="D22" s="7" t="s">
        <v>23</v>
      </c>
      <c r="E22" s="7" t="s">
        <v>20</v>
      </c>
      <c r="F22" s="7" t="s">
        <v>21</v>
      </c>
      <c r="G22" s="7">
        <v>85</v>
      </c>
      <c r="H22" s="7">
        <v>1.8699999999999999</v>
      </c>
      <c r="I22" s="8">
        <f>Sales_Data[[#This Row],[Qty]]*Sales_Data[[#This Row],[UnitPrice]]</f>
        <v>158.94999999999999</v>
      </c>
      <c r="J22" s="7">
        <f>Sales_Data[[#This Row],[TotalPrice]]/Sales_Data[[#This Row],[Qty]]</f>
        <v>1.8699999999999999</v>
      </c>
    </row>
    <row r="23" spans="1:10">
      <c r="A23" s="5" t="s">
        <v>46</v>
      </c>
      <c r="B23" s="6">
        <v>44625</v>
      </c>
      <c r="C23" s="7" t="s">
        <v>18</v>
      </c>
      <c r="D23" s="7" t="s">
        <v>47</v>
      </c>
      <c r="E23" s="7" t="s">
        <v>20</v>
      </c>
      <c r="F23" s="7" t="s">
        <v>41</v>
      </c>
      <c r="G23" s="7">
        <v>30</v>
      </c>
      <c r="H23" s="7">
        <v>2.8400000000000003</v>
      </c>
      <c r="I23" s="8">
        <f>Sales_Data[[#This Row],[Qty]]*Sales_Data[[#This Row],[UnitPrice]]</f>
        <v>85.2</v>
      </c>
      <c r="J23" s="7">
        <f>Sales_Data[[#This Row],[TotalPrice]]/Sales_Data[[#This Row],[Qty]]</f>
        <v>2.8400000000000003</v>
      </c>
    </row>
    <row r="24" spans="1:10">
      <c r="A24" s="5" t="s">
        <v>48</v>
      </c>
      <c r="B24" s="6">
        <v>44628</v>
      </c>
      <c r="C24" s="7" t="s">
        <v>10</v>
      </c>
      <c r="D24" s="7" t="s">
        <v>11</v>
      </c>
      <c r="E24" s="7" t="s">
        <v>12</v>
      </c>
      <c r="F24" s="7" t="s">
        <v>13</v>
      </c>
      <c r="G24" s="7">
        <v>61</v>
      </c>
      <c r="H24" s="7">
        <v>1.77</v>
      </c>
      <c r="I24" s="8">
        <f>Sales_Data[[#This Row],[Qty]]*Sales_Data[[#This Row],[UnitPrice]]</f>
        <v>107.97</v>
      </c>
      <c r="J24" s="7">
        <f>Sales_Data[[#This Row],[TotalPrice]]/Sales_Data[[#This Row],[Qty]]</f>
        <v>1.77</v>
      </c>
    </row>
    <row r="25" spans="1:10">
      <c r="A25" s="5" t="s">
        <v>49</v>
      </c>
      <c r="B25" s="6">
        <v>44631</v>
      </c>
      <c r="C25" s="7" t="s">
        <v>10</v>
      </c>
      <c r="D25" s="7" t="s">
        <v>11</v>
      </c>
      <c r="E25" s="7" t="s">
        <v>15</v>
      </c>
      <c r="F25" s="7" t="s">
        <v>16</v>
      </c>
      <c r="G25" s="7">
        <v>40</v>
      </c>
      <c r="H25" s="7">
        <v>3.4899999999999998</v>
      </c>
      <c r="I25" s="8">
        <f>Sales_Data[[#This Row],[Qty]]*Sales_Data[[#This Row],[UnitPrice]]</f>
        <v>139.6</v>
      </c>
      <c r="J25" s="7">
        <f>Sales_Data[[#This Row],[TotalPrice]]/Sales_Data[[#This Row],[Qty]]</f>
        <v>3.4899999999999998</v>
      </c>
    </row>
    <row r="26" spans="1:10">
      <c r="A26" s="5" t="s">
        <v>50</v>
      </c>
      <c r="B26" s="6">
        <v>44634</v>
      </c>
      <c r="C26" s="7" t="s">
        <v>18</v>
      </c>
      <c r="D26" s="7" t="s">
        <v>19</v>
      </c>
      <c r="E26" s="7" t="s">
        <v>20</v>
      </c>
      <c r="F26" s="7" t="s">
        <v>21</v>
      </c>
      <c r="G26" s="7">
        <v>86</v>
      </c>
      <c r="H26" s="7">
        <v>1.8699999999999999</v>
      </c>
      <c r="I26" s="8">
        <f>Sales_Data[[#This Row],[Qty]]*Sales_Data[[#This Row],[UnitPrice]]</f>
        <v>160.82</v>
      </c>
      <c r="J26" s="7">
        <f>Sales_Data[[#This Row],[TotalPrice]]/Sales_Data[[#This Row],[Qty]]</f>
        <v>1.8699999999999999</v>
      </c>
    </row>
    <row r="27" spans="1:10">
      <c r="A27" s="5" t="s">
        <v>51</v>
      </c>
      <c r="B27" s="6">
        <v>44637</v>
      </c>
      <c r="C27" s="7" t="s">
        <v>10</v>
      </c>
      <c r="D27" s="7" t="s">
        <v>23</v>
      </c>
      <c r="E27" s="7" t="s">
        <v>12</v>
      </c>
      <c r="F27" s="7" t="s">
        <v>13</v>
      </c>
      <c r="G27" s="7">
        <v>38</v>
      </c>
      <c r="H27" s="7">
        <v>1.7700000000000002</v>
      </c>
      <c r="I27" s="8">
        <f>Sales_Data[[#This Row],[Qty]]*Sales_Data[[#This Row],[UnitPrice]]</f>
        <v>67.260000000000005</v>
      </c>
      <c r="J27" s="7">
        <f>Sales_Data[[#This Row],[TotalPrice]]/Sales_Data[[#This Row],[Qty]]</f>
        <v>1.7700000000000002</v>
      </c>
    </row>
    <row r="28" spans="1:10">
      <c r="A28" s="5" t="s">
        <v>52</v>
      </c>
      <c r="B28" s="6">
        <v>44640</v>
      </c>
      <c r="C28" s="7" t="s">
        <v>10</v>
      </c>
      <c r="D28" s="7" t="s">
        <v>23</v>
      </c>
      <c r="E28" s="7" t="s">
        <v>31</v>
      </c>
      <c r="F28" s="7" t="s">
        <v>32</v>
      </c>
      <c r="G28" s="7">
        <v>68</v>
      </c>
      <c r="H28" s="7">
        <v>1.68</v>
      </c>
      <c r="I28" s="8">
        <f>Sales_Data[[#This Row],[Qty]]*Sales_Data[[#This Row],[UnitPrice]]</f>
        <v>114.24</v>
      </c>
      <c r="J28" s="7">
        <f>Sales_Data[[#This Row],[TotalPrice]]/Sales_Data[[#This Row],[Qty]]</f>
        <v>1.68</v>
      </c>
    </row>
    <row r="29" spans="1:10">
      <c r="A29" s="5" t="s">
        <v>53</v>
      </c>
      <c r="B29" s="6">
        <v>44643</v>
      </c>
      <c r="C29" s="7" t="s">
        <v>18</v>
      </c>
      <c r="D29" s="7" t="s">
        <v>47</v>
      </c>
      <c r="E29" s="7" t="s">
        <v>20</v>
      </c>
      <c r="F29" s="7" t="s">
        <v>21</v>
      </c>
      <c r="G29" s="7">
        <v>39</v>
      </c>
      <c r="H29" s="7">
        <v>1.87</v>
      </c>
      <c r="I29" s="8">
        <f>Sales_Data[[#This Row],[Qty]]*Sales_Data[[#This Row],[UnitPrice]]</f>
        <v>72.930000000000007</v>
      </c>
      <c r="J29" s="7">
        <f>Sales_Data[[#This Row],[TotalPrice]]/Sales_Data[[#This Row],[Qty]]</f>
        <v>1.87</v>
      </c>
    </row>
    <row r="30" spans="1:10">
      <c r="A30" s="5" t="s">
        <v>54</v>
      </c>
      <c r="B30" s="6">
        <v>44646</v>
      </c>
      <c r="C30" s="7" t="s">
        <v>10</v>
      </c>
      <c r="D30" s="7" t="s">
        <v>11</v>
      </c>
      <c r="E30" s="7" t="s">
        <v>12</v>
      </c>
      <c r="F30" s="7" t="s">
        <v>43</v>
      </c>
      <c r="G30" s="7">
        <v>103</v>
      </c>
      <c r="H30" s="7">
        <v>1.87</v>
      </c>
      <c r="I30" s="8">
        <f>Sales_Data[[#This Row],[Qty]]*Sales_Data[[#This Row],[UnitPrice]]</f>
        <v>192.61</v>
      </c>
      <c r="J30" s="7">
        <f>Sales_Data[[#This Row],[TotalPrice]]/Sales_Data[[#This Row],[Qty]]</f>
        <v>1.87</v>
      </c>
    </row>
    <row r="31" spans="1:10">
      <c r="A31" s="5" t="s">
        <v>55</v>
      </c>
      <c r="B31" s="6">
        <v>44649</v>
      </c>
      <c r="C31" s="7" t="s">
        <v>10</v>
      </c>
      <c r="D31" s="7" t="s">
        <v>11</v>
      </c>
      <c r="E31" s="7" t="s">
        <v>20</v>
      </c>
      <c r="F31" s="7" t="s">
        <v>41</v>
      </c>
      <c r="G31" s="7">
        <v>193</v>
      </c>
      <c r="H31" s="7">
        <v>2.84</v>
      </c>
      <c r="I31" s="8">
        <f>Sales_Data[[#This Row],[Qty]]*Sales_Data[[#This Row],[UnitPrice]]</f>
        <v>548.12</v>
      </c>
      <c r="J31" s="7">
        <f>Sales_Data[[#This Row],[TotalPrice]]/Sales_Data[[#This Row],[Qty]]</f>
        <v>2.84</v>
      </c>
    </row>
    <row r="32" spans="1:10">
      <c r="A32" s="5" t="s">
        <v>56</v>
      </c>
      <c r="B32" s="6">
        <v>44652</v>
      </c>
      <c r="C32" s="7" t="s">
        <v>18</v>
      </c>
      <c r="D32" s="7" t="s">
        <v>19</v>
      </c>
      <c r="E32" s="7" t="s">
        <v>12</v>
      </c>
      <c r="F32" s="7" t="s">
        <v>13</v>
      </c>
      <c r="G32" s="7">
        <v>58</v>
      </c>
      <c r="H32" s="7">
        <v>1.77</v>
      </c>
      <c r="I32" s="8">
        <f>Sales_Data[[#This Row],[Qty]]*Sales_Data[[#This Row],[UnitPrice]]</f>
        <v>102.66</v>
      </c>
      <c r="J32" s="7">
        <f>Sales_Data[[#This Row],[TotalPrice]]/Sales_Data[[#This Row],[Qty]]</f>
        <v>1.77</v>
      </c>
    </row>
    <row r="33" spans="1:10">
      <c r="A33" s="5" t="s">
        <v>57</v>
      </c>
      <c r="B33" s="6">
        <v>44655</v>
      </c>
      <c r="C33" s="7" t="s">
        <v>18</v>
      </c>
      <c r="D33" s="7" t="s">
        <v>19</v>
      </c>
      <c r="E33" s="7" t="s">
        <v>31</v>
      </c>
      <c r="F33" s="7" t="s">
        <v>32</v>
      </c>
      <c r="G33" s="7">
        <v>68</v>
      </c>
      <c r="H33" s="7">
        <v>1.68</v>
      </c>
      <c r="I33" s="8">
        <f>Sales_Data[[#This Row],[Qty]]*Sales_Data[[#This Row],[UnitPrice]]</f>
        <v>114.24</v>
      </c>
      <c r="J33" s="7">
        <f>Sales_Data[[#This Row],[TotalPrice]]/Sales_Data[[#This Row],[Qty]]</f>
        <v>1.68</v>
      </c>
    </row>
    <row r="34" spans="1:10">
      <c r="A34" s="5" t="s">
        <v>58</v>
      </c>
      <c r="B34" s="6">
        <v>44658</v>
      </c>
      <c r="C34" s="7" t="s">
        <v>10</v>
      </c>
      <c r="D34" s="7" t="s">
        <v>23</v>
      </c>
      <c r="E34" s="7" t="s">
        <v>12</v>
      </c>
      <c r="F34" s="7" t="s">
        <v>13</v>
      </c>
      <c r="G34" s="7">
        <v>91</v>
      </c>
      <c r="H34" s="7">
        <v>1.77</v>
      </c>
      <c r="I34" s="8">
        <f>Sales_Data[[#This Row],[Qty]]*Sales_Data[[#This Row],[UnitPrice]]</f>
        <v>161.07</v>
      </c>
      <c r="J34" s="7">
        <f>Sales_Data[[#This Row],[TotalPrice]]/Sales_Data[[#This Row],[Qty]]</f>
        <v>1.77</v>
      </c>
    </row>
    <row r="35" spans="1:10">
      <c r="A35" s="5" t="s">
        <v>59</v>
      </c>
      <c r="B35" s="6">
        <v>44661</v>
      </c>
      <c r="C35" s="7" t="s">
        <v>10</v>
      </c>
      <c r="D35" s="7" t="s">
        <v>23</v>
      </c>
      <c r="E35" s="7" t="s">
        <v>15</v>
      </c>
      <c r="F35" s="7" t="s">
        <v>16</v>
      </c>
      <c r="G35" s="7">
        <v>23</v>
      </c>
      <c r="H35" s="7">
        <v>3.4899999999999998</v>
      </c>
      <c r="I35" s="8">
        <f>Sales_Data[[#This Row],[Qty]]*Sales_Data[[#This Row],[UnitPrice]]</f>
        <v>80.27</v>
      </c>
      <c r="J35" s="7">
        <f>Sales_Data[[#This Row],[TotalPrice]]/Sales_Data[[#This Row],[Qty]]</f>
        <v>3.4899999999999998</v>
      </c>
    </row>
    <row r="36" spans="1:10">
      <c r="A36" s="5" t="s">
        <v>60</v>
      </c>
      <c r="B36" s="6">
        <v>44664</v>
      </c>
      <c r="C36" s="7" t="s">
        <v>18</v>
      </c>
      <c r="D36" s="7" t="s">
        <v>47</v>
      </c>
      <c r="E36" s="7" t="s">
        <v>31</v>
      </c>
      <c r="F36" s="7" t="s">
        <v>32</v>
      </c>
      <c r="G36" s="7">
        <v>28</v>
      </c>
      <c r="H36" s="7">
        <v>1.68</v>
      </c>
      <c r="I36" s="8">
        <f>Sales_Data[[#This Row],[Qty]]*Sales_Data[[#This Row],[UnitPrice]]</f>
        <v>47.04</v>
      </c>
      <c r="J36" s="7">
        <f>Sales_Data[[#This Row],[TotalPrice]]/Sales_Data[[#This Row],[Qty]]</f>
        <v>1.68</v>
      </c>
    </row>
    <row r="37" spans="1:10">
      <c r="A37" s="5" t="s">
        <v>61</v>
      </c>
      <c r="B37" s="6">
        <v>44667</v>
      </c>
      <c r="C37" s="7" t="s">
        <v>10</v>
      </c>
      <c r="D37" s="7" t="s">
        <v>11</v>
      </c>
      <c r="E37" s="7" t="s">
        <v>12</v>
      </c>
      <c r="F37" s="7" t="s">
        <v>13</v>
      </c>
      <c r="G37" s="7">
        <v>48</v>
      </c>
      <c r="H37" s="7">
        <v>1.7699999999999998</v>
      </c>
      <c r="I37" s="8">
        <f>Sales_Data[[#This Row],[Qty]]*Sales_Data[[#This Row],[UnitPrice]]</f>
        <v>84.96</v>
      </c>
      <c r="J37" s="7">
        <f>Sales_Data[[#This Row],[TotalPrice]]/Sales_Data[[#This Row],[Qty]]</f>
        <v>1.7699999999999998</v>
      </c>
    </row>
    <row r="38" spans="1:10">
      <c r="A38" s="5" t="s">
        <v>62</v>
      </c>
      <c r="B38" s="6">
        <v>44670</v>
      </c>
      <c r="C38" s="7" t="s">
        <v>10</v>
      </c>
      <c r="D38" s="7" t="s">
        <v>11</v>
      </c>
      <c r="E38" s="7" t="s">
        <v>31</v>
      </c>
      <c r="F38" s="7" t="s">
        <v>32</v>
      </c>
      <c r="G38" s="7">
        <v>134</v>
      </c>
      <c r="H38" s="7">
        <v>1.68</v>
      </c>
      <c r="I38" s="8">
        <f>Sales_Data[[#This Row],[Qty]]*Sales_Data[[#This Row],[UnitPrice]]</f>
        <v>225.12</v>
      </c>
      <c r="J38" s="7">
        <f>Sales_Data[[#This Row],[TotalPrice]]/Sales_Data[[#This Row],[Qty]]</f>
        <v>1.68</v>
      </c>
    </row>
    <row r="39" spans="1:10">
      <c r="A39" s="5" t="s">
        <v>63</v>
      </c>
      <c r="B39" s="6">
        <v>44673</v>
      </c>
      <c r="C39" s="7" t="s">
        <v>18</v>
      </c>
      <c r="D39" s="7" t="s">
        <v>19</v>
      </c>
      <c r="E39" s="7" t="s">
        <v>12</v>
      </c>
      <c r="F39" s="7" t="s">
        <v>13</v>
      </c>
      <c r="G39" s="7">
        <v>20</v>
      </c>
      <c r="H39" s="7">
        <v>1.77</v>
      </c>
      <c r="I39" s="8">
        <f>Sales_Data[[#This Row],[Qty]]*Sales_Data[[#This Row],[UnitPrice]]</f>
        <v>35.4</v>
      </c>
      <c r="J39" s="7">
        <f>Sales_Data[[#This Row],[TotalPrice]]/Sales_Data[[#This Row],[Qty]]</f>
        <v>1.77</v>
      </c>
    </row>
    <row r="40" spans="1:10">
      <c r="A40" s="5" t="s">
        <v>64</v>
      </c>
      <c r="B40" s="6">
        <v>44676</v>
      </c>
      <c r="C40" s="7" t="s">
        <v>10</v>
      </c>
      <c r="D40" s="7" t="s">
        <v>23</v>
      </c>
      <c r="E40" s="7" t="s">
        <v>12</v>
      </c>
      <c r="F40" s="7" t="s">
        <v>13</v>
      </c>
      <c r="G40" s="7">
        <v>53</v>
      </c>
      <c r="H40" s="7">
        <v>1.77</v>
      </c>
      <c r="I40" s="8">
        <f>Sales_Data[[#This Row],[Qty]]*Sales_Data[[#This Row],[UnitPrice]]</f>
        <v>93.81</v>
      </c>
      <c r="J40" s="7">
        <f>Sales_Data[[#This Row],[TotalPrice]]/Sales_Data[[#This Row],[Qty]]</f>
        <v>1.77</v>
      </c>
    </row>
    <row r="41" spans="1:10">
      <c r="A41" s="5" t="s">
        <v>65</v>
      </c>
      <c r="B41" s="6">
        <v>44679</v>
      </c>
      <c r="C41" s="7" t="s">
        <v>10</v>
      </c>
      <c r="D41" s="7" t="s">
        <v>23</v>
      </c>
      <c r="E41" s="7" t="s">
        <v>31</v>
      </c>
      <c r="F41" s="7" t="s">
        <v>32</v>
      </c>
      <c r="G41" s="7">
        <v>64</v>
      </c>
      <c r="H41" s="7">
        <v>1.68</v>
      </c>
      <c r="I41" s="8">
        <f>Sales_Data[[#This Row],[Qty]]*Sales_Data[[#This Row],[UnitPrice]]</f>
        <v>107.52</v>
      </c>
      <c r="J41" s="7">
        <f>Sales_Data[[#This Row],[TotalPrice]]/Sales_Data[[#This Row],[Qty]]</f>
        <v>1.68</v>
      </c>
    </row>
    <row r="42" spans="1:10">
      <c r="A42" s="5" t="s">
        <v>66</v>
      </c>
      <c r="B42" s="6">
        <v>44682</v>
      </c>
      <c r="C42" s="7" t="s">
        <v>18</v>
      </c>
      <c r="D42" s="7" t="s">
        <v>47</v>
      </c>
      <c r="E42" s="7" t="s">
        <v>20</v>
      </c>
      <c r="F42" s="7" t="s">
        <v>21</v>
      </c>
      <c r="G42" s="7">
        <v>63</v>
      </c>
      <c r="H42" s="7">
        <v>1.87</v>
      </c>
      <c r="I42" s="8">
        <f>Sales_Data[[#This Row],[Qty]]*Sales_Data[[#This Row],[UnitPrice]]</f>
        <v>117.81</v>
      </c>
      <c r="J42" s="7">
        <f>Sales_Data[[#This Row],[TotalPrice]]/Sales_Data[[#This Row],[Qty]]</f>
        <v>1.87</v>
      </c>
    </row>
    <row r="43" spans="1:10">
      <c r="A43" s="5" t="s">
        <v>67</v>
      </c>
      <c r="B43" s="6">
        <v>44685</v>
      </c>
      <c r="C43" s="7" t="s">
        <v>10</v>
      </c>
      <c r="D43" s="7" t="s">
        <v>11</v>
      </c>
      <c r="E43" s="7" t="s">
        <v>12</v>
      </c>
      <c r="F43" s="7" t="s">
        <v>43</v>
      </c>
      <c r="G43" s="7">
        <v>105</v>
      </c>
      <c r="H43" s="7">
        <v>1.8699999999999999</v>
      </c>
      <c r="I43" s="8">
        <f>Sales_Data[[#This Row],[Qty]]*Sales_Data[[#This Row],[UnitPrice]]</f>
        <v>196.35</v>
      </c>
      <c r="J43" s="7">
        <f>Sales_Data[[#This Row],[TotalPrice]]/Sales_Data[[#This Row],[Qty]]</f>
        <v>1.8699999999999999</v>
      </c>
    </row>
    <row r="44" spans="1:10">
      <c r="A44" s="5" t="s">
        <v>68</v>
      </c>
      <c r="B44" s="6">
        <v>44688</v>
      </c>
      <c r="C44" s="7" t="s">
        <v>10</v>
      </c>
      <c r="D44" s="7" t="s">
        <v>11</v>
      </c>
      <c r="E44" s="7" t="s">
        <v>20</v>
      </c>
      <c r="F44" s="7" t="s">
        <v>41</v>
      </c>
      <c r="G44" s="7">
        <v>138</v>
      </c>
      <c r="H44" s="7">
        <v>2.8400000000000003</v>
      </c>
      <c r="I44" s="8">
        <f>Sales_Data[[#This Row],[Qty]]*Sales_Data[[#This Row],[UnitPrice]]</f>
        <v>391.92</v>
      </c>
      <c r="J44" s="7">
        <f>Sales_Data[[#This Row],[TotalPrice]]/Sales_Data[[#This Row],[Qty]]</f>
        <v>2.8400000000000003</v>
      </c>
    </row>
    <row r="45" spans="1:10">
      <c r="A45" s="5" t="s">
        <v>69</v>
      </c>
      <c r="B45" s="6">
        <v>44691</v>
      </c>
      <c r="C45" s="7" t="s">
        <v>18</v>
      </c>
      <c r="D45" s="7" t="s">
        <v>19</v>
      </c>
      <c r="E45" s="7" t="s">
        <v>12</v>
      </c>
      <c r="F45" s="7" t="s">
        <v>13</v>
      </c>
      <c r="G45" s="7">
        <v>25</v>
      </c>
      <c r="H45" s="7">
        <v>1.77</v>
      </c>
      <c r="I45" s="8">
        <f>Sales_Data[[#This Row],[Qty]]*Sales_Data[[#This Row],[UnitPrice]]</f>
        <v>44.25</v>
      </c>
      <c r="J45" s="7">
        <f>Sales_Data[[#This Row],[TotalPrice]]/Sales_Data[[#This Row],[Qty]]</f>
        <v>1.77</v>
      </c>
    </row>
    <row r="46" spans="1:10">
      <c r="A46" s="5" t="s">
        <v>70</v>
      </c>
      <c r="B46" s="6">
        <v>44694</v>
      </c>
      <c r="C46" s="7" t="s">
        <v>18</v>
      </c>
      <c r="D46" s="7" t="s">
        <v>19</v>
      </c>
      <c r="E46" s="7" t="s">
        <v>15</v>
      </c>
      <c r="F46" s="7" t="s">
        <v>16</v>
      </c>
      <c r="G46" s="7">
        <v>21</v>
      </c>
      <c r="H46" s="7">
        <v>3.49</v>
      </c>
      <c r="I46" s="8">
        <f>Sales_Data[[#This Row],[Qty]]*Sales_Data[[#This Row],[UnitPrice]]</f>
        <v>73.290000000000006</v>
      </c>
      <c r="J46" s="7">
        <f>Sales_Data[[#This Row],[TotalPrice]]/Sales_Data[[#This Row],[Qty]]</f>
        <v>3.49</v>
      </c>
    </row>
    <row r="47" spans="1:10">
      <c r="A47" s="5" t="s">
        <v>71</v>
      </c>
      <c r="B47" s="6">
        <v>44697</v>
      </c>
      <c r="C47" s="7" t="s">
        <v>10</v>
      </c>
      <c r="D47" s="7" t="s">
        <v>23</v>
      </c>
      <c r="E47" s="7" t="s">
        <v>12</v>
      </c>
      <c r="F47" s="7" t="s">
        <v>13</v>
      </c>
      <c r="G47" s="7">
        <v>61</v>
      </c>
      <c r="H47" s="7">
        <v>1.77</v>
      </c>
      <c r="I47" s="8">
        <f>Sales_Data[[#This Row],[Qty]]*Sales_Data[[#This Row],[UnitPrice]]</f>
        <v>107.97</v>
      </c>
      <c r="J47" s="7">
        <f>Sales_Data[[#This Row],[TotalPrice]]/Sales_Data[[#This Row],[Qty]]</f>
        <v>1.77</v>
      </c>
    </row>
    <row r="48" spans="1:10">
      <c r="A48" s="5" t="s">
        <v>72</v>
      </c>
      <c r="B48" s="6">
        <v>44700</v>
      </c>
      <c r="C48" s="7" t="s">
        <v>10</v>
      </c>
      <c r="D48" s="7" t="s">
        <v>23</v>
      </c>
      <c r="E48" s="7" t="s">
        <v>31</v>
      </c>
      <c r="F48" s="7" t="s">
        <v>32</v>
      </c>
      <c r="G48" s="7">
        <v>49</v>
      </c>
      <c r="H48" s="7">
        <v>1.68</v>
      </c>
      <c r="I48" s="8">
        <f>Sales_Data[[#This Row],[Qty]]*Sales_Data[[#This Row],[UnitPrice]]</f>
        <v>82.32</v>
      </c>
      <c r="J48" s="7">
        <f>Sales_Data[[#This Row],[TotalPrice]]/Sales_Data[[#This Row],[Qty]]</f>
        <v>1.68</v>
      </c>
    </row>
    <row r="49" spans="1:10">
      <c r="A49" s="5" t="s">
        <v>73</v>
      </c>
      <c r="B49" s="6">
        <v>44703</v>
      </c>
      <c r="C49" s="7" t="s">
        <v>18</v>
      </c>
      <c r="D49" s="7" t="s">
        <v>47</v>
      </c>
      <c r="E49" s="7" t="s">
        <v>20</v>
      </c>
      <c r="F49" s="7" t="s">
        <v>21</v>
      </c>
      <c r="G49" s="7">
        <v>55</v>
      </c>
      <c r="H49" s="7">
        <v>1.8699999999999999</v>
      </c>
      <c r="I49" s="8">
        <f>Sales_Data[[#This Row],[Qty]]*Sales_Data[[#This Row],[UnitPrice]]</f>
        <v>102.85</v>
      </c>
      <c r="J49" s="7">
        <f>Sales_Data[[#This Row],[TotalPrice]]/Sales_Data[[#This Row],[Qty]]</f>
        <v>1.8699999999999999</v>
      </c>
    </row>
    <row r="50" spans="1:10">
      <c r="A50" s="5" t="s">
        <v>74</v>
      </c>
      <c r="B50" s="6">
        <v>44706</v>
      </c>
      <c r="C50" s="7" t="s">
        <v>10</v>
      </c>
      <c r="D50" s="7" t="s">
        <v>11</v>
      </c>
      <c r="E50" s="7" t="s">
        <v>20</v>
      </c>
      <c r="F50" s="7" t="s">
        <v>25</v>
      </c>
      <c r="G50" s="7">
        <v>27</v>
      </c>
      <c r="H50" s="7">
        <v>2.1800000000000002</v>
      </c>
      <c r="I50" s="8">
        <f>Sales_Data[[#This Row],[Qty]]*Sales_Data[[#This Row],[UnitPrice]]</f>
        <v>58.860000000000007</v>
      </c>
      <c r="J50" s="7">
        <f>Sales_Data[[#This Row],[TotalPrice]]/Sales_Data[[#This Row],[Qty]]</f>
        <v>2.1800000000000002</v>
      </c>
    </row>
    <row r="51" spans="1:10">
      <c r="A51" s="5" t="s">
        <v>75</v>
      </c>
      <c r="B51" s="6">
        <v>44709</v>
      </c>
      <c r="C51" s="7" t="s">
        <v>10</v>
      </c>
      <c r="D51" s="7" t="s">
        <v>11</v>
      </c>
      <c r="E51" s="7" t="s">
        <v>12</v>
      </c>
      <c r="F51" s="7" t="s">
        <v>13</v>
      </c>
      <c r="G51" s="7">
        <v>58</v>
      </c>
      <c r="H51" s="7">
        <v>1.77</v>
      </c>
      <c r="I51" s="8">
        <f>Sales_Data[[#This Row],[Qty]]*Sales_Data[[#This Row],[UnitPrice]]</f>
        <v>102.66</v>
      </c>
      <c r="J51" s="7">
        <f>Sales_Data[[#This Row],[TotalPrice]]/Sales_Data[[#This Row],[Qty]]</f>
        <v>1.77</v>
      </c>
    </row>
    <row r="52" spans="1:10">
      <c r="A52" s="5" t="s">
        <v>76</v>
      </c>
      <c r="B52" s="6">
        <v>44712</v>
      </c>
      <c r="C52" s="7" t="s">
        <v>10</v>
      </c>
      <c r="D52" s="7" t="s">
        <v>11</v>
      </c>
      <c r="E52" s="7" t="s">
        <v>15</v>
      </c>
      <c r="F52" s="7" t="s">
        <v>16</v>
      </c>
      <c r="G52" s="7">
        <v>33</v>
      </c>
      <c r="H52" s="7">
        <v>3.49</v>
      </c>
      <c r="I52" s="8">
        <f>Sales_Data[[#This Row],[Qty]]*Sales_Data[[#This Row],[UnitPrice]]</f>
        <v>115.17</v>
      </c>
      <c r="J52" s="7">
        <f>Sales_Data[[#This Row],[TotalPrice]]/Sales_Data[[#This Row],[Qty]]</f>
        <v>3.49</v>
      </c>
    </row>
    <row r="53" spans="1:10">
      <c r="A53" s="5" t="s">
        <v>77</v>
      </c>
      <c r="B53" s="6">
        <v>44715</v>
      </c>
      <c r="C53" s="7" t="s">
        <v>18</v>
      </c>
      <c r="D53" s="7" t="s">
        <v>19</v>
      </c>
      <c r="E53" s="7" t="s">
        <v>20</v>
      </c>
      <c r="F53" s="7" t="s">
        <v>41</v>
      </c>
      <c r="G53" s="7">
        <v>288</v>
      </c>
      <c r="H53" s="7">
        <v>2.84</v>
      </c>
      <c r="I53" s="8">
        <f>Sales_Data[[#This Row],[Qty]]*Sales_Data[[#This Row],[UnitPrice]]</f>
        <v>817.92</v>
      </c>
      <c r="J53" s="7">
        <f>Sales_Data[[#This Row],[TotalPrice]]/Sales_Data[[#This Row],[Qty]]</f>
        <v>2.84</v>
      </c>
    </row>
    <row r="54" spans="1:10">
      <c r="A54" s="5" t="s">
        <v>78</v>
      </c>
      <c r="B54" s="6">
        <v>44718</v>
      </c>
      <c r="C54" s="7" t="s">
        <v>10</v>
      </c>
      <c r="D54" s="7" t="s">
        <v>23</v>
      </c>
      <c r="E54" s="7" t="s">
        <v>20</v>
      </c>
      <c r="F54" s="7" t="s">
        <v>21</v>
      </c>
      <c r="G54" s="7">
        <v>76</v>
      </c>
      <c r="H54" s="7">
        <v>1.87</v>
      </c>
      <c r="I54" s="8">
        <f>Sales_Data[[#This Row],[Qty]]*Sales_Data[[#This Row],[UnitPrice]]</f>
        <v>142.12</v>
      </c>
      <c r="J54" s="7">
        <f>Sales_Data[[#This Row],[TotalPrice]]/Sales_Data[[#This Row],[Qty]]</f>
        <v>1.87</v>
      </c>
    </row>
    <row r="55" spans="1:10">
      <c r="A55" s="5" t="s">
        <v>79</v>
      </c>
      <c r="B55" s="6">
        <v>44721</v>
      </c>
      <c r="C55" s="7" t="s">
        <v>18</v>
      </c>
      <c r="D55" s="7" t="s">
        <v>47</v>
      </c>
      <c r="E55" s="7" t="s">
        <v>12</v>
      </c>
      <c r="F55" s="7" t="s">
        <v>13</v>
      </c>
      <c r="G55" s="7">
        <v>42</v>
      </c>
      <c r="H55" s="7">
        <v>1.77</v>
      </c>
      <c r="I55" s="8">
        <f>Sales_Data[[#This Row],[Qty]]*Sales_Data[[#This Row],[UnitPrice]]</f>
        <v>74.34</v>
      </c>
      <c r="J55" s="7">
        <f>Sales_Data[[#This Row],[TotalPrice]]/Sales_Data[[#This Row],[Qty]]</f>
        <v>1.77</v>
      </c>
    </row>
    <row r="56" spans="1:10">
      <c r="A56" s="5" t="s">
        <v>80</v>
      </c>
      <c r="B56" s="6">
        <v>44724</v>
      </c>
      <c r="C56" s="7" t="s">
        <v>18</v>
      </c>
      <c r="D56" s="7" t="s">
        <v>47</v>
      </c>
      <c r="E56" s="7" t="s">
        <v>15</v>
      </c>
      <c r="F56" s="7" t="s">
        <v>16</v>
      </c>
      <c r="G56" s="7">
        <v>20</v>
      </c>
      <c r="H56" s="7">
        <v>3.4899999999999998</v>
      </c>
      <c r="I56" s="8">
        <f>Sales_Data[[#This Row],[Qty]]*Sales_Data[[#This Row],[UnitPrice]]</f>
        <v>69.8</v>
      </c>
      <c r="J56" s="7">
        <f>Sales_Data[[#This Row],[TotalPrice]]/Sales_Data[[#This Row],[Qty]]</f>
        <v>3.4899999999999998</v>
      </c>
    </row>
    <row r="57" spans="1:10">
      <c r="A57" s="5" t="s">
        <v>81</v>
      </c>
      <c r="B57" s="6">
        <v>44727</v>
      </c>
      <c r="C57" s="7" t="s">
        <v>10</v>
      </c>
      <c r="D57" s="7" t="s">
        <v>11</v>
      </c>
      <c r="E57" s="7" t="s">
        <v>12</v>
      </c>
      <c r="F57" s="7" t="s">
        <v>13</v>
      </c>
      <c r="G57" s="7">
        <v>75</v>
      </c>
      <c r="H57" s="7">
        <v>1.77</v>
      </c>
      <c r="I57" s="8">
        <f>Sales_Data[[#This Row],[Qty]]*Sales_Data[[#This Row],[UnitPrice]]</f>
        <v>132.75</v>
      </c>
      <c r="J57" s="7">
        <f>Sales_Data[[#This Row],[TotalPrice]]/Sales_Data[[#This Row],[Qty]]</f>
        <v>1.77</v>
      </c>
    </row>
    <row r="58" spans="1:10">
      <c r="A58" s="5" t="s">
        <v>82</v>
      </c>
      <c r="B58" s="6">
        <v>44730</v>
      </c>
      <c r="C58" s="7" t="s">
        <v>10</v>
      </c>
      <c r="D58" s="7" t="s">
        <v>11</v>
      </c>
      <c r="E58" s="7" t="s">
        <v>15</v>
      </c>
      <c r="F58" s="7" t="s">
        <v>16</v>
      </c>
      <c r="G58" s="7">
        <v>38</v>
      </c>
      <c r="H58" s="7">
        <v>3.49</v>
      </c>
      <c r="I58" s="8">
        <f>Sales_Data[[#This Row],[Qty]]*Sales_Data[[#This Row],[UnitPrice]]</f>
        <v>132.62</v>
      </c>
      <c r="J58" s="7">
        <f>Sales_Data[[#This Row],[TotalPrice]]/Sales_Data[[#This Row],[Qty]]</f>
        <v>3.49</v>
      </c>
    </row>
    <row r="59" spans="1:10">
      <c r="A59" s="5" t="s">
        <v>83</v>
      </c>
      <c r="B59" s="6">
        <v>44733</v>
      </c>
      <c r="C59" s="7" t="s">
        <v>18</v>
      </c>
      <c r="D59" s="7" t="s">
        <v>19</v>
      </c>
      <c r="E59" s="7" t="s">
        <v>12</v>
      </c>
      <c r="F59" s="7" t="s">
        <v>13</v>
      </c>
      <c r="G59" s="7">
        <v>306</v>
      </c>
      <c r="H59" s="7">
        <v>1.77</v>
      </c>
      <c r="I59" s="8">
        <f>Sales_Data[[#This Row],[Qty]]*Sales_Data[[#This Row],[UnitPrice]]</f>
        <v>541.62</v>
      </c>
      <c r="J59" s="7">
        <f>Sales_Data[[#This Row],[TotalPrice]]/Sales_Data[[#This Row],[Qty]]</f>
        <v>1.77</v>
      </c>
    </row>
    <row r="60" spans="1:10">
      <c r="A60" s="5" t="s">
        <v>84</v>
      </c>
      <c r="B60" s="6">
        <v>44736</v>
      </c>
      <c r="C60" s="7" t="s">
        <v>18</v>
      </c>
      <c r="D60" s="7" t="s">
        <v>19</v>
      </c>
      <c r="E60" s="7" t="s">
        <v>31</v>
      </c>
      <c r="F60" s="7" t="s">
        <v>32</v>
      </c>
      <c r="G60" s="7">
        <v>28</v>
      </c>
      <c r="H60" s="7">
        <v>1.68</v>
      </c>
      <c r="I60" s="8">
        <f>Sales_Data[[#This Row],[Qty]]*Sales_Data[[#This Row],[UnitPrice]]</f>
        <v>47.04</v>
      </c>
      <c r="J60" s="7">
        <f>Sales_Data[[#This Row],[TotalPrice]]/Sales_Data[[#This Row],[Qty]]</f>
        <v>1.68</v>
      </c>
    </row>
    <row r="61" spans="1:10">
      <c r="A61" s="5" t="s">
        <v>85</v>
      </c>
      <c r="B61" s="6">
        <v>44739</v>
      </c>
      <c r="C61" s="7" t="s">
        <v>10</v>
      </c>
      <c r="D61" s="7" t="s">
        <v>23</v>
      </c>
      <c r="E61" s="7" t="s">
        <v>12</v>
      </c>
      <c r="F61" s="7" t="s">
        <v>43</v>
      </c>
      <c r="G61" s="7">
        <v>110</v>
      </c>
      <c r="H61" s="7">
        <v>1.8699999999999999</v>
      </c>
      <c r="I61" s="8">
        <f>Sales_Data[[#This Row],[Qty]]*Sales_Data[[#This Row],[UnitPrice]]</f>
        <v>205.7</v>
      </c>
      <c r="J61" s="7">
        <f>Sales_Data[[#This Row],[TotalPrice]]/Sales_Data[[#This Row],[Qty]]</f>
        <v>1.8699999999999999</v>
      </c>
    </row>
    <row r="62" spans="1:10">
      <c r="A62" s="5" t="s">
        <v>86</v>
      </c>
      <c r="B62" s="6">
        <v>44742</v>
      </c>
      <c r="C62" s="7" t="s">
        <v>10</v>
      </c>
      <c r="D62" s="7" t="s">
        <v>23</v>
      </c>
      <c r="E62" s="7" t="s">
        <v>20</v>
      </c>
      <c r="F62" s="7" t="s">
        <v>41</v>
      </c>
      <c r="G62" s="7">
        <v>51</v>
      </c>
      <c r="H62" s="7">
        <v>2.84</v>
      </c>
      <c r="I62" s="8">
        <f>Sales_Data[[#This Row],[Qty]]*Sales_Data[[#This Row],[UnitPrice]]</f>
        <v>144.84</v>
      </c>
      <c r="J62" s="7">
        <f>Sales_Data[[#This Row],[TotalPrice]]/Sales_Data[[#This Row],[Qty]]</f>
        <v>2.84</v>
      </c>
    </row>
    <row r="63" spans="1:10">
      <c r="A63" s="5" t="s">
        <v>87</v>
      </c>
      <c r="B63" s="6">
        <v>44745</v>
      </c>
      <c r="C63" s="7" t="s">
        <v>18</v>
      </c>
      <c r="D63" s="7" t="s">
        <v>47</v>
      </c>
      <c r="E63" s="7" t="s">
        <v>12</v>
      </c>
      <c r="F63" s="7" t="s">
        <v>13</v>
      </c>
      <c r="G63" s="7">
        <v>52</v>
      </c>
      <c r="H63" s="7">
        <v>1.77</v>
      </c>
      <c r="I63" s="8">
        <f>Sales_Data[[#This Row],[Qty]]*Sales_Data[[#This Row],[UnitPrice]]</f>
        <v>92.04</v>
      </c>
      <c r="J63" s="7">
        <f>Sales_Data[[#This Row],[TotalPrice]]/Sales_Data[[#This Row],[Qty]]</f>
        <v>1.77</v>
      </c>
    </row>
    <row r="64" spans="1:10">
      <c r="A64" s="5" t="s">
        <v>88</v>
      </c>
      <c r="B64" s="6">
        <v>44748</v>
      </c>
      <c r="C64" s="7" t="s">
        <v>18</v>
      </c>
      <c r="D64" s="7" t="s">
        <v>47</v>
      </c>
      <c r="E64" s="7" t="s">
        <v>15</v>
      </c>
      <c r="F64" s="7" t="s">
        <v>16</v>
      </c>
      <c r="G64" s="7">
        <v>28</v>
      </c>
      <c r="H64" s="7">
        <v>3.4899999999999998</v>
      </c>
      <c r="I64" s="8">
        <f>Sales_Data[[#This Row],[Qty]]*Sales_Data[[#This Row],[UnitPrice]]</f>
        <v>97.72</v>
      </c>
      <c r="J64" s="7">
        <f>Sales_Data[[#This Row],[TotalPrice]]/Sales_Data[[#This Row],[Qty]]</f>
        <v>3.4899999999999998</v>
      </c>
    </row>
    <row r="65" spans="1:10">
      <c r="A65" s="5" t="s">
        <v>89</v>
      </c>
      <c r="B65" s="6">
        <v>44751</v>
      </c>
      <c r="C65" s="7" t="s">
        <v>10</v>
      </c>
      <c r="D65" s="7" t="s">
        <v>11</v>
      </c>
      <c r="E65" s="7" t="s">
        <v>12</v>
      </c>
      <c r="F65" s="7" t="s">
        <v>13</v>
      </c>
      <c r="G65" s="7">
        <v>136</v>
      </c>
      <c r="H65" s="7">
        <v>1.77</v>
      </c>
      <c r="I65" s="8">
        <f>Sales_Data[[#This Row],[Qty]]*Sales_Data[[#This Row],[UnitPrice]]</f>
        <v>240.72</v>
      </c>
      <c r="J65" s="7">
        <f>Sales_Data[[#This Row],[TotalPrice]]/Sales_Data[[#This Row],[Qty]]</f>
        <v>1.77</v>
      </c>
    </row>
    <row r="66" spans="1:10">
      <c r="A66" s="5" t="s">
        <v>90</v>
      </c>
      <c r="B66" s="6">
        <v>44754</v>
      </c>
      <c r="C66" s="7" t="s">
        <v>10</v>
      </c>
      <c r="D66" s="7" t="s">
        <v>11</v>
      </c>
      <c r="E66" s="7" t="s">
        <v>15</v>
      </c>
      <c r="F66" s="7" t="s">
        <v>16</v>
      </c>
      <c r="G66" s="7">
        <v>42</v>
      </c>
      <c r="H66" s="7">
        <v>3.49</v>
      </c>
      <c r="I66" s="8">
        <f>Sales_Data[[#This Row],[Qty]]*Sales_Data[[#This Row],[UnitPrice]]</f>
        <v>146.58000000000001</v>
      </c>
      <c r="J66" s="7">
        <f>Sales_Data[[#This Row],[TotalPrice]]/Sales_Data[[#This Row],[Qty]]</f>
        <v>3.49</v>
      </c>
    </row>
    <row r="67" spans="1:10">
      <c r="A67" s="5" t="s">
        <v>91</v>
      </c>
      <c r="B67" s="6">
        <v>44757</v>
      </c>
      <c r="C67" s="7" t="s">
        <v>18</v>
      </c>
      <c r="D67" s="7" t="s">
        <v>19</v>
      </c>
      <c r="E67" s="7" t="s">
        <v>20</v>
      </c>
      <c r="F67" s="7" t="s">
        <v>21</v>
      </c>
      <c r="G67" s="7">
        <v>75</v>
      </c>
      <c r="H67" s="7">
        <v>1.87</v>
      </c>
      <c r="I67" s="8">
        <f>Sales_Data[[#This Row],[Qty]]*Sales_Data[[#This Row],[UnitPrice]]</f>
        <v>140.25</v>
      </c>
      <c r="J67" s="7">
        <f>Sales_Data[[#This Row],[TotalPrice]]/Sales_Data[[#This Row],[Qty]]</f>
        <v>1.87</v>
      </c>
    </row>
    <row r="68" spans="1:10">
      <c r="A68" s="5" t="s">
        <v>92</v>
      </c>
      <c r="B68" s="6">
        <v>44760</v>
      </c>
      <c r="C68" s="7" t="s">
        <v>10</v>
      </c>
      <c r="D68" s="7" t="s">
        <v>23</v>
      </c>
      <c r="E68" s="7" t="s">
        <v>12</v>
      </c>
      <c r="F68" s="7" t="s">
        <v>43</v>
      </c>
      <c r="G68" s="7">
        <v>72</v>
      </c>
      <c r="H68" s="7">
        <v>1.8699999999999999</v>
      </c>
      <c r="I68" s="8">
        <f>Sales_Data[[#This Row],[Qty]]*Sales_Data[[#This Row],[UnitPrice]]</f>
        <v>134.63999999999999</v>
      </c>
      <c r="J68" s="7">
        <f>Sales_Data[[#This Row],[TotalPrice]]/Sales_Data[[#This Row],[Qty]]</f>
        <v>1.8699999999999999</v>
      </c>
    </row>
    <row r="69" spans="1:10">
      <c r="A69" s="5" t="s">
        <v>93</v>
      </c>
      <c r="B69" s="6">
        <v>44763</v>
      </c>
      <c r="C69" s="7" t="s">
        <v>10</v>
      </c>
      <c r="D69" s="7" t="s">
        <v>23</v>
      </c>
      <c r="E69" s="7" t="s">
        <v>20</v>
      </c>
      <c r="F69" s="7" t="s">
        <v>41</v>
      </c>
      <c r="G69" s="7">
        <v>56</v>
      </c>
      <c r="H69" s="7">
        <v>2.84</v>
      </c>
      <c r="I69" s="8">
        <f>Sales_Data[[#This Row],[Qty]]*Sales_Data[[#This Row],[UnitPrice]]</f>
        <v>159.04</v>
      </c>
      <c r="J69" s="7">
        <f>Sales_Data[[#This Row],[TotalPrice]]/Sales_Data[[#This Row],[Qty]]</f>
        <v>2.84</v>
      </c>
    </row>
    <row r="70" spans="1:10">
      <c r="A70" s="5" t="s">
        <v>94</v>
      </c>
      <c r="B70" s="6">
        <v>44766</v>
      </c>
      <c r="C70" s="7" t="s">
        <v>18</v>
      </c>
      <c r="D70" s="7" t="s">
        <v>47</v>
      </c>
      <c r="E70" s="7" t="s">
        <v>12</v>
      </c>
      <c r="F70" s="7" t="s">
        <v>43</v>
      </c>
      <c r="G70" s="7">
        <v>51</v>
      </c>
      <c r="H70" s="7">
        <v>1.87</v>
      </c>
      <c r="I70" s="8">
        <f>Sales_Data[[#This Row],[Qty]]*Sales_Data[[#This Row],[UnitPrice]]</f>
        <v>95.37</v>
      </c>
      <c r="J70" s="7">
        <f>Sales_Data[[#This Row],[TotalPrice]]/Sales_Data[[#This Row],[Qty]]</f>
        <v>1.87</v>
      </c>
    </row>
    <row r="71" spans="1:10">
      <c r="A71" s="5" t="s">
        <v>95</v>
      </c>
      <c r="B71" s="6">
        <v>44769</v>
      </c>
      <c r="C71" s="7" t="s">
        <v>18</v>
      </c>
      <c r="D71" s="7" t="s">
        <v>47</v>
      </c>
      <c r="E71" s="7" t="s">
        <v>31</v>
      </c>
      <c r="F71" s="7" t="s">
        <v>32</v>
      </c>
      <c r="G71" s="7">
        <v>31</v>
      </c>
      <c r="H71" s="7">
        <v>1.68</v>
      </c>
      <c r="I71" s="8">
        <f>Sales_Data[[#This Row],[Qty]]*Sales_Data[[#This Row],[UnitPrice]]</f>
        <v>52.08</v>
      </c>
      <c r="J71" s="7">
        <f>Sales_Data[[#This Row],[TotalPrice]]/Sales_Data[[#This Row],[Qty]]</f>
        <v>1.68</v>
      </c>
    </row>
    <row r="72" spans="1:10">
      <c r="A72" s="5" t="s">
        <v>96</v>
      </c>
      <c r="B72" s="6">
        <v>44772</v>
      </c>
      <c r="C72" s="7" t="s">
        <v>10</v>
      </c>
      <c r="D72" s="7" t="s">
        <v>11</v>
      </c>
      <c r="E72" s="7" t="s">
        <v>12</v>
      </c>
      <c r="F72" s="7" t="s">
        <v>43</v>
      </c>
      <c r="G72" s="7">
        <v>56</v>
      </c>
      <c r="H72" s="7">
        <v>1.8699999999999999</v>
      </c>
      <c r="I72" s="8">
        <f>Sales_Data[[#This Row],[Qty]]*Sales_Data[[#This Row],[UnitPrice]]</f>
        <v>104.72</v>
      </c>
      <c r="J72" s="7">
        <f>Sales_Data[[#This Row],[TotalPrice]]/Sales_Data[[#This Row],[Qty]]</f>
        <v>1.8699999999999999</v>
      </c>
    </row>
    <row r="73" spans="1:10">
      <c r="A73" s="5" t="s">
        <v>97</v>
      </c>
      <c r="B73" s="6">
        <v>44775</v>
      </c>
      <c r="C73" s="7" t="s">
        <v>10</v>
      </c>
      <c r="D73" s="7" t="s">
        <v>11</v>
      </c>
      <c r="E73" s="7" t="s">
        <v>20</v>
      </c>
      <c r="F73" s="7" t="s">
        <v>41</v>
      </c>
      <c r="G73" s="7">
        <v>137</v>
      </c>
      <c r="H73" s="7">
        <v>2.84</v>
      </c>
      <c r="I73" s="8">
        <f>Sales_Data[[#This Row],[Qty]]*Sales_Data[[#This Row],[UnitPrice]]</f>
        <v>389.08</v>
      </c>
      <c r="J73" s="7">
        <f>Sales_Data[[#This Row],[TotalPrice]]/Sales_Data[[#This Row],[Qty]]</f>
        <v>2.84</v>
      </c>
    </row>
    <row r="74" spans="1:10">
      <c r="A74" s="5" t="s">
        <v>98</v>
      </c>
      <c r="B74" s="6">
        <v>44778</v>
      </c>
      <c r="C74" s="7" t="s">
        <v>18</v>
      </c>
      <c r="D74" s="7" t="s">
        <v>19</v>
      </c>
      <c r="E74" s="7" t="s">
        <v>20</v>
      </c>
      <c r="F74" s="7" t="s">
        <v>21</v>
      </c>
      <c r="G74" s="7">
        <v>107</v>
      </c>
      <c r="H74" s="7">
        <v>1.87</v>
      </c>
      <c r="I74" s="8">
        <f>Sales_Data[[#This Row],[Qty]]*Sales_Data[[#This Row],[UnitPrice]]</f>
        <v>200.09</v>
      </c>
      <c r="J74" s="7">
        <f>Sales_Data[[#This Row],[TotalPrice]]/Sales_Data[[#This Row],[Qty]]</f>
        <v>1.87</v>
      </c>
    </row>
    <row r="75" spans="1:10">
      <c r="A75" s="5" t="s">
        <v>99</v>
      </c>
      <c r="B75" s="6">
        <v>44781</v>
      </c>
      <c r="C75" s="7" t="s">
        <v>10</v>
      </c>
      <c r="D75" s="7" t="s">
        <v>23</v>
      </c>
      <c r="E75" s="7" t="s">
        <v>12</v>
      </c>
      <c r="F75" s="7" t="s">
        <v>13</v>
      </c>
      <c r="G75" s="7">
        <v>24</v>
      </c>
      <c r="H75" s="7">
        <v>1.7699999999999998</v>
      </c>
      <c r="I75" s="8">
        <f>Sales_Data[[#This Row],[Qty]]*Sales_Data[[#This Row],[UnitPrice]]</f>
        <v>42.48</v>
      </c>
      <c r="J75" s="7">
        <f>Sales_Data[[#This Row],[TotalPrice]]/Sales_Data[[#This Row],[Qty]]</f>
        <v>1.7699999999999998</v>
      </c>
    </row>
    <row r="76" spans="1:10">
      <c r="A76" s="5" t="s">
        <v>100</v>
      </c>
      <c r="B76" s="6">
        <v>44784</v>
      </c>
      <c r="C76" s="7" t="s">
        <v>10</v>
      </c>
      <c r="D76" s="7" t="s">
        <v>23</v>
      </c>
      <c r="E76" s="7" t="s">
        <v>15</v>
      </c>
      <c r="F76" s="7" t="s">
        <v>16</v>
      </c>
      <c r="G76" s="7">
        <v>30</v>
      </c>
      <c r="H76" s="7">
        <v>3.49</v>
      </c>
      <c r="I76" s="8">
        <f>Sales_Data[[#This Row],[Qty]]*Sales_Data[[#This Row],[UnitPrice]]</f>
        <v>104.7</v>
      </c>
      <c r="J76" s="7">
        <f>Sales_Data[[#This Row],[TotalPrice]]/Sales_Data[[#This Row],[Qty]]</f>
        <v>3.49</v>
      </c>
    </row>
    <row r="77" spans="1:10">
      <c r="A77" s="5" t="s">
        <v>101</v>
      </c>
      <c r="B77" s="6">
        <v>44787</v>
      </c>
      <c r="C77" s="7" t="s">
        <v>18</v>
      </c>
      <c r="D77" s="7" t="s">
        <v>47</v>
      </c>
      <c r="E77" s="7" t="s">
        <v>20</v>
      </c>
      <c r="F77" s="7" t="s">
        <v>21</v>
      </c>
      <c r="G77" s="7">
        <v>70</v>
      </c>
      <c r="H77" s="7">
        <v>1.87</v>
      </c>
      <c r="I77" s="8">
        <f>Sales_Data[[#This Row],[Qty]]*Sales_Data[[#This Row],[UnitPrice]]</f>
        <v>130.9</v>
      </c>
      <c r="J77" s="7">
        <f>Sales_Data[[#This Row],[TotalPrice]]/Sales_Data[[#This Row],[Qty]]</f>
        <v>1.87</v>
      </c>
    </row>
    <row r="78" spans="1:10">
      <c r="A78" s="5" t="s">
        <v>102</v>
      </c>
      <c r="B78" s="6">
        <v>44790</v>
      </c>
      <c r="C78" s="7" t="s">
        <v>10</v>
      </c>
      <c r="D78" s="7" t="s">
        <v>11</v>
      </c>
      <c r="E78" s="7" t="s">
        <v>20</v>
      </c>
      <c r="F78" s="7" t="s">
        <v>25</v>
      </c>
      <c r="G78" s="7">
        <v>31</v>
      </c>
      <c r="H78" s="7">
        <v>2.1800000000000002</v>
      </c>
      <c r="I78" s="8">
        <f>Sales_Data[[#This Row],[Qty]]*Sales_Data[[#This Row],[UnitPrice]]</f>
        <v>67.58</v>
      </c>
      <c r="J78" s="7">
        <f>Sales_Data[[#This Row],[TotalPrice]]/Sales_Data[[#This Row],[Qty]]</f>
        <v>2.1800000000000002</v>
      </c>
    </row>
    <row r="79" spans="1:10">
      <c r="A79" s="5" t="s">
        <v>103</v>
      </c>
      <c r="B79" s="6">
        <v>44793</v>
      </c>
      <c r="C79" s="7" t="s">
        <v>10</v>
      </c>
      <c r="D79" s="7" t="s">
        <v>11</v>
      </c>
      <c r="E79" s="7" t="s">
        <v>12</v>
      </c>
      <c r="F79" s="7" t="s">
        <v>13</v>
      </c>
      <c r="G79" s="7">
        <v>109</v>
      </c>
      <c r="H79" s="7">
        <v>1.77</v>
      </c>
      <c r="I79" s="8">
        <f>Sales_Data[[#This Row],[Qty]]*Sales_Data[[#This Row],[UnitPrice]]</f>
        <v>192.93</v>
      </c>
      <c r="J79" s="7">
        <f>Sales_Data[[#This Row],[TotalPrice]]/Sales_Data[[#This Row],[Qty]]</f>
        <v>1.77</v>
      </c>
    </row>
    <row r="80" spans="1:10">
      <c r="A80" s="5" t="s">
        <v>104</v>
      </c>
      <c r="B80" s="6">
        <v>44796</v>
      </c>
      <c r="C80" s="7" t="s">
        <v>10</v>
      </c>
      <c r="D80" s="7" t="s">
        <v>11</v>
      </c>
      <c r="E80" s="7" t="s">
        <v>15</v>
      </c>
      <c r="F80" s="7" t="s">
        <v>16</v>
      </c>
      <c r="G80" s="7">
        <v>21</v>
      </c>
      <c r="H80" s="7">
        <v>3.49</v>
      </c>
      <c r="I80" s="8">
        <f>Sales_Data[[#This Row],[Qty]]*Sales_Data[[#This Row],[UnitPrice]]</f>
        <v>73.290000000000006</v>
      </c>
      <c r="J80" s="7">
        <f>Sales_Data[[#This Row],[TotalPrice]]/Sales_Data[[#This Row],[Qty]]</f>
        <v>3.49</v>
      </c>
    </row>
    <row r="81" spans="1:10">
      <c r="A81" s="5" t="s">
        <v>105</v>
      </c>
      <c r="B81" s="6">
        <v>44799</v>
      </c>
      <c r="C81" s="7" t="s">
        <v>18</v>
      </c>
      <c r="D81" s="7" t="s">
        <v>19</v>
      </c>
      <c r="E81" s="7" t="s">
        <v>20</v>
      </c>
      <c r="F81" s="7" t="s">
        <v>21</v>
      </c>
      <c r="G81" s="7">
        <v>80</v>
      </c>
      <c r="H81" s="7">
        <v>1.8699999999999999</v>
      </c>
      <c r="I81" s="8">
        <f>Sales_Data[[#This Row],[Qty]]*Sales_Data[[#This Row],[UnitPrice]]</f>
        <v>149.6</v>
      </c>
      <c r="J81" s="7">
        <f>Sales_Data[[#This Row],[TotalPrice]]/Sales_Data[[#This Row],[Qty]]</f>
        <v>1.8699999999999999</v>
      </c>
    </row>
    <row r="82" spans="1:10">
      <c r="A82" s="5" t="s">
        <v>106</v>
      </c>
      <c r="B82" s="6">
        <v>44802</v>
      </c>
      <c r="C82" s="7" t="s">
        <v>10</v>
      </c>
      <c r="D82" s="7" t="s">
        <v>23</v>
      </c>
      <c r="E82" s="7" t="s">
        <v>12</v>
      </c>
      <c r="F82" s="7" t="s">
        <v>43</v>
      </c>
      <c r="G82" s="7">
        <v>75</v>
      </c>
      <c r="H82" s="7">
        <v>1.87</v>
      </c>
      <c r="I82" s="8">
        <f>Sales_Data[[#This Row],[Qty]]*Sales_Data[[#This Row],[UnitPrice]]</f>
        <v>140.25</v>
      </c>
      <c r="J82" s="7">
        <f>Sales_Data[[#This Row],[TotalPrice]]/Sales_Data[[#This Row],[Qty]]</f>
        <v>1.87</v>
      </c>
    </row>
    <row r="83" spans="1:10">
      <c r="A83" s="5" t="s">
        <v>107</v>
      </c>
      <c r="B83" s="6">
        <v>44805</v>
      </c>
      <c r="C83" s="7" t="s">
        <v>10</v>
      </c>
      <c r="D83" s="7" t="s">
        <v>23</v>
      </c>
      <c r="E83" s="7" t="s">
        <v>20</v>
      </c>
      <c r="F83" s="7" t="s">
        <v>41</v>
      </c>
      <c r="G83" s="7">
        <v>74</v>
      </c>
      <c r="H83" s="7">
        <v>2.84</v>
      </c>
      <c r="I83" s="8">
        <f>Sales_Data[[#This Row],[Qty]]*Sales_Data[[#This Row],[UnitPrice]]</f>
        <v>210.16</v>
      </c>
      <c r="J83" s="7">
        <f>Sales_Data[[#This Row],[TotalPrice]]/Sales_Data[[#This Row],[Qty]]</f>
        <v>2.84</v>
      </c>
    </row>
    <row r="84" spans="1:10">
      <c r="A84" s="5" t="s">
        <v>108</v>
      </c>
      <c r="B84" s="6">
        <v>44808</v>
      </c>
      <c r="C84" s="7" t="s">
        <v>18</v>
      </c>
      <c r="D84" s="7" t="s">
        <v>47</v>
      </c>
      <c r="E84" s="7" t="s">
        <v>12</v>
      </c>
      <c r="F84" s="7" t="s">
        <v>13</v>
      </c>
      <c r="G84" s="7">
        <v>45</v>
      </c>
      <c r="H84" s="7">
        <v>1.77</v>
      </c>
      <c r="I84" s="8">
        <f>Sales_Data[[#This Row],[Qty]]*Sales_Data[[#This Row],[UnitPrice]]</f>
        <v>79.650000000000006</v>
      </c>
      <c r="J84" s="7">
        <f>Sales_Data[[#This Row],[TotalPrice]]/Sales_Data[[#This Row],[Qty]]</f>
        <v>1.77</v>
      </c>
    </row>
    <row r="85" spans="1:10">
      <c r="A85" s="5" t="s">
        <v>109</v>
      </c>
      <c r="B85" s="6">
        <v>44811</v>
      </c>
      <c r="C85" s="7" t="s">
        <v>10</v>
      </c>
      <c r="D85" s="7" t="s">
        <v>11</v>
      </c>
      <c r="E85" s="7" t="s">
        <v>20</v>
      </c>
      <c r="F85" s="7" t="s">
        <v>25</v>
      </c>
      <c r="G85" s="7">
        <v>28</v>
      </c>
      <c r="H85" s="7">
        <v>2.1800000000000002</v>
      </c>
      <c r="I85" s="8">
        <f>Sales_Data[[#This Row],[Qty]]*Sales_Data[[#This Row],[UnitPrice]]</f>
        <v>61.040000000000006</v>
      </c>
      <c r="J85" s="7">
        <f>Sales_Data[[#This Row],[TotalPrice]]/Sales_Data[[#This Row],[Qty]]</f>
        <v>2.1800000000000002</v>
      </c>
    </row>
    <row r="86" spans="1:10">
      <c r="A86" s="5" t="s">
        <v>110</v>
      </c>
      <c r="B86" s="6">
        <v>44814</v>
      </c>
      <c r="C86" s="7" t="s">
        <v>10</v>
      </c>
      <c r="D86" s="7" t="s">
        <v>11</v>
      </c>
      <c r="E86" s="7" t="s">
        <v>12</v>
      </c>
      <c r="F86" s="7" t="s">
        <v>13</v>
      </c>
      <c r="G86" s="7">
        <v>143</v>
      </c>
      <c r="H86" s="7">
        <v>1.77</v>
      </c>
      <c r="I86" s="8">
        <f>Sales_Data[[#This Row],[Qty]]*Sales_Data[[#This Row],[UnitPrice]]</f>
        <v>253.11</v>
      </c>
      <c r="J86" s="7">
        <f>Sales_Data[[#This Row],[TotalPrice]]/Sales_Data[[#This Row],[Qty]]</f>
        <v>1.77</v>
      </c>
    </row>
    <row r="87" spans="1:10">
      <c r="A87" s="5" t="s">
        <v>111</v>
      </c>
      <c r="B87" s="6">
        <v>44817</v>
      </c>
      <c r="C87" s="7" t="s">
        <v>10</v>
      </c>
      <c r="D87" s="7" t="s">
        <v>11</v>
      </c>
      <c r="E87" s="7" t="s">
        <v>31</v>
      </c>
      <c r="F87" s="7" t="s">
        <v>112</v>
      </c>
      <c r="G87" s="7">
        <v>27</v>
      </c>
      <c r="H87" s="7">
        <v>3.15</v>
      </c>
      <c r="I87" s="8">
        <f>Sales_Data[[#This Row],[Qty]]*Sales_Data[[#This Row],[UnitPrice]]</f>
        <v>85.05</v>
      </c>
      <c r="J87" s="7">
        <f>Sales_Data[[#This Row],[TotalPrice]]/Sales_Data[[#This Row],[Qty]]</f>
        <v>3.15</v>
      </c>
    </row>
    <row r="88" spans="1:10">
      <c r="A88" s="5" t="s">
        <v>113</v>
      </c>
      <c r="B88" s="6">
        <v>44820</v>
      </c>
      <c r="C88" s="7" t="s">
        <v>18</v>
      </c>
      <c r="D88" s="7" t="s">
        <v>19</v>
      </c>
      <c r="E88" s="7" t="s">
        <v>12</v>
      </c>
      <c r="F88" s="7" t="s">
        <v>13</v>
      </c>
      <c r="G88" s="7">
        <v>133</v>
      </c>
      <c r="H88" s="7">
        <v>1.77</v>
      </c>
      <c r="I88" s="8">
        <f>Sales_Data[[#This Row],[Qty]]*Sales_Data[[#This Row],[UnitPrice]]</f>
        <v>235.41</v>
      </c>
      <c r="J88" s="7">
        <f>Sales_Data[[#This Row],[TotalPrice]]/Sales_Data[[#This Row],[Qty]]</f>
        <v>1.77</v>
      </c>
    </row>
    <row r="89" spans="1:10">
      <c r="A89" s="5" t="s">
        <v>114</v>
      </c>
      <c r="B89" s="6">
        <v>44823</v>
      </c>
      <c r="C89" s="7" t="s">
        <v>10</v>
      </c>
      <c r="D89" s="7" t="s">
        <v>23</v>
      </c>
      <c r="E89" s="7" t="s">
        <v>20</v>
      </c>
      <c r="F89" s="7" t="s">
        <v>25</v>
      </c>
      <c r="G89" s="7">
        <v>110</v>
      </c>
      <c r="H89" s="7">
        <v>2.1800000000000002</v>
      </c>
      <c r="I89" s="8">
        <f>Sales_Data[[#This Row],[Qty]]*Sales_Data[[#This Row],[UnitPrice]]</f>
        <v>239.8</v>
      </c>
      <c r="J89" s="7">
        <f>Sales_Data[[#This Row],[TotalPrice]]/Sales_Data[[#This Row],[Qty]]</f>
        <v>2.1800000000000002</v>
      </c>
    </row>
    <row r="90" spans="1:10">
      <c r="A90" s="5" t="s">
        <v>115</v>
      </c>
      <c r="B90" s="6">
        <v>44826</v>
      </c>
      <c r="C90" s="7" t="s">
        <v>10</v>
      </c>
      <c r="D90" s="7" t="s">
        <v>23</v>
      </c>
      <c r="E90" s="7" t="s">
        <v>20</v>
      </c>
      <c r="F90" s="7" t="s">
        <v>21</v>
      </c>
      <c r="G90" s="7">
        <v>65</v>
      </c>
      <c r="H90" s="7">
        <v>1.8699999999999999</v>
      </c>
      <c r="I90" s="8">
        <f>Sales_Data[[#This Row],[Qty]]*Sales_Data[[#This Row],[UnitPrice]]</f>
        <v>121.55</v>
      </c>
      <c r="J90" s="7">
        <f>Sales_Data[[#This Row],[TotalPrice]]/Sales_Data[[#This Row],[Qty]]</f>
        <v>1.8699999999999999</v>
      </c>
    </row>
    <row r="91" spans="1:10">
      <c r="A91" s="5" t="s">
        <v>116</v>
      </c>
      <c r="B91" s="6">
        <v>44829</v>
      </c>
      <c r="C91" s="7" t="s">
        <v>18</v>
      </c>
      <c r="D91" s="7" t="s">
        <v>47</v>
      </c>
      <c r="E91" s="7" t="s">
        <v>12</v>
      </c>
      <c r="F91" s="7" t="s">
        <v>43</v>
      </c>
      <c r="G91" s="7">
        <v>33</v>
      </c>
      <c r="H91" s="7">
        <v>1.87</v>
      </c>
      <c r="I91" s="8">
        <f>Sales_Data[[#This Row],[Qty]]*Sales_Data[[#This Row],[UnitPrice]]</f>
        <v>61.71</v>
      </c>
      <c r="J91" s="7">
        <f>Sales_Data[[#This Row],[TotalPrice]]/Sales_Data[[#This Row],[Qty]]</f>
        <v>1.87</v>
      </c>
    </row>
    <row r="92" spans="1:10">
      <c r="A92" s="5" t="s">
        <v>117</v>
      </c>
      <c r="B92" s="6">
        <v>44832</v>
      </c>
      <c r="C92" s="7" t="s">
        <v>10</v>
      </c>
      <c r="D92" s="7" t="s">
        <v>11</v>
      </c>
      <c r="E92" s="7" t="s">
        <v>20</v>
      </c>
      <c r="F92" s="7" t="s">
        <v>25</v>
      </c>
      <c r="G92" s="7">
        <v>81</v>
      </c>
      <c r="H92" s="7">
        <v>2.1800000000000002</v>
      </c>
      <c r="I92" s="8">
        <f>Sales_Data[[#This Row],[Qty]]*Sales_Data[[#This Row],[UnitPrice]]</f>
        <v>176.58</v>
      </c>
      <c r="J92" s="7">
        <f>Sales_Data[[#This Row],[TotalPrice]]/Sales_Data[[#This Row],[Qty]]</f>
        <v>2.1800000000000002</v>
      </c>
    </row>
    <row r="93" spans="1:10">
      <c r="A93" s="5" t="s">
        <v>118</v>
      </c>
      <c r="B93" s="6">
        <v>44835</v>
      </c>
      <c r="C93" s="7" t="s">
        <v>10</v>
      </c>
      <c r="D93" s="7" t="s">
        <v>11</v>
      </c>
      <c r="E93" s="7" t="s">
        <v>12</v>
      </c>
      <c r="F93" s="7" t="s">
        <v>13</v>
      </c>
      <c r="G93" s="7">
        <v>77</v>
      </c>
      <c r="H93" s="7">
        <v>1.7699999999999998</v>
      </c>
      <c r="I93" s="8">
        <f>Sales_Data[[#This Row],[Qty]]*Sales_Data[[#This Row],[UnitPrice]]</f>
        <v>136.29</v>
      </c>
      <c r="J93" s="7">
        <f>Sales_Data[[#This Row],[TotalPrice]]/Sales_Data[[#This Row],[Qty]]</f>
        <v>1.7699999999999998</v>
      </c>
    </row>
    <row r="94" spans="1:10">
      <c r="A94" s="5" t="s">
        <v>119</v>
      </c>
      <c r="B94" s="6">
        <v>44838</v>
      </c>
      <c r="C94" s="7" t="s">
        <v>10</v>
      </c>
      <c r="D94" s="7" t="s">
        <v>11</v>
      </c>
      <c r="E94" s="7" t="s">
        <v>15</v>
      </c>
      <c r="F94" s="7" t="s">
        <v>16</v>
      </c>
      <c r="G94" s="7">
        <v>38</v>
      </c>
      <c r="H94" s="7">
        <v>3.49</v>
      </c>
      <c r="I94" s="8">
        <f>Sales_Data[[#This Row],[Qty]]*Sales_Data[[#This Row],[UnitPrice]]</f>
        <v>132.62</v>
      </c>
      <c r="J94" s="7">
        <f>Sales_Data[[#This Row],[TotalPrice]]/Sales_Data[[#This Row],[Qty]]</f>
        <v>3.49</v>
      </c>
    </row>
    <row r="95" spans="1:10">
      <c r="A95" s="5" t="s">
        <v>120</v>
      </c>
      <c r="B95" s="6">
        <v>44841</v>
      </c>
      <c r="C95" s="7" t="s">
        <v>18</v>
      </c>
      <c r="D95" s="7" t="s">
        <v>19</v>
      </c>
      <c r="E95" s="7" t="s">
        <v>12</v>
      </c>
      <c r="F95" s="7" t="s">
        <v>13</v>
      </c>
      <c r="G95" s="7">
        <v>40</v>
      </c>
      <c r="H95" s="7">
        <v>1.77</v>
      </c>
      <c r="I95" s="8">
        <f>Sales_Data[[#This Row],[Qty]]*Sales_Data[[#This Row],[UnitPrice]]</f>
        <v>70.8</v>
      </c>
      <c r="J95" s="7">
        <f>Sales_Data[[#This Row],[TotalPrice]]/Sales_Data[[#This Row],[Qty]]</f>
        <v>1.77</v>
      </c>
    </row>
    <row r="96" spans="1:10">
      <c r="A96" s="5" t="s">
        <v>121</v>
      </c>
      <c r="B96" s="6">
        <v>44844</v>
      </c>
      <c r="C96" s="7" t="s">
        <v>18</v>
      </c>
      <c r="D96" s="7" t="s">
        <v>19</v>
      </c>
      <c r="E96" s="7" t="s">
        <v>31</v>
      </c>
      <c r="F96" s="7" t="s">
        <v>32</v>
      </c>
      <c r="G96" s="7">
        <v>114</v>
      </c>
      <c r="H96" s="7">
        <v>1.6800000000000002</v>
      </c>
      <c r="I96" s="8">
        <f>Sales_Data[[#This Row],[Qty]]*Sales_Data[[#This Row],[UnitPrice]]</f>
        <v>191.52</v>
      </c>
      <c r="J96" s="7">
        <f>Sales_Data[[#This Row],[TotalPrice]]/Sales_Data[[#This Row],[Qty]]</f>
        <v>1.6800000000000002</v>
      </c>
    </row>
    <row r="97" spans="1:10">
      <c r="A97" s="5" t="s">
        <v>122</v>
      </c>
      <c r="B97" s="6">
        <v>44847</v>
      </c>
      <c r="C97" s="7" t="s">
        <v>10</v>
      </c>
      <c r="D97" s="7" t="s">
        <v>23</v>
      </c>
      <c r="E97" s="7" t="s">
        <v>20</v>
      </c>
      <c r="F97" s="7" t="s">
        <v>25</v>
      </c>
      <c r="G97" s="7">
        <v>224</v>
      </c>
      <c r="H97" s="7">
        <v>2.1800000000000002</v>
      </c>
      <c r="I97" s="8">
        <f>Sales_Data[[#This Row],[Qty]]*Sales_Data[[#This Row],[UnitPrice]]</f>
        <v>488.32000000000005</v>
      </c>
      <c r="J97" s="7">
        <f>Sales_Data[[#This Row],[TotalPrice]]/Sales_Data[[#This Row],[Qty]]</f>
        <v>2.1800000000000002</v>
      </c>
    </row>
    <row r="98" spans="1:10">
      <c r="A98" s="5" t="s">
        <v>123</v>
      </c>
      <c r="B98" s="6">
        <v>44850</v>
      </c>
      <c r="C98" s="7" t="s">
        <v>10</v>
      </c>
      <c r="D98" s="7" t="s">
        <v>23</v>
      </c>
      <c r="E98" s="7" t="s">
        <v>12</v>
      </c>
      <c r="F98" s="7" t="s">
        <v>13</v>
      </c>
      <c r="G98" s="7">
        <v>141</v>
      </c>
      <c r="H98" s="7">
        <v>1.77</v>
      </c>
      <c r="I98" s="8">
        <f>Sales_Data[[#This Row],[Qty]]*Sales_Data[[#This Row],[UnitPrice]]</f>
        <v>249.57</v>
      </c>
      <c r="J98" s="7">
        <f>Sales_Data[[#This Row],[TotalPrice]]/Sales_Data[[#This Row],[Qty]]</f>
        <v>1.77</v>
      </c>
    </row>
    <row r="99" spans="1:10">
      <c r="A99" s="5" t="s">
        <v>124</v>
      </c>
      <c r="B99" s="6">
        <v>44853</v>
      </c>
      <c r="C99" s="7" t="s">
        <v>10</v>
      </c>
      <c r="D99" s="7" t="s">
        <v>23</v>
      </c>
      <c r="E99" s="7" t="s">
        <v>15</v>
      </c>
      <c r="F99" s="7" t="s">
        <v>16</v>
      </c>
      <c r="G99" s="7">
        <v>32</v>
      </c>
      <c r="H99" s="7">
        <v>3.49</v>
      </c>
      <c r="I99" s="8">
        <f>Sales_Data[[#This Row],[Qty]]*Sales_Data[[#This Row],[UnitPrice]]</f>
        <v>111.68</v>
      </c>
      <c r="J99" s="7">
        <f>Sales_Data[[#This Row],[TotalPrice]]/Sales_Data[[#This Row],[Qty]]</f>
        <v>3.49</v>
      </c>
    </row>
    <row r="100" spans="1:10">
      <c r="A100" s="5" t="s">
        <v>125</v>
      </c>
      <c r="B100" s="6">
        <v>44856</v>
      </c>
      <c r="C100" s="7" t="s">
        <v>18</v>
      </c>
      <c r="D100" s="7" t="s">
        <v>47</v>
      </c>
      <c r="E100" s="7" t="s">
        <v>12</v>
      </c>
      <c r="F100" s="7" t="s">
        <v>13</v>
      </c>
      <c r="G100" s="7">
        <v>20</v>
      </c>
      <c r="H100" s="7">
        <v>1.77</v>
      </c>
      <c r="I100" s="8">
        <f>Sales_Data[[#This Row],[Qty]]*Sales_Data[[#This Row],[UnitPrice]]</f>
        <v>35.4</v>
      </c>
      <c r="J100" s="7">
        <f>Sales_Data[[#This Row],[TotalPrice]]/Sales_Data[[#This Row],[Qty]]</f>
        <v>1.77</v>
      </c>
    </row>
    <row r="101" spans="1:10">
      <c r="A101" s="5" t="s">
        <v>126</v>
      </c>
      <c r="B101" s="6">
        <v>44859</v>
      </c>
      <c r="C101" s="7" t="s">
        <v>10</v>
      </c>
      <c r="D101" s="7" t="s">
        <v>11</v>
      </c>
      <c r="E101" s="7" t="s">
        <v>20</v>
      </c>
      <c r="F101" s="7" t="s">
        <v>25</v>
      </c>
      <c r="G101" s="7">
        <v>40</v>
      </c>
      <c r="H101" s="7">
        <v>2.1800000000000002</v>
      </c>
      <c r="I101" s="8">
        <f>Sales_Data[[#This Row],[Qty]]*Sales_Data[[#This Row],[UnitPrice]]</f>
        <v>87.2</v>
      </c>
      <c r="J101" s="7">
        <f>Sales_Data[[#This Row],[TotalPrice]]/Sales_Data[[#This Row],[Qty]]</f>
        <v>2.1800000000000002</v>
      </c>
    </row>
    <row r="102" spans="1:10">
      <c r="A102" s="5" t="s">
        <v>127</v>
      </c>
      <c r="B102" s="6">
        <v>44862</v>
      </c>
      <c r="C102" s="7" t="s">
        <v>10</v>
      </c>
      <c r="D102" s="7" t="s">
        <v>11</v>
      </c>
      <c r="E102" s="7" t="s">
        <v>20</v>
      </c>
      <c r="F102" s="7" t="s">
        <v>21</v>
      </c>
      <c r="G102" s="7">
        <v>49</v>
      </c>
      <c r="H102" s="7">
        <v>1.8699999999999999</v>
      </c>
      <c r="I102" s="8">
        <f>Sales_Data[[#This Row],[Qty]]*Sales_Data[[#This Row],[UnitPrice]]</f>
        <v>91.63</v>
      </c>
      <c r="J102" s="7">
        <f>Sales_Data[[#This Row],[TotalPrice]]/Sales_Data[[#This Row],[Qty]]</f>
        <v>1.8699999999999999</v>
      </c>
    </row>
    <row r="103" spans="1:10">
      <c r="A103" s="5" t="s">
        <v>128</v>
      </c>
      <c r="B103" s="6">
        <v>44865</v>
      </c>
      <c r="C103" s="7" t="s">
        <v>10</v>
      </c>
      <c r="D103" s="7" t="s">
        <v>11</v>
      </c>
      <c r="E103" s="7" t="s">
        <v>15</v>
      </c>
      <c r="F103" s="7" t="s">
        <v>16</v>
      </c>
      <c r="G103" s="7">
        <v>46</v>
      </c>
      <c r="H103" s="7">
        <v>3.4899999999999998</v>
      </c>
      <c r="I103" s="8">
        <f>Sales_Data[[#This Row],[Qty]]*Sales_Data[[#This Row],[UnitPrice]]</f>
        <v>160.54</v>
      </c>
      <c r="J103" s="7">
        <f>Sales_Data[[#This Row],[TotalPrice]]/Sales_Data[[#This Row],[Qty]]</f>
        <v>3.4899999999999998</v>
      </c>
    </row>
    <row r="104" spans="1:10">
      <c r="A104" s="5" t="s">
        <v>129</v>
      </c>
      <c r="B104" s="6">
        <v>44868</v>
      </c>
      <c r="C104" s="7" t="s">
        <v>18</v>
      </c>
      <c r="D104" s="7" t="s">
        <v>19</v>
      </c>
      <c r="E104" s="7" t="s">
        <v>12</v>
      </c>
      <c r="F104" s="7" t="s">
        <v>13</v>
      </c>
      <c r="G104" s="7">
        <v>39</v>
      </c>
      <c r="H104" s="7">
        <v>1.77</v>
      </c>
      <c r="I104" s="8">
        <f>Sales_Data[[#This Row],[Qty]]*Sales_Data[[#This Row],[UnitPrice]]</f>
        <v>69.03</v>
      </c>
      <c r="J104" s="7">
        <f>Sales_Data[[#This Row],[TotalPrice]]/Sales_Data[[#This Row],[Qty]]</f>
        <v>1.77</v>
      </c>
    </row>
    <row r="105" spans="1:10">
      <c r="A105" s="5" t="s">
        <v>130</v>
      </c>
      <c r="B105" s="6">
        <v>44871</v>
      </c>
      <c r="C105" s="7" t="s">
        <v>18</v>
      </c>
      <c r="D105" s="7" t="s">
        <v>19</v>
      </c>
      <c r="E105" s="7" t="s">
        <v>31</v>
      </c>
      <c r="F105" s="7" t="s">
        <v>32</v>
      </c>
      <c r="G105" s="7">
        <v>62</v>
      </c>
      <c r="H105" s="7">
        <v>1.68</v>
      </c>
      <c r="I105" s="8">
        <f>Sales_Data[[#This Row],[Qty]]*Sales_Data[[#This Row],[UnitPrice]]</f>
        <v>104.16</v>
      </c>
      <c r="J105" s="7">
        <f>Sales_Data[[#This Row],[TotalPrice]]/Sales_Data[[#This Row],[Qty]]</f>
        <v>1.68</v>
      </c>
    </row>
    <row r="106" spans="1:10">
      <c r="A106" s="5" t="s">
        <v>131</v>
      </c>
      <c r="B106" s="6">
        <v>44874</v>
      </c>
      <c r="C106" s="7" t="s">
        <v>10</v>
      </c>
      <c r="D106" s="7" t="s">
        <v>23</v>
      </c>
      <c r="E106" s="7" t="s">
        <v>12</v>
      </c>
      <c r="F106" s="7" t="s">
        <v>13</v>
      </c>
      <c r="G106" s="7">
        <v>90</v>
      </c>
      <c r="H106" s="7">
        <v>1.77</v>
      </c>
      <c r="I106" s="8">
        <f>Sales_Data[[#This Row],[Qty]]*Sales_Data[[#This Row],[UnitPrice]]</f>
        <v>159.30000000000001</v>
      </c>
      <c r="J106" s="7">
        <f>Sales_Data[[#This Row],[TotalPrice]]/Sales_Data[[#This Row],[Qty]]</f>
        <v>1.77</v>
      </c>
    </row>
    <row r="107" spans="1:10">
      <c r="A107" s="5" t="s">
        <v>132</v>
      </c>
      <c r="B107" s="6">
        <v>44877</v>
      </c>
      <c r="C107" s="7" t="s">
        <v>18</v>
      </c>
      <c r="D107" s="7" t="s">
        <v>47</v>
      </c>
      <c r="E107" s="7" t="s">
        <v>20</v>
      </c>
      <c r="F107" s="7" t="s">
        <v>25</v>
      </c>
      <c r="G107" s="7">
        <v>103</v>
      </c>
      <c r="H107" s="7">
        <v>2.1799999999999997</v>
      </c>
      <c r="I107" s="8">
        <f>Sales_Data[[#This Row],[Qty]]*Sales_Data[[#This Row],[UnitPrice]]</f>
        <v>224.53999999999996</v>
      </c>
      <c r="J107" s="7">
        <f>Sales_Data[[#This Row],[TotalPrice]]/Sales_Data[[#This Row],[Qty]]</f>
        <v>2.1799999999999997</v>
      </c>
    </row>
    <row r="108" spans="1:10">
      <c r="A108" s="5" t="s">
        <v>133</v>
      </c>
      <c r="B108" s="6">
        <v>44880</v>
      </c>
      <c r="C108" s="7" t="s">
        <v>18</v>
      </c>
      <c r="D108" s="7" t="s">
        <v>47</v>
      </c>
      <c r="E108" s="7" t="s">
        <v>20</v>
      </c>
      <c r="F108" s="7" t="s">
        <v>41</v>
      </c>
      <c r="G108" s="7">
        <v>32</v>
      </c>
      <c r="H108" s="7">
        <v>2.84</v>
      </c>
      <c r="I108" s="8">
        <f>Sales_Data[[#This Row],[Qty]]*Sales_Data[[#This Row],[UnitPrice]]</f>
        <v>90.88</v>
      </c>
      <c r="J108" s="7">
        <f>Sales_Data[[#This Row],[TotalPrice]]/Sales_Data[[#This Row],[Qty]]</f>
        <v>2.84</v>
      </c>
    </row>
    <row r="109" spans="1:10">
      <c r="A109" s="5" t="s">
        <v>134</v>
      </c>
      <c r="B109" s="6">
        <v>44883</v>
      </c>
      <c r="C109" s="7" t="s">
        <v>10</v>
      </c>
      <c r="D109" s="7" t="s">
        <v>11</v>
      </c>
      <c r="E109" s="7" t="s">
        <v>12</v>
      </c>
      <c r="F109" s="7" t="s">
        <v>43</v>
      </c>
      <c r="G109" s="7">
        <v>66</v>
      </c>
      <c r="H109" s="7">
        <v>1.87</v>
      </c>
      <c r="I109" s="8">
        <f>Sales_Data[[#This Row],[Qty]]*Sales_Data[[#This Row],[UnitPrice]]</f>
        <v>123.42</v>
      </c>
      <c r="J109" s="7">
        <f>Sales_Data[[#This Row],[TotalPrice]]/Sales_Data[[#This Row],[Qty]]</f>
        <v>1.87</v>
      </c>
    </row>
    <row r="110" spans="1:10">
      <c r="A110" s="5" t="s">
        <v>135</v>
      </c>
      <c r="B110" s="6">
        <v>44886</v>
      </c>
      <c r="C110" s="7" t="s">
        <v>10</v>
      </c>
      <c r="D110" s="7" t="s">
        <v>11</v>
      </c>
      <c r="E110" s="7" t="s">
        <v>20</v>
      </c>
      <c r="F110" s="7" t="s">
        <v>41</v>
      </c>
      <c r="G110" s="7">
        <v>97</v>
      </c>
      <c r="H110" s="7">
        <v>2.8400000000000003</v>
      </c>
      <c r="I110" s="8">
        <f>Sales_Data[[#This Row],[Qty]]*Sales_Data[[#This Row],[UnitPrice]]</f>
        <v>275.48</v>
      </c>
      <c r="J110" s="7">
        <f>Sales_Data[[#This Row],[TotalPrice]]/Sales_Data[[#This Row],[Qty]]</f>
        <v>2.8400000000000003</v>
      </c>
    </row>
    <row r="111" spans="1:10">
      <c r="A111" s="5" t="s">
        <v>136</v>
      </c>
      <c r="B111" s="6">
        <v>44889</v>
      </c>
      <c r="C111" s="7" t="s">
        <v>18</v>
      </c>
      <c r="D111" s="7" t="s">
        <v>19</v>
      </c>
      <c r="E111" s="7" t="s">
        <v>12</v>
      </c>
      <c r="F111" s="7" t="s">
        <v>13</v>
      </c>
      <c r="G111" s="7">
        <v>30</v>
      </c>
      <c r="H111" s="7">
        <v>1.77</v>
      </c>
      <c r="I111" s="8">
        <f>Sales_Data[[#This Row],[Qty]]*Sales_Data[[#This Row],[UnitPrice]]</f>
        <v>53.1</v>
      </c>
      <c r="J111" s="7">
        <f>Sales_Data[[#This Row],[TotalPrice]]/Sales_Data[[#This Row],[Qty]]</f>
        <v>1.77</v>
      </c>
    </row>
    <row r="112" spans="1:10">
      <c r="A112" s="5" t="s">
        <v>137</v>
      </c>
      <c r="B112" s="6">
        <v>44892</v>
      </c>
      <c r="C112" s="7" t="s">
        <v>18</v>
      </c>
      <c r="D112" s="7" t="s">
        <v>19</v>
      </c>
      <c r="E112" s="7" t="s">
        <v>31</v>
      </c>
      <c r="F112" s="7" t="s">
        <v>32</v>
      </c>
      <c r="G112" s="7">
        <v>29</v>
      </c>
      <c r="H112" s="7">
        <v>1.68</v>
      </c>
      <c r="I112" s="8">
        <f>Sales_Data[[#This Row],[Qty]]*Sales_Data[[#This Row],[UnitPrice]]</f>
        <v>48.72</v>
      </c>
      <c r="J112" s="7">
        <f>Sales_Data[[#This Row],[TotalPrice]]/Sales_Data[[#This Row],[Qty]]</f>
        <v>1.68</v>
      </c>
    </row>
    <row r="113" spans="1:10">
      <c r="A113" s="5" t="s">
        <v>138</v>
      </c>
      <c r="B113" s="6">
        <v>44895</v>
      </c>
      <c r="C113" s="7" t="s">
        <v>10</v>
      </c>
      <c r="D113" s="7" t="s">
        <v>23</v>
      </c>
      <c r="E113" s="7" t="s">
        <v>12</v>
      </c>
      <c r="F113" s="7" t="s">
        <v>13</v>
      </c>
      <c r="G113" s="7">
        <v>92</v>
      </c>
      <c r="H113" s="7">
        <v>1.77</v>
      </c>
      <c r="I113" s="8">
        <f>Sales_Data[[#This Row],[Qty]]*Sales_Data[[#This Row],[UnitPrice]]</f>
        <v>162.84</v>
      </c>
      <c r="J113" s="7">
        <f>Sales_Data[[#This Row],[TotalPrice]]/Sales_Data[[#This Row],[Qty]]</f>
        <v>1.77</v>
      </c>
    </row>
    <row r="114" spans="1:10">
      <c r="A114" s="5" t="s">
        <v>139</v>
      </c>
      <c r="B114" s="6">
        <v>44898</v>
      </c>
      <c r="C114" s="7" t="s">
        <v>18</v>
      </c>
      <c r="D114" s="7" t="s">
        <v>47</v>
      </c>
      <c r="E114" s="7" t="s">
        <v>20</v>
      </c>
      <c r="F114" s="7" t="s">
        <v>25</v>
      </c>
      <c r="G114" s="7">
        <v>139</v>
      </c>
      <c r="H114" s="7">
        <v>2.1799999999999997</v>
      </c>
      <c r="I114" s="8">
        <f>Sales_Data[[#This Row],[Qty]]*Sales_Data[[#This Row],[UnitPrice]]</f>
        <v>303.02</v>
      </c>
      <c r="J114" s="7">
        <f>Sales_Data[[#This Row],[TotalPrice]]/Sales_Data[[#This Row],[Qty]]</f>
        <v>2.1799999999999997</v>
      </c>
    </row>
    <row r="115" spans="1:10">
      <c r="A115" s="5" t="s">
        <v>140</v>
      </c>
      <c r="B115" s="6">
        <v>44901</v>
      </c>
      <c r="C115" s="7" t="s">
        <v>18</v>
      </c>
      <c r="D115" s="7" t="s">
        <v>47</v>
      </c>
      <c r="E115" s="7" t="s">
        <v>20</v>
      </c>
      <c r="F115" s="7" t="s">
        <v>41</v>
      </c>
      <c r="G115" s="7">
        <v>29</v>
      </c>
      <c r="H115" s="7">
        <v>2.84</v>
      </c>
      <c r="I115" s="8">
        <f>Sales_Data[[#This Row],[Qty]]*Sales_Data[[#This Row],[UnitPrice]]</f>
        <v>82.36</v>
      </c>
      <c r="J115" s="7">
        <f>Sales_Data[[#This Row],[TotalPrice]]/Sales_Data[[#This Row],[Qty]]</f>
        <v>2.84</v>
      </c>
    </row>
    <row r="116" spans="1:10">
      <c r="A116" s="5" t="s">
        <v>141</v>
      </c>
      <c r="B116" s="6">
        <v>44904</v>
      </c>
      <c r="C116" s="7" t="s">
        <v>10</v>
      </c>
      <c r="D116" s="7" t="s">
        <v>11</v>
      </c>
      <c r="E116" s="7" t="s">
        <v>12</v>
      </c>
      <c r="F116" s="7" t="s">
        <v>142</v>
      </c>
      <c r="G116" s="7">
        <v>30</v>
      </c>
      <c r="H116" s="7">
        <v>2.27</v>
      </c>
      <c r="I116" s="8">
        <f>Sales_Data[[#This Row],[Qty]]*Sales_Data[[#This Row],[UnitPrice]]</f>
        <v>68.099999999999994</v>
      </c>
      <c r="J116" s="7">
        <f>Sales_Data[[#This Row],[TotalPrice]]/Sales_Data[[#This Row],[Qty]]</f>
        <v>2.27</v>
      </c>
    </row>
    <row r="117" spans="1:10">
      <c r="A117" s="5" t="s">
        <v>143</v>
      </c>
      <c r="B117" s="6">
        <v>44907</v>
      </c>
      <c r="C117" s="7" t="s">
        <v>10</v>
      </c>
      <c r="D117" s="7" t="s">
        <v>11</v>
      </c>
      <c r="E117" s="7" t="s">
        <v>20</v>
      </c>
      <c r="F117" s="7" t="s">
        <v>21</v>
      </c>
      <c r="G117" s="7">
        <v>36</v>
      </c>
      <c r="H117" s="7">
        <v>1.8699999999999999</v>
      </c>
      <c r="I117" s="8">
        <f>Sales_Data[[#This Row],[Qty]]*Sales_Data[[#This Row],[UnitPrice]]</f>
        <v>67.319999999999993</v>
      </c>
      <c r="J117" s="7">
        <f>Sales_Data[[#This Row],[TotalPrice]]/Sales_Data[[#This Row],[Qty]]</f>
        <v>1.8699999999999999</v>
      </c>
    </row>
    <row r="118" spans="1:10">
      <c r="A118" s="5" t="s">
        <v>144</v>
      </c>
      <c r="B118" s="6">
        <v>44910</v>
      </c>
      <c r="C118" s="7" t="s">
        <v>10</v>
      </c>
      <c r="D118" s="7" t="s">
        <v>11</v>
      </c>
      <c r="E118" s="7" t="s">
        <v>15</v>
      </c>
      <c r="F118" s="7" t="s">
        <v>16</v>
      </c>
      <c r="G118" s="7">
        <v>41</v>
      </c>
      <c r="H118" s="7">
        <v>3.49</v>
      </c>
      <c r="I118" s="8">
        <f>Sales_Data[[#This Row],[Qty]]*Sales_Data[[#This Row],[UnitPrice]]</f>
        <v>143.09</v>
      </c>
      <c r="J118" s="7">
        <f>Sales_Data[[#This Row],[TotalPrice]]/Sales_Data[[#This Row],[Qty]]</f>
        <v>3.49</v>
      </c>
    </row>
    <row r="119" spans="1:10">
      <c r="A119" s="5" t="s">
        <v>145</v>
      </c>
      <c r="B119" s="6">
        <v>44913</v>
      </c>
      <c r="C119" s="7" t="s">
        <v>18</v>
      </c>
      <c r="D119" s="7" t="s">
        <v>19</v>
      </c>
      <c r="E119" s="7" t="s">
        <v>12</v>
      </c>
      <c r="F119" s="7" t="s">
        <v>13</v>
      </c>
      <c r="G119" s="7">
        <v>44</v>
      </c>
      <c r="H119" s="7">
        <v>1.7699999999999998</v>
      </c>
      <c r="I119" s="8">
        <f>Sales_Data[[#This Row],[Qty]]*Sales_Data[[#This Row],[UnitPrice]]</f>
        <v>77.88</v>
      </c>
      <c r="J119" s="7">
        <f>Sales_Data[[#This Row],[TotalPrice]]/Sales_Data[[#This Row],[Qty]]</f>
        <v>1.7699999999999998</v>
      </c>
    </row>
    <row r="120" spans="1:10">
      <c r="A120" s="5" t="s">
        <v>146</v>
      </c>
      <c r="B120" s="6">
        <v>44916</v>
      </c>
      <c r="C120" s="7" t="s">
        <v>18</v>
      </c>
      <c r="D120" s="7" t="s">
        <v>19</v>
      </c>
      <c r="E120" s="7" t="s">
        <v>31</v>
      </c>
      <c r="F120" s="7" t="s">
        <v>32</v>
      </c>
      <c r="G120" s="7">
        <v>29</v>
      </c>
      <c r="H120" s="7">
        <v>1.68</v>
      </c>
      <c r="I120" s="8">
        <f>Sales_Data[[#This Row],[Qty]]*Sales_Data[[#This Row],[UnitPrice]]</f>
        <v>48.72</v>
      </c>
      <c r="J120" s="7">
        <f>Sales_Data[[#This Row],[TotalPrice]]/Sales_Data[[#This Row],[Qty]]</f>
        <v>1.68</v>
      </c>
    </row>
    <row r="121" spans="1:10">
      <c r="A121" s="5" t="s">
        <v>147</v>
      </c>
      <c r="B121" s="6">
        <v>44919</v>
      </c>
      <c r="C121" s="7" t="s">
        <v>10</v>
      </c>
      <c r="D121" s="7" t="s">
        <v>23</v>
      </c>
      <c r="E121" s="7" t="s">
        <v>20</v>
      </c>
      <c r="F121" s="7" t="s">
        <v>25</v>
      </c>
      <c r="G121" s="7">
        <v>237</v>
      </c>
      <c r="H121" s="7">
        <v>2.1799999999999997</v>
      </c>
      <c r="I121" s="8">
        <f>Sales_Data[[#This Row],[Qty]]*Sales_Data[[#This Row],[UnitPrice]]</f>
        <v>516.66</v>
      </c>
      <c r="J121" s="7">
        <f>Sales_Data[[#This Row],[TotalPrice]]/Sales_Data[[#This Row],[Qty]]</f>
        <v>2.1799999999999997</v>
      </c>
    </row>
    <row r="122" spans="1:10">
      <c r="A122" s="5" t="s">
        <v>148</v>
      </c>
      <c r="B122" s="6">
        <v>44922</v>
      </c>
      <c r="C122" s="7" t="s">
        <v>10</v>
      </c>
      <c r="D122" s="7" t="s">
        <v>23</v>
      </c>
      <c r="E122" s="7" t="s">
        <v>20</v>
      </c>
      <c r="F122" s="7" t="s">
        <v>21</v>
      </c>
      <c r="G122" s="7">
        <v>65</v>
      </c>
      <c r="H122" s="7">
        <v>1.8699999999999999</v>
      </c>
      <c r="I122" s="8">
        <f>Sales_Data[[#This Row],[Qty]]*Sales_Data[[#This Row],[UnitPrice]]</f>
        <v>121.55</v>
      </c>
      <c r="J122" s="7">
        <f>Sales_Data[[#This Row],[TotalPrice]]/Sales_Data[[#This Row],[Qty]]</f>
        <v>1.8699999999999999</v>
      </c>
    </row>
    <row r="123" spans="1:10">
      <c r="A123" s="5" t="s">
        <v>149</v>
      </c>
      <c r="B123" s="6">
        <v>44925</v>
      </c>
      <c r="C123" s="7" t="s">
        <v>18</v>
      </c>
      <c r="D123" s="7" t="s">
        <v>47</v>
      </c>
      <c r="E123" s="7" t="s">
        <v>20</v>
      </c>
      <c r="F123" s="7" t="s">
        <v>25</v>
      </c>
      <c r="G123" s="7">
        <v>83</v>
      </c>
      <c r="H123" s="7">
        <v>2.1800000000000002</v>
      </c>
      <c r="I123" s="8">
        <f>Sales_Data[[#This Row],[Qty]]*Sales_Data[[#This Row],[UnitPrice]]</f>
        <v>180.94000000000003</v>
      </c>
      <c r="J123" s="7">
        <f>Sales_Data[[#This Row],[TotalPrice]]/Sales_Data[[#This Row],[Qty]]</f>
        <v>2.1800000000000002</v>
      </c>
    </row>
    <row r="124" spans="1:10">
      <c r="A124" s="5" t="s">
        <v>150</v>
      </c>
      <c r="B124" s="6">
        <v>44928</v>
      </c>
      <c r="C124" s="7" t="s">
        <v>10</v>
      </c>
      <c r="D124" s="7" t="s">
        <v>11</v>
      </c>
      <c r="E124" s="7" t="s">
        <v>20</v>
      </c>
      <c r="F124" s="7" t="s">
        <v>25</v>
      </c>
      <c r="G124" s="7">
        <v>32</v>
      </c>
      <c r="H124" s="7">
        <v>2.1800000000000002</v>
      </c>
      <c r="I124" s="8">
        <f>Sales_Data[[#This Row],[Qty]]*Sales_Data[[#This Row],[UnitPrice]]</f>
        <v>69.760000000000005</v>
      </c>
      <c r="J124" s="7">
        <f>Sales_Data[[#This Row],[TotalPrice]]/Sales_Data[[#This Row],[Qty]]</f>
        <v>2.1800000000000002</v>
      </c>
    </row>
    <row r="125" spans="1:10">
      <c r="A125" s="5" t="s">
        <v>151</v>
      </c>
      <c r="B125" s="6">
        <v>44931</v>
      </c>
      <c r="C125" s="7" t="s">
        <v>10</v>
      </c>
      <c r="D125" s="7" t="s">
        <v>11</v>
      </c>
      <c r="E125" s="7" t="s">
        <v>12</v>
      </c>
      <c r="F125" s="7" t="s">
        <v>13</v>
      </c>
      <c r="G125" s="7">
        <v>63</v>
      </c>
      <c r="H125" s="7">
        <v>1.77</v>
      </c>
      <c r="I125" s="8">
        <f>Sales_Data[[#This Row],[Qty]]*Sales_Data[[#This Row],[UnitPrice]]</f>
        <v>111.51</v>
      </c>
      <c r="J125" s="7">
        <f>Sales_Data[[#This Row],[TotalPrice]]/Sales_Data[[#This Row],[Qty]]</f>
        <v>1.77</v>
      </c>
    </row>
    <row r="126" spans="1:10">
      <c r="A126" s="5" t="s">
        <v>152</v>
      </c>
      <c r="B126" s="6">
        <v>44934</v>
      </c>
      <c r="C126" s="7" t="s">
        <v>10</v>
      </c>
      <c r="D126" s="7" t="s">
        <v>11</v>
      </c>
      <c r="E126" s="7" t="s">
        <v>31</v>
      </c>
      <c r="F126" s="7" t="s">
        <v>112</v>
      </c>
      <c r="G126" s="7">
        <v>29</v>
      </c>
      <c r="H126" s="7">
        <v>3.15</v>
      </c>
      <c r="I126" s="8">
        <f>Sales_Data[[#This Row],[Qty]]*Sales_Data[[#This Row],[UnitPrice]]</f>
        <v>91.35</v>
      </c>
      <c r="J126" s="7">
        <f>Sales_Data[[#This Row],[TotalPrice]]/Sales_Data[[#This Row],[Qty]]</f>
        <v>3.15</v>
      </c>
    </row>
    <row r="127" spans="1:10">
      <c r="A127" s="5" t="s">
        <v>153</v>
      </c>
      <c r="B127" s="6">
        <v>44937</v>
      </c>
      <c r="C127" s="7" t="s">
        <v>18</v>
      </c>
      <c r="D127" s="7" t="s">
        <v>19</v>
      </c>
      <c r="E127" s="7" t="s">
        <v>12</v>
      </c>
      <c r="F127" s="7" t="s">
        <v>43</v>
      </c>
      <c r="G127" s="7">
        <v>77</v>
      </c>
      <c r="H127" s="7">
        <v>1.87</v>
      </c>
      <c r="I127" s="8">
        <f>Sales_Data[[#This Row],[Qty]]*Sales_Data[[#This Row],[UnitPrice]]</f>
        <v>143.99</v>
      </c>
      <c r="J127" s="7">
        <f>Sales_Data[[#This Row],[TotalPrice]]/Sales_Data[[#This Row],[Qty]]</f>
        <v>1.87</v>
      </c>
    </row>
    <row r="128" spans="1:10">
      <c r="A128" s="5" t="s">
        <v>154</v>
      </c>
      <c r="B128" s="6">
        <v>44940</v>
      </c>
      <c r="C128" s="7" t="s">
        <v>18</v>
      </c>
      <c r="D128" s="7" t="s">
        <v>19</v>
      </c>
      <c r="E128" s="7" t="s">
        <v>20</v>
      </c>
      <c r="F128" s="7" t="s">
        <v>41</v>
      </c>
      <c r="G128" s="7">
        <v>80</v>
      </c>
      <c r="H128" s="7">
        <v>2.84</v>
      </c>
      <c r="I128" s="8">
        <f>Sales_Data[[#This Row],[Qty]]*Sales_Data[[#This Row],[UnitPrice]]</f>
        <v>227.2</v>
      </c>
      <c r="J128" s="7">
        <f>Sales_Data[[#This Row],[TotalPrice]]/Sales_Data[[#This Row],[Qty]]</f>
        <v>2.84</v>
      </c>
    </row>
    <row r="129" spans="1:10">
      <c r="A129" s="5" t="s">
        <v>155</v>
      </c>
      <c r="B129" s="6">
        <v>44943</v>
      </c>
      <c r="C129" s="7" t="s">
        <v>10</v>
      </c>
      <c r="D129" s="7" t="s">
        <v>23</v>
      </c>
      <c r="E129" s="7" t="s">
        <v>12</v>
      </c>
      <c r="F129" s="7" t="s">
        <v>13</v>
      </c>
      <c r="G129" s="7">
        <v>102</v>
      </c>
      <c r="H129" s="7">
        <v>1.77</v>
      </c>
      <c r="I129" s="8">
        <f>Sales_Data[[#This Row],[Qty]]*Sales_Data[[#This Row],[UnitPrice]]</f>
        <v>180.54</v>
      </c>
      <c r="J129" s="7">
        <f>Sales_Data[[#This Row],[TotalPrice]]/Sales_Data[[#This Row],[Qty]]</f>
        <v>1.77</v>
      </c>
    </row>
    <row r="130" spans="1:10">
      <c r="A130" s="5" t="s">
        <v>156</v>
      </c>
      <c r="B130" s="6">
        <v>44946</v>
      </c>
      <c r="C130" s="7" t="s">
        <v>10</v>
      </c>
      <c r="D130" s="7" t="s">
        <v>23</v>
      </c>
      <c r="E130" s="7" t="s">
        <v>15</v>
      </c>
      <c r="F130" s="7" t="s">
        <v>16</v>
      </c>
      <c r="G130" s="7">
        <v>31</v>
      </c>
      <c r="H130" s="7">
        <v>3.4899999999999998</v>
      </c>
      <c r="I130" s="8">
        <f>Sales_Data[[#This Row],[Qty]]*Sales_Data[[#This Row],[UnitPrice]]</f>
        <v>108.19</v>
      </c>
      <c r="J130" s="7">
        <f>Sales_Data[[#This Row],[TotalPrice]]/Sales_Data[[#This Row],[Qty]]</f>
        <v>3.4899999999999998</v>
      </c>
    </row>
    <row r="131" spans="1:10">
      <c r="A131" s="5" t="s">
        <v>157</v>
      </c>
      <c r="B131" s="6">
        <v>44949</v>
      </c>
      <c r="C131" s="7" t="s">
        <v>18</v>
      </c>
      <c r="D131" s="7" t="s">
        <v>47</v>
      </c>
      <c r="E131" s="7" t="s">
        <v>12</v>
      </c>
      <c r="F131" s="7" t="s">
        <v>13</v>
      </c>
      <c r="G131" s="7">
        <v>56</v>
      </c>
      <c r="H131" s="7">
        <v>1.77</v>
      </c>
      <c r="I131" s="8">
        <f>Sales_Data[[#This Row],[Qty]]*Sales_Data[[#This Row],[UnitPrice]]</f>
        <v>99.12</v>
      </c>
      <c r="J131" s="7">
        <f>Sales_Data[[#This Row],[TotalPrice]]/Sales_Data[[#This Row],[Qty]]</f>
        <v>1.77</v>
      </c>
    </row>
    <row r="132" spans="1:10">
      <c r="A132" s="5" t="s">
        <v>158</v>
      </c>
      <c r="B132" s="6">
        <v>44952</v>
      </c>
      <c r="C132" s="7" t="s">
        <v>10</v>
      </c>
      <c r="D132" s="7" t="s">
        <v>11</v>
      </c>
      <c r="E132" s="7" t="s">
        <v>20</v>
      </c>
      <c r="F132" s="7" t="s">
        <v>25</v>
      </c>
      <c r="G132" s="7">
        <v>52</v>
      </c>
      <c r="H132" s="7">
        <v>2.1800000000000002</v>
      </c>
      <c r="I132" s="8">
        <f>Sales_Data[[#This Row],[Qty]]*Sales_Data[[#This Row],[UnitPrice]]</f>
        <v>113.36000000000001</v>
      </c>
      <c r="J132" s="7">
        <f>Sales_Data[[#This Row],[TotalPrice]]/Sales_Data[[#This Row],[Qty]]</f>
        <v>2.1800000000000002</v>
      </c>
    </row>
    <row r="133" spans="1:10">
      <c r="A133" s="5" t="s">
        <v>159</v>
      </c>
      <c r="B133" s="6">
        <v>44955</v>
      </c>
      <c r="C133" s="7" t="s">
        <v>10</v>
      </c>
      <c r="D133" s="7" t="s">
        <v>11</v>
      </c>
      <c r="E133" s="7" t="s">
        <v>12</v>
      </c>
      <c r="F133" s="7" t="s">
        <v>13</v>
      </c>
      <c r="G133" s="7">
        <v>51</v>
      </c>
      <c r="H133" s="7">
        <v>1.77</v>
      </c>
      <c r="I133" s="8">
        <f>Sales_Data[[#This Row],[Qty]]*Sales_Data[[#This Row],[UnitPrice]]</f>
        <v>90.27</v>
      </c>
      <c r="J133" s="7">
        <f>Sales_Data[[#This Row],[TotalPrice]]/Sales_Data[[#This Row],[Qty]]</f>
        <v>1.77</v>
      </c>
    </row>
    <row r="134" spans="1:10">
      <c r="A134" s="5" t="s">
        <v>160</v>
      </c>
      <c r="B134" s="6">
        <v>44958</v>
      </c>
      <c r="C134" s="7" t="s">
        <v>10</v>
      </c>
      <c r="D134" s="7" t="s">
        <v>11</v>
      </c>
      <c r="E134" s="7" t="s">
        <v>31</v>
      </c>
      <c r="F134" s="7" t="s">
        <v>32</v>
      </c>
      <c r="G134" s="7">
        <v>24</v>
      </c>
      <c r="H134" s="7">
        <v>1.68</v>
      </c>
      <c r="I134" s="8">
        <f>Sales_Data[[#This Row],[Qty]]*Sales_Data[[#This Row],[UnitPrice]]</f>
        <v>40.32</v>
      </c>
      <c r="J134" s="7">
        <f>Sales_Data[[#This Row],[TotalPrice]]/Sales_Data[[#This Row],[Qty]]</f>
        <v>1.68</v>
      </c>
    </row>
    <row r="135" spans="1:10">
      <c r="A135" s="5" t="s">
        <v>161</v>
      </c>
      <c r="B135" s="6">
        <v>44961</v>
      </c>
      <c r="C135" s="7" t="s">
        <v>18</v>
      </c>
      <c r="D135" s="7" t="s">
        <v>19</v>
      </c>
      <c r="E135" s="7" t="s">
        <v>20</v>
      </c>
      <c r="F135" s="7" t="s">
        <v>25</v>
      </c>
      <c r="G135" s="7">
        <v>58</v>
      </c>
      <c r="H135" s="7">
        <v>2.1800000000000002</v>
      </c>
      <c r="I135" s="8">
        <f>Sales_Data[[#This Row],[Qty]]*Sales_Data[[#This Row],[UnitPrice]]</f>
        <v>126.44000000000001</v>
      </c>
      <c r="J135" s="7">
        <f>Sales_Data[[#This Row],[TotalPrice]]/Sales_Data[[#This Row],[Qty]]</f>
        <v>2.1800000000000002</v>
      </c>
    </row>
    <row r="136" spans="1:10">
      <c r="A136" s="5" t="s">
        <v>162</v>
      </c>
      <c r="B136" s="6">
        <v>44964</v>
      </c>
      <c r="C136" s="7" t="s">
        <v>18</v>
      </c>
      <c r="D136" s="7" t="s">
        <v>19</v>
      </c>
      <c r="E136" s="7" t="s">
        <v>20</v>
      </c>
      <c r="F136" s="7" t="s">
        <v>21</v>
      </c>
      <c r="G136" s="7">
        <v>34</v>
      </c>
      <c r="H136" s="7">
        <v>1.8699999999999999</v>
      </c>
      <c r="I136" s="8">
        <f>Sales_Data[[#This Row],[Qty]]*Sales_Data[[#This Row],[UnitPrice]]</f>
        <v>63.58</v>
      </c>
      <c r="J136" s="7">
        <f>Sales_Data[[#This Row],[TotalPrice]]/Sales_Data[[#This Row],[Qty]]</f>
        <v>1.8699999999999999</v>
      </c>
    </row>
    <row r="137" spans="1:10">
      <c r="A137" s="5" t="s">
        <v>163</v>
      </c>
      <c r="B137" s="6">
        <v>44967</v>
      </c>
      <c r="C137" s="7" t="s">
        <v>10</v>
      </c>
      <c r="D137" s="7" t="s">
        <v>23</v>
      </c>
      <c r="E137" s="7" t="s">
        <v>12</v>
      </c>
      <c r="F137" s="7" t="s">
        <v>13</v>
      </c>
      <c r="G137" s="7">
        <v>34</v>
      </c>
      <c r="H137" s="7">
        <v>1.77</v>
      </c>
      <c r="I137" s="8">
        <f>Sales_Data[[#This Row],[Qty]]*Sales_Data[[#This Row],[UnitPrice]]</f>
        <v>60.18</v>
      </c>
      <c r="J137" s="7">
        <f>Sales_Data[[#This Row],[TotalPrice]]/Sales_Data[[#This Row],[Qty]]</f>
        <v>1.77</v>
      </c>
    </row>
    <row r="138" spans="1:10">
      <c r="A138" s="5" t="s">
        <v>164</v>
      </c>
      <c r="B138" s="6">
        <v>44970</v>
      </c>
      <c r="C138" s="7" t="s">
        <v>10</v>
      </c>
      <c r="D138" s="7" t="s">
        <v>23</v>
      </c>
      <c r="E138" s="7" t="s">
        <v>31</v>
      </c>
      <c r="F138" s="7" t="s">
        <v>32</v>
      </c>
      <c r="G138" s="7">
        <v>21</v>
      </c>
      <c r="H138" s="7">
        <v>1.6800000000000002</v>
      </c>
      <c r="I138" s="8">
        <f>Sales_Data[[#This Row],[Qty]]*Sales_Data[[#This Row],[UnitPrice]]</f>
        <v>35.28</v>
      </c>
      <c r="J138" s="7">
        <f>Sales_Data[[#This Row],[TotalPrice]]/Sales_Data[[#This Row],[Qty]]</f>
        <v>1.6800000000000002</v>
      </c>
    </row>
    <row r="139" spans="1:10">
      <c r="A139" s="5" t="s">
        <v>165</v>
      </c>
      <c r="B139" s="6">
        <v>44973</v>
      </c>
      <c r="C139" s="7" t="s">
        <v>18</v>
      </c>
      <c r="D139" s="7" t="s">
        <v>47</v>
      </c>
      <c r="E139" s="7" t="s">
        <v>20</v>
      </c>
      <c r="F139" s="7" t="s">
        <v>41</v>
      </c>
      <c r="G139" s="7">
        <v>29</v>
      </c>
      <c r="H139" s="7">
        <v>2.84</v>
      </c>
      <c r="I139" s="8">
        <f>Sales_Data[[#This Row],[Qty]]*Sales_Data[[#This Row],[UnitPrice]]</f>
        <v>82.36</v>
      </c>
      <c r="J139" s="7">
        <f>Sales_Data[[#This Row],[TotalPrice]]/Sales_Data[[#This Row],[Qty]]</f>
        <v>2.84</v>
      </c>
    </row>
    <row r="140" spans="1:10">
      <c r="A140" s="5" t="s">
        <v>166</v>
      </c>
      <c r="B140" s="6">
        <v>44976</v>
      </c>
      <c r="C140" s="7" t="s">
        <v>10</v>
      </c>
      <c r="D140" s="7" t="s">
        <v>11</v>
      </c>
      <c r="E140" s="7" t="s">
        <v>12</v>
      </c>
      <c r="F140" s="7" t="s">
        <v>13</v>
      </c>
      <c r="G140" s="7">
        <v>68</v>
      </c>
      <c r="H140" s="7">
        <v>1.77</v>
      </c>
      <c r="I140" s="8">
        <f>Sales_Data[[#This Row],[Qty]]*Sales_Data[[#This Row],[UnitPrice]]</f>
        <v>120.36</v>
      </c>
      <c r="J140" s="7">
        <f>Sales_Data[[#This Row],[TotalPrice]]/Sales_Data[[#This Row],[Qty]]</f>
        <v>1.77</v>
      </c>
    </row>
    <row r="141" spans="1:10">
      <c r="A141" s="5" t="s">
        <v>167</v>
      </c>
      <c r="B141" s="6">
        <v>44979</v>
      </c>
      <c r="C141" s="7" t="s">
        <v>10</v>
      </c>
      <c r="D141" s="7" t="s">
        <v>11</v>
      </c>
      <c r="E141" s="7" t="s">
        <v>31</v>
      </c>
      <c r="F141" s="7" t="s">
        <v>112</v>
      </c>
      <c r="G141" s="7">
        <v>31</v>
      </c>
      <c r="H141" s="7">
        <v>3.1500000000000004</v>
      </c>
      <c r="I141" s="8">
        <f>Sales_Data[[#This Row],[Qty]]*Sales_Data[[#This Row],[UnitPrice]]</f>
        <v>97.65</v>
      </c>
      <c r="J141" s="7">
        <f>Sales_Data[[#This Row],[TotalPrice]]/Sales_Data[[#This Row],[Qty]]</f>
        <v>3.1500000000000004</v>
      </c>
    </row>
    <row r="142" spans="1:10">
      <c r="A142" s="5" t="s">
        <v>168</v>
      </c>
      <c r="B142" s="6">
        <v>44982</v>
      </c>
      <c r="C142" s="7" t="s">
        <v>18</v>
      </c>
      <c r="D142" s="7" t="s">
        <v>19</v>
      </c>
      <c r="E142" s="7" t="s">
        <v>20</v>
      </c>
      <c r="F142" s="7" t="s">
        <v>25</v>
      </c>
      <c r="G142" s="7">
        <v>30</v>
      </c>
      <c r="H142" s="7">
        <v>2.1800000000000002</v>
      </c>
      <c r="I142" s="8">
        <f>Sales_Data[[#This Row],[Qty]]*Sales_Data[[#This Row],[UnitPrice]]</f>
        <v>65.400000000000006</v>
      </c>
      <c r="J142" s="7">
        <f>Sales_Data[[#This Row],[TotalPrice]]/Sales_Data[[#This Row],[Qty]]</f>
        <v>2.1800000000000002</v>
      </c>
    </row>
    <row r="143" spans="1:10">
      <c r="A143" s="5" t="s">
        <v>169</v>
      </c>
      <c r="B143" s="6">
        <v>44985</v>
      </c>
      <c r="C143" s="7" t="s">
        <v>18</v>
      </c>
      <c r="D143" s="7" t="s">
        <v>19</v>
      </c>
      <c r="E143" s="7" t="s">
        <v>20</v>
      </c>
      <c r="F143" s="7" t="s">
        <v>21</v>
      </c>
      <c r="G143" s="7">
        <v>232</v>
      </c>
      <c r="H143" s="7">
        <v>1.8699999999999999</v>
      </c>
      <c r="I143" s="8">
        <f>Sales_Data[[#This Row],[Qty]]*Sales_Data[[#This Row],[UnitPrice]]</f>
        <v>433.84</v>
      </c>
      <c r="J143" s="7">
        <f>Sales_Data[[#This Row],[TotalPrice]]/Sales_Data[[#This Row],[Qty]]</f>
        <v>1.8699999999999999</v>
      </c>
    </row>
    <row r="144" spans="1:10">
      <c r="A144" s="5" t="s">
        <v>170</v>
      </c>
      <c r="B144" s="6">
        <v>44987</v>
      </c>
      <c r="C144" s="7" t="s">
        <v>10</v>
      </c>
      <c r="D144" s="7" t="s">
        <v>23</v>
      </c>
      <c r="E144" s="7" t="s">
        <v>12</v>
      </c>
      <c r="F144" s="7" t="s">
        <v>43</v>
      </c>
      <c r="G144" s="7">
        <v>68</v>
      </c>
      <c r="H144" s="7">
        <v>1.8699999999999999</v>
      </c>
      <c r="I144" s="8">
        <f>Sales_Data[[#This Row],[Qty]]*Sales_Data[[#This Row],[UnitPrice]]</f>
        <v>127.16</v>
      </c>
      <c r="J144" s="7">
        <f>Sales_Data[[#This Row],[TotalPrice]]/Sales_Data[[#This Row],[Qty]]</f>
        <v>1.8699999999999999</v>
      </c>
    </row>
    <row r="145" spans="1:10">
      <c r="A145" s="5" t="s">
        <v>171</v>
      </c>
      <c r="B145" s="6">
        <v>44990</v>
      </c>
      <c r="C145" s="7" t="s">
        <v>10</v>
      </c>
      <c r="D145" s="7" t="s">
        <v>23</v>
      </c>
      <c r="E145" s="7" t="s">
        <v>20</v>
      </c>
      <c r="F145" s="7" t="s">
        <v>41</v>
      </c>
      <c r="G145" s="7">
        <v>97</v>
      </c>
      <c r="H145" s="7">
        <v>2.8400000000000003</v>
      </c>
      <c r="I145" s="8">
        <f>Sales_Data[[#This Row],[Qty]]*Sales_Data[[#This Row],[UnitPrice]]</f>
        <v>275.48</v>
      </c>
      <c r="J145" s="7">
        <f>Sales_Data[[#This Row],[TotalPrice]]/Sales_Data[[#This Row],[Qty]]</f>
        <v>2.8400000000000003</v>
      </c>
    </row>
    <row r="146" spans="1:10">
      <c r="A146" s="5" t="s">
        <v>172</v>
      </c>
      <c r="B146" s="6">
        <v>44993</v>
      </c>
      <c r="C146" s="7" t="s">
        <v>18</v>
      </c>
      <c r="D146" s="7" t="s">
        <v>47</v>
      </c>
      <c r="E146" s="7" t="s">
        <v>12</v>
      </c>
      <c r="F146" s="7" t="s">
        <v>43</v>
      </c>
      <c r="G146" s="7">
        <v>86</v>
      </c>
      <c r="H146" s="7">
        <v>1.8699999999999999</v>
      </c>
      <c r="I146" s="8">
        <f>Sales_Data[[#This Row],[Qty]]*Sales_Data[[#This Row],[UnitPrice]]</f>
        <v>160.82</v>
      </c>
      <c r="J146" s="7">
        <f>Sales_Data[[#This Row],[TotalPrice]]/Sales_Data[[#This Row],[Qty]]</f>
        <v>1.8699999999999999</v>
      </c>
    </row>
    <row r="147" spans="1:10">
      <c r="A147" s="5" t="s">
        <v>173</v>
      </c>
      <c r="B147" s="6">
        <v>44996</v>
      </c>
      <c r="C147" s="7" t="s">
        <v>18</v>
      </c>
      <c r="D147" s="7" t="s">
        <v>47</v>
      </c>
      <c r="E147" s="7" t="s">
        <v>31</v>
      </c>
      <c r="F147" s="7" t="s">
        <v>32</v>
      </c>
      <c r="G147" s="7">
        <v>41</v>
      </c>
      <c r="H147" s="7">
        <v>1.68</v>
      </c>
      <c r="I147" s="8">
        <f>Sales_Data[[#This Row],[Qty]]*Sales_Data[[#This Row],[UnitPrice]]</f>
        <v>68.88</v>
      </c>
      <c r="J147" s="7">
        <f>Sales_Data[[#This Row],[TotalPrice]]/Sales_Data[[#This Row],[Qty]]</f>
        <v>1.68</v>
      </c>
    </row>
    <row r="148" spans="1:10">
      <c r="A148" s="5" t="s">
        <v>174</v>
      </c>
      <c r="B148" s="6">
        <v>44999</v>
      </c>
      <c r="C148" s="7" t="s">
        <v>10</v>
      </c>
      <c r="D148" s="7" t="s">
        <v>11</v>
      </c>
      <c r="E148" s="7" t="s">
        <v>12</v>
      </c>
      <c r="F148" s="7" t="s">
        <v>13</v>
      </c>
      <c r="G148" s="7">
        <v>93</v>
      </c>
      <c r="H148" s="7">
        <v>1.7700000000000002</v>
      </c>
      <c r="I148" s="8">
        <f>Sales_Data[[#This Row],[Qty]]*Sales_Data[[#This Row],[UnitPrice]]</f>
        <v>164.61</v>
      </c>
      <c r="J148" s="7">
        <f>Sales_Data[[#This Row],[TotalPrice]]/Sales_Data[[#This Row],[Qty]]</f>
        <v>1.7700000000000002</v>
      </c>
    </row>
    <row r="149" spans="1:10">
      <c r="A149" s="5" t="s">
        <v>175</v>
      </c>
      <c r="B149" s="6">
        <v>45002</v>
      </c>
      <c r="C149" s="7" t="s">
        <v>10</v>
      </c>
      <c r="D149" s="7" t="s">
        <v>11</v>
      </c>
      <c r="E149" s="7" t="s">
        <v>31</v>
      </c>
      <c r="F149" s="7" t="s">
        <v>32</v>
      </c>
      <c r="G149" s="7">
        <v>47</v>
      </c>
      <c r="H149" s="7">
        <v>1.68</v>
      </c>
      <c r="I149" s="8">
        <f>Sales_Data[[#This Row],[Qty]]*Sales_Data[[#This Row],[UnitPrice]]</f>
        <v>78.959999999999994</v>
      </c>
      <c r="J149" s="7">
        <f>Sales_Data[[#This Row],[TotalPrice]]/Sales_Data[[#This Row],[Qty]]</f>
        <v>1.68</v>
      </c>
    </row>
    <row r="150" spans="1:10">
      <c r="A150" s="5" t="s">
        <v>176</v>
      </c>
      <c r="B150" s="6">
        <v>45005</v>
      </c>
      <c r="C150" s="7" t="s">
        <v>18</v>
      </c>
      <c r="D150" s="7" t="s">
        <v>19</v>
      </c>
      <c r="E150" s="7" t="s">
        <v>12</v>
      </c>
      <c r="F150" s="7" t="s">
        <v>13</v>
      </c>
      <c r="G150" s="7">
        <v>103</v>
      </c>
      <c r="H150" s="7">
        <v>1.77</v>
      </c>
      <c r="I150" s="8">
        <f>Sales_Data[[#This Row],[Qty]]*Sales_Data[[#This Row],[UnitPrice]]</f>
        <v>182.31</v>
      </c>
      <c r="J150" s="7">
        <f>Sales_Data[[#This Row],[TotalPrice]]/Sales_Data[[#This Row],[Qty]]</f>
        <v>1.77</v>
      </c>
    </row>
    <row r="151" spans="1:10">
      <c r="A151" s="5" t="s">
        <v>177</v>
      </c>
      <c r="B151" s="6">
        <v>45008</v>
      </c>
      <c r="C151" s="7" t="s">
        <v>18</v>
      </c>
      <c r="D151" s="7" t="s">
        <v>19</v>
      </c>
      <c r="E151" s="7" t="s">
        <v>31</v>
      </c>
      <c r="F151" s="7" t="s">
        <v>32</v>
      </c>
      <c r="G151" s="7">
        <v>33</v>
      </c>
      <c r="H151" s="7">
        <v>1.68</v>
      </c>
      <c r="I151" s="8">
        <f>Sales_Data[[#This Row],[Qty]]*Sales_Data[[#This Row],[UnitPrice]]</f>
        <v>55.44</v>
      </c>
      <c r="J151" s="7">
        <f>Sales_Data[[#This Row],[TotalPrice]]/Sales_Data[[#This Row],[Qty]]</f>
        <v>1.68</v>
      </c>
    </row>
    <row r="152" spans="1:10">
      <c r="A152" s="5" t="s">
        <v>178</v>
      </c>
      <c r="B152" s="6">
        <v>45011</v>
      </c>
      <c r="C152" s="7" t="s">
        <v>10</v>
      </c>
      <c r="D152" s="7" t="s">
        <v>23</v>
      </c>
      <c r="E152" s="7" t="s">
        <v>12</v>
      </c>
      <c r="F152" s="7" t="s">
        <v>43</v>
      </c>
      <c r="G152" s="7">
        <v>57</v>
      </c>
      <c r="H152" s="7">
        <v>1.87</v>
      </c>
      <c r="I152" s="8">
        <f>Sales_Data[[#This Row],[Qty]]*Sales_Data[[#This Row],[UnitPrice]]</f>
        <v>106.59</v>
      </c>
      <c r="J152" s="7">
        <f>Sales_Data[[#This Row],[TotalPrice]]/Sales_Data[[#This Row],[Qty]]</f>
        <v>1.87</v>
      </c>
    </row>
    <row r="153" spans="1:10">
      <c r="A153" s="5" t="s">
        <v>179</v>
      </c>
      <c r="B153" s="6">
        <v>45014</v>
      </c>
      <c r="C153" s="7" t="s">
        <v>10</v>
      </c>
      <c r="D153" s="7" t="s">
        <v>23</v>
      </c>
      <c r="E153" s="7" t="s">
        <v>20</v>
      </c>
      <c r="F153" s="7" t="s">
        <v>41</v>
      </c>
      <c r="G153" s="7">
        <v>65</v>
      </c>
      <c r="H153" s="7">
        <v>2.84</v>
      </c>
      <c r="I153" s="8">
        <f>Sales_Data[[#This Row],[Qty]]*Sales_Data[[#This Row],[UnitPrice]]</f>
        <v>184.6</v>
      </c>
      <c r="J153" s="7">
        <f>Sales_Data[[#This Row],[TotalPrice]]/Sales_Data[[#This Row],[Qty]]</f>
        <v>2.84</v>
      </c>
    </row>
    <row r="154" spans="1:10">
      <c r="A154" s="5" t="s">
        <v>180</v>
      </c>
      <c r="B154" s="6">
        <v>45017</v>
      </c>
      <c r="C154" s="7" t="s">
        <v>18</v>
      </c>
      <c r="D154" s="7" t="s">
        <v>47</v>
      </c>
      <c r="E154" s="7" t="s">
        <v>12</v>
      </c>
      <c r="F154" s="7" t="s">
        <v>13</v>
      </c>
      <c r="G154" s="7">
        <v>118</v>
      </c>
      <c r="H154" s="7">
        <v>1.77</v>
      </c>
      <c r="I154" s="8">
        <f>Sales_Data[[#This Row],[Qty]]*Sales_Data[[#This Row],[UnitPrice]]</f>
        <v>208.86</v>
      </c>
      <c r="J154" s="7">
        <f>Sales_Data[[#This Row],[TotalPrice]]/Sales_Data[[#This Row],[Qty]]</f>
        <v>1.77</v>
      </c>
    </row>
    <row r="155" spans="1:10">
      <c r="A155" s="5" t="s">
        <v>181</v>
      </c>
      <c r="B155" s="6">
        <v>45020</v>
      </c>
      <c r="C155" s="7" t="s">
        <v>10</v>
      </c>
      <c r="D155" s="7" t="s">
        <v>11</v>
      </c>
      <c r="E155" s="7" t="s">
        <v>20</v>
      </c>
      <c r="F155" s="7" t="s">
        <v>25</v>
      </c>
      <c r="G155" s="7">
        <v>36</v>
      </c>
      <c r="H155" s="7">
        <v>2.1800000000000002</v>
      </c>
      <c r="I155" s="8">
        <f>Sales_Data[[#This Row],[Qty]]*Sales_Data[[#This Row],[UnitPrice]]</f>
        <v>78.48</v>
      </c>
      <c r="J155" s="7">
        <f>Sales_Data[[#This Row],[TotalPrice]]/Sales_Data[[#This Row],[Qty]]</f>
        <v>2.1800000000000002</v>
      </c>
    </row>
    <row r="156" spans="1:10">
      <c r="A156" s="5" t="s">
        <v>182</v>
      </c>
      <c r="B156" s="6">
        <v>45023</v>
      </c>
      <c r="C156" s="7" t="s">
        <v>10</v>
      </c>
      <c r="D156" s="7" t="s">
        <v>11</v>
      </c>
      <c r="E156" s="7" t="s">
        <v>20</v>
      </c>
      <c r="F156" s="7" t="s">
        <v>41</v>
      </c>
      <c r="G156" s="7">
        <v>123</v>
      </c>
      <c r="H156" s="7">
        <v>2.84</v>
      </c>
      <c r="I156" s="8">
        <f>Sales_Data[[#This Row],[Qty]]*Sales_Data[[#This Row],[UnitPrice]]</f>
        <v>349.32</v>
      </c>
      <c r="J156" s="7">
        <f>Sales_Data[[#This Row],[TotalPrice]]/Sales_Data[[#This Row],[Qty]]</f>
        <v>2.84</v>
      </c>
    </row>
    <row r="157" spans="1:10">
      <c r="A157" s="5" t="s">
        <v>183</v>
      </c>
      <c r="B157" s="6">
        <v>45026</v>
      </c>
      <c r="C157" s="7" t="s">
        <v>18</v>
      </c>
      <c r="D157" s="7" t="s">
        <v>19</v>
      </c>
      <c r="E157" s="7" t="s">
        <v>12</v>
      </c>
      <c r="F157" s="7" t="s">
        <v>13</v>
      </c>
      <c r="G157" s="7">
        <v>90</v>
      </c>
      <c r="H157" s="7">
        <v>1.77</v>
      </c>
      <c r="I157" s="8">
        <f>Sales_Data[[#This Row],[Qty]]*Sales_Data[[#This Row],[UnitPrice]]</f>
        <v>159.30000000000001</v>
      </c>
      <c r="J157" s="7">
        <f>Sales_Data[[#This Row],[TotalPrice]]/Sales_Data[[#This Row],[Qty]]</f>
        <v>1.77</v>
      </c>
    </row>
    <row r="158" spans="1:10">
      <c r="A158" s="5" t="s">
        <v>184</v>
      </c>
      <c r="B158" s="6">
        <v>45029</v>
      </c>
      <c r="C158" s="7" t="s">
        <v>18</v>
      </c>
      <c r="D158" s="7" t="s">
        <v>19</v>
      </c>
      <c r="E158" s="7" t="s">
        <v>15</v>
      </c>
      <c r="F158" s="7" t="s">
        <v>16</v>
      </c>
      <c r="G158" s="7">
        <v>21</v>
      </c>
      <c r="H158" s="7">
        <v>3.49</v>
      </c>
      <c r="I158" s="8">
        <f>Sales_Data[[#This Row],[Qty]]*Sales_Data[[#This Row],[UnitPrice]]</f>
        <v>73.290000000000006</v>
      </c>
      <c r="J158" s="7">
        <f>Sales_Data[[#This Row],[TotalPrice]]/Sales_Data[[#This Row],[Qty]]</f>
        <v>3.49</v>
      </c>
    </row>
    <row r="159" spans="1:10">
      <c r="A159" s="5" t="s">
        <v>185</v>
      </c>
      <c r="B159" s="6">
        <v>45032</v>
      </c>
      <c r="C159" s="7" t="s">
        <v>10</v>
      </c>
      <c r="D159" s="7" t="s">
        <v>23</v>
      </c>
      <c r="E159" s="7" t="s">
        <v>12</v>
      </c>
      <c r="F159" s="7" t="s">
        <v>13</v>
      </c>
      <c r="G159" s="7">
        <v>48</v>
      </c>
      <c r="H159" s="7">
        <v>1.7699999999999998</v>
      </c>
      <c r="I159" s="8">
        <f>Sales_Data[[#This Row],[Qty]]*Sales_Data[[#This Row],[UnitPrice]]</f>
        <v>84.96</v>
      </c>
      <c r="J159" s="7">
        <f>Sales_Data[[#This Row],[TotalPrice]]/Sales_Data[[#This Row],[Qty]]</f>
        <v>1.7699999999999998</v>
      </c>
    </row>
    <row r="160" spans="1:10">
      <c r="A160" s="5" t="s">
        <v>186</v>
      </c>
      <c r="B160" s="6">
        <v>45035</v>
      </c>
      <c r="C160" s="7" t="s">
        <v>10</v>
      </c>
      <c r="D160" s="7" t="s">
        <v>23</v>
      </c>
      <c r="E160" s="7" t="s">
        <v>31</v>
      </c>
      <c r="F160" s="7" t="s">
        <v>32</v>
      </c>
      <c r="G160" s="7">
        <v>24</v>
      </c>
      <c r="H160" s="7">
        <v>1.68</v>
      </c>
      <c r="I160" s="8">
        <f>Sales_Data[[#This Row],[Qty]]*Sales_Data[[#This Row],[UnitPrice]]</f>
        <v>40.32</v>
      </c>
      <c r="J160" s="7">
        <f>Sales_Data[[#This Row],[TotalPrice]]/Sales_Data[[#This Row],[Qty]]</f>
        <v>1.68</v>
      </c>
    </row>
    <row r="161" spans="1:10">
      <c r="A161" s="5" t="s">
        <v>187</v>
      </c>
      <c r="B161" s="6">
        <v>45038</v>
      </c>
      <c r="C161" s="7" t="s">
        <v>18</v>
      </c>
      <c r="D161" s="7" t="s">
        <v>47</v>
      </c>
      <c r="E161" s="7" t="s">
        <v>20</v>
      </c>
      <c r="F161" s="7" t="s">
        <v>21</v>
      </c>
      <c r="G161" s="7">
        <v>67</v>
      </c>
      <c r="H161" s="7">
        <v>1.87</v>
      </c>
      <c r="I161" s="8">
        <f>Sales_Data[[#This Row],[Qty]]*Sales_Data[[#This Row],[UnitPrice]]</f>
        <v>125.29</v>
      </c>
      <c r="J161" s="7">
        <f>Sales_Data[[#This Row],[TotalPrice]]/Sales_Data[[#This Row],[Qty]]</f>
        <v>1.87</v>
      </c>
    </row>
    <row r="162" spans="1:10">
      <c r="A162" s="5" t="s">
        <v>188</v>
      </c>
      <c r="B162" s="6">
        <v>45041</v>
      </c>
      <c r="C162" s="7" t="s">
        <v>10</v>
      </c>
      <c r="D162" s="7" t="s">
        <v>11</v>
      </c>
      <c r="E162" s="7" t="s">
        <v>12</v>
      </c>
      <c r="F162" s="7" t="s">
        <v>43</v>
      </c>
      <c r="G162" s="7">
        <v>27</v>
      </c>
      <c r="H162" s="7">
        <v>1.87</v>
      </c>
      <c r="I162" s="8">
        <f>Sales_Data[[#This Row],[Qty]]*Sales_Data[[#This Row],[UnitPrice]]</f>
        <v>50.49</v>
      </c>
      <c r="J162" s="7">
        <f>Sales_Data[[#This Row],[TotalPrice]]/Sales_Data[[#This Row],[Qty]]</f>
        <v>1.87</v>
      </c>
    </row>
    <row r="163" spans="1:10">
      <c r="A163" s="5" t="s">
        <v>189</v>
      </c>
      <c r="B163" s="6">
        <v>45044</v>
      </c>
      <c r="C163" s="7" t="s">
        <v>10</v>
      </c>
      <c r="D163" s="7" t="s">
        <v>11</v>
      </c>
      <c r="E163" s="7" t="s">
        <v>20</v>
      </c>
      <c r="F163" s="7" t="s">
        <v>41</v>
      </c>
      <c r="G163" s="7">
        <v>129</v>
      </c>
      <c r="H163" s="7">
        <v>2.8400000000000003</v>
      </c>
      <c r="I163" s="8">
        <f>Sales_Data[[#This Row],[Qty]]*Sales_Data[[#This Row],[UnitPrice]]</f>
        <v>366.36</v>
      </c>
      <c r="J163" s="7">
        <f>Sales_Data[[#This Row],[TotalPrice]]/Sales_Data[[#This Row],[Qty]]</f>
        <v>2.8400000000000003</v>
      </c>
    </row>
    <row r="164" spans="1:10">
      <c r="A164" s="5" t="s">
        <v>190</v>
      </c>
      <c r="B164" s="6">
        <v>45047</v>
      </c>
      <c r="C164" s="7" t="s">
        <v>18</v>
      </c>
      <c r="D164" s="7" t="s">
        <v>19</v>
      </c>
      <c r="E164" s="7" t="s">
        <v>20</v>
      </c>
      <c r="F164" s="7" t="s">
        <v>25</v>
      </c>
      <c r="G164" s="7">
        <v>77</v>
      </c>
      <c r="H164" s="7">
        <v>2.1800000000000002</v>
      </c>
      <c r="I164" s="8">
        <f>Sales_Data[[#This Row],[Qty]]*Sales_Data[[#This Row],[UnitPrice]]</f>
        <v>167.86</v>
      </c>
      <c r="J164" s="7">
        <f>Sales_Data[[#This Row],[TotalPrice]]/Sales_Data[[#This Row],[Qty]]</f>
        <v>2.1800000000000002</v>
      </c>
    </row>
    <row r="165" spans="1:10">
      <c r="A165" s="5" t="s">
        <v>191</v>
      </c>
      <c r="B165" s="6">
        <v>45050</v>
      </c>
      <c r="C165" s="7" t="s">
        <v>18</v>
      </c>
      <c r="D165" s="7" t="s">
        <v>19</v>
      </c>
      <c r="E165" s="7" t="s">
        <v>20</v>
      </c>
      <c r="F165" s="7" t="s">
        <v>21</v>
      </c>
      <c r="G165" s="7">
        <v>58</v>
      </c>
      <c r="H165" s="7">
        <v>1.8699999999999999</v>
      </c>
      <c r="I165" s="8">
        <f>Sales_Data[[#This Row],[Qty]]*Sales_Data[[#This Row],[UnitPrice]]</f>
        <v>108.46</v>
      </c>
      <c r="J165" s="7">
        <f>Sales_Data[[#This Row],[TotalPrice]]/Sales_Data[[#This Row],[Qty]]</f>
        <v>1.8699999999999999</v>
      </c>
    </row>
    <row r="166" spans="1:10">
      <c r="A166" s="5" t="s">
        <v>192</v>
      </c>
      <c r="B166" s="6">
        <v>45053</v>
      </c>
      <c r="C166" s="7" t="s">
        <v>10</v>
      </c>
      <c r="D166" s="7" t="s">
        <v>23</v>
      </c>
      <c r="E166" s="7" t="s">
        <v>12</v>
      </c>
      <c r="F166" s="7" t="s">
        <v>43</v>
      </c>
      <c r="G166" s="7">
        <v>47</v>
      </c>
      <c r="H166" s="7">
        <v>1.87</v>
      </c>
      <c r="I166" s="8">
        <f>Sales_Data[[#This Row],[Qty]]*Sales_Data[[#This Row],[UnitPrice]]</f>
        <v>87.89</v>
      </c>
      <c r="J166" s="7">
        <f>Sales_Data[[#This Row],[TotalPrice]]/Sales_Data[[#This Row],[Qty]]</f>
        <v>1.87</v>
      </c>
    </row>
    <row r="167" spans="1:10">
      <c r="A167" s="5" t="s">
        <v>193</v>
      </c>
      <c r="B167" s="6">
        <v>45056</v>
      </c>
      <c r="C167" s="7" t="s">
        <v>10</v>
      </c>
      <c r="D167" s="7" t="s">
        <v>23</v>
      </c>
      <c r="E167" s="7" t="s">
        <v>20</v>
      </c>
      <c r="F167" s="7" t="s">
        <v>41</v>
      </c>
      <c r="G167" s="7">
        <v>33</v>
      </c>
      <c r="H167" s="7">
        <v>2.84</v>
      </c>
      <c r="I167" s="8">
        <f>Sales_Data[[#This Row],[Qty]]*Sales_Data[[#This Row],[UnitPrice]]</f>
        <v>93.72</v>
      </c>
      <c r="J167" s="7">
        <f>Sales_Data[[#This Row],[TotalPrice]]/Sales_Data[[#This Row],[Qty]]</f>
        <v>2.84</v>
      </c>
    </row>
    <row r="168" spans="1:10">
      <c r="A168" s="5" t="s">
        <v>194</v>
      </c>
      <c r="B168" s="6">
        <v>45059</v>
      </c>
      <c r="C168" s="7" t="s">
        <v>18</v>
      </c>
      <c r="D168" s="7" t="s">
        <v>47</v>
      </c>
      <c r="E168" s="7" t="s">
        <v>20</v>
      </c>
      <c r="F168" s="7" t="s">
        <v>21</v>
      </c>
      <c r="G168" s="7">
        <v>82</v>
      </c>
      <c r="H168" s="7">
        <v>1.87</v>
      </c>
      <c r="I168" s="8">
        <f>Sales_Data[[#This Row],[Qty]]*Sales_Data[[#This Row],[UnitPrice]]</f>
        <v>153.34</v>
      </c>
      <c r="J168" s="7">
        <f>Sales_Data[[#This Row],[TotalPrice]]/Sales_Data[[#This Row],[Qty]]</f>
        <v>1.87</v>
      </c>
    </row>
    <row r="169" spans="1:10">
      <c r="A169" s="5" t="s">
        <v>195</v>
      </c>
      <c r="B169" s="6">
        <v>45062</v>
      </c>
      <c r="C169" s="7" t="s">
        <v>10</v>
      </c>
      <c r="D169" s="7" t="s">
        <v>11</v>
      </c>
      <c r="E169" s="7" t="s">
        <v>12</v>
      </c>
      <c r="F169" s="7" t="s">
        <v>13</v>
      </c>
      <c r="G169" s="7">
        <v>58</v>
      </c>
      <c r="H169" s="7">
        <v>1.77</v>
      </c>
      <c r="I169" s="8">
        <f>Sales_Data[[#This Row],[Qty]]*Sales_Data[[#This Row],[UnitPrice]]</f>
        <v>102.66</v>
      </c>
      <c r="J169" s="7">
        <f>Sales_Data[[#This Row],[TotalPrice]]/Sales_Data[[#This Row],[Qty]]</f>
        <v>1.77</v>
      </c>
    </row>
    <row r="170" spans="1:10">
      <c r="A170" s="5" t="s">
        <v>196</v>
      </c>
      <c r="B170" s="6">
        <v>45065</v>
      </c>
      <c r="C170" s="7" t="s">
        <v>10</v>
      </c>
      <c r="D170" s="7" t="s">
        <v>11</v>
      </c>
      <c r="E170" s="7" t="s">
        <v>31</v>
      </c>
      <c r="F170" s="7" t="s">
        <v>112</v>
      </c>
      <c r="G170" s="7">
        <v>30</v>
      </c>
      <c r="H170" s="7">
        <v>3.15</v>
      </c>
      <c r="I170" s="8">
        <f>Sales_Data[[#This Row],[Qty]]*Sales_Data[[#This Row],[UnitPrice]]</f>
        <v>94.5</v>
      </c>
      <c r="J170" s="7">
        <f>Sales_Data[[#This Row],[TotalPrice]]/Sales_Data[[#This Row],[Qty]]</f>
        <v>3.15</v>
      </c>
    </row>
    <row r="171" spans="1:10">
      <c r="A171" s="5" t="s">
        <v>197</v>
      </c>
      <c r="B171" s="6">
        <v>45068</v>
      </c>
      <c r="C171" s="7" t="s">
        <v>18</v>
      </c>
      <c r="D171" s="7" t="s">
        <v>19</v>
      </c>
      <c r="E171" s="7" t="s">
        <v>20</v>
      </c>
      <c r="F171" s="7" t="s">
        <v>21</v>
      </c>
      <c r="G171" s="7">
        <v>43</v>
      </c>
      <c r="H171" s="7">
        <v>1.8699999999999999</v>
      </c>
      <c r="I171" s="8">
        <f>Sales_Data[[#This Row],[Qty]]*Sales_Data[[#This Row],[UnitPrice]]</f>
        <v>80.41</v>
      </c>
      <c r="J171" s="7">
        <f>Sales_Data[[#This Row],[TotalPrice]]/Sales_Data[[#This Row],[Qty]]</f>
        <v>1.8699999999999999</v>
      </c>
    </row>
    <row r="172" spans="1:10">
      <c r="A172" s="5" t="s">
        <v>198</v>
      </c>
      <c r="B172" s="6">
        <v>45071</v>
      </c>
      <c r="C172" s="7" t="s">
        <v>10</v>
      </c>
      <c r="D172" s="7" t="s">
        <v>23</v>
      </c>
      <c r="E172" s="7" t="s">
        <v>12</v>
      </c>
      <c r="F172" s="7" t="s">
        <v>13</v>
      </c>
      <c r="G172" s="7">
        <v>84</v>
      </c>
      <c r="H172" s="7">
        <v>1.77</v>
      </c>
      <c r="I172" s="8">
        <f>Sales_Data[[#This Row],[Qty]]*Sales_Data[[#This Row],[UnitPrice]]</f>
        <v>148.68</v>
      </c>
      <c r="J172" s="7">
        <f>Sales_Data[[#This Row],[TotalPrice]]/Sales_Data[[#This Row],[Qty]]</f>
        <v>1.77</v>
      </c>
    </row>
    <row r="173" spans="1:10">
      <c r="A173" s="5" t="s">
        <v>199</v>
      </c>
      <c r="B173" s="6">
        <v>45074</v>
      </c>
      <c r="C173" s="7" t="s">
        <v>18</v>
      </c>
      <c r="D173" s="7" t="s">
        <v>47</v>
      </c>
      <c r="E173" s="7" t="s">
        <v>20</v>
      </c>
      <c r="F173" s="7" t="s">
        <v>25</v>
      </c>
      <c r="G173" s="7">
        <v>36</v>
      </c>
      <c r="H173" s="7">
        <v>2.1800000000000002</v>
      </c>
      <c r="I173" s="8">
        <f>Sales_Data[[#This Row],[Qty]]*Sales_Data[[#This Row],[UnitPrice]]</f>
        <v>78.48</v>
      </c>
      <c r="J173" s="7">
        <f>Sales_Data[[#This Row],[TotalPrice]]/Sales_Data[[#This Row],[Qty]]</f>
        <v>2.1800000000000002</v>
      </c>
    </row>
    <row r="174" spans="1:10">
      <c r="A174" s="5" t="s">
        <v>200</v>
      </c>
      <c r="B174" s="6">
        <v>45077</v>
      </c>
      <c r="C174" s="7" t="s">
        <v>18</v>
      </c>
      <c r="D174" s="7" t="s">
        <v>47</v>
      </c>
      <c r="E174" s="7" t="s">
        <v>20</v>
      </c>
      <c r="F174" s="7" t="s">
        <v>41</v>
      </c>
      <c r="G174" s="7">
        <v>44</v>
      </c>
      <c r="H174" s="7">
        <v>2.84</v>
      </c>
      <c r="I174" s="8">
        <f>Sales_Data[[#This Row],[Qty]]*Sales_Data[[#This Row],[UnitPrice]]</f>
        <v>124.96</v>
      </c>
      <c r="J174" s="7">
        <f>Sales_Data[[#This Row],[TotalPrice]]/Sales_Data[[#This Row],[Qty]]</f>
        <v>2.84</v>
      </c>
    </row>
    <row r="175" spans="1:10">
      <c r="A175" s="5" t="s">
        <v>201</v>
      </c>
      <c r="B175" s="6">
        <v>45080</v>
      </c>
      <c r="C175" s="7" t="s">
        <v>10</v>
      </c>
      <c r="D175" s="7" t="s">
        <v>11</v>
      </c>
      <c r="E175" s="7" t="s">
        <v>12</v>
      </c>
      <c r="F175" s="7" t="s">
        <v>43</v>
      </c>
      <c r="G175" s="7">
        <v>27</v>
      </c>
      <c r="H175" s="7">
        <v>1.87</v>
      </c>
      <c r="I175" s="8">
        <f>Sales_Data[[#This Row],[Qty]]*Sales_Data[[#This Row],[UnitPrice]]</f>
        <v>50.49</v>
      </c>
      <c r="J175" s="7">
        <f>Sales_Data[[#This Row],[TotalPrice]]/Sales_Data[[#This Row],[Qty]]</f>
        <v>1.87</v>
      </c>
    </row>
    <row r="176" spans="1:10">
      <c r="A176" s="5" t="s">
        <v>202</v>
      </c>
      <c r="B176" s="6">
        <v>45083</v>
      </c>
      <c r="C176" s="7" t="s">
        <v>10</v>
      </c>
      <c r="D176" s="7" t="s">
        <v>11</v>
      </c>
      <c r="E176" s="7" t="s">
        <v>20</v>
      </c>
      <c r="F176" s="7" t="s">
        <v>41</v>
      </c>
      <c r="G176" s="7">
        <v>120</v>
      </c>
      <c r="H176" s="7">
        <v>2.8400000000000003</v>
      </c>
      <c r="I176" s="8">
        <f>Sales_Data[[#This Row],[Qty]]*Sales_Data[[#This Row],[UnitPrice]]</f>
        <v>340.8</v>
      </c>
      <c r="J176" s="7">
        <f>Sales_Data[[#This Row],[TotalPrice]]/Sales_Data[[#This Row],[Qty]]</f>
        <v>2.8400000000000003</v>
      </c>
    </row>
    <row r="177" spans="1:10">
      <c r="A177" s="5" t="s">
        <v>203</v>
      </c>
      <c r="B177" s="6">
        <v>45086</v>
      </c>
      <c r="C177" s="7" t="s">
        <v>10</v>
      </c>
      <c r="D177" s="7" t="s">
        <v>11</v>
      </c>
      <c r="E177" s="7" t="s">
        <v>15</v>
      </c>
      <c r="F177" s="7" t="s">
        <v>16</v>
      </c>
      <c r="G177" s="7">
        <v>26</v>
      </c>
      <c r="H177" s="7">
        <v>3.4899999999999998</v>
      </c>
      <c r="I177" s="8">
        <f>Sales_Data[[#This Row],[Qty]]*Sales_Data[[#This Row],[UnitPrice]]</f>
        <v>90.74</v>
      </c>
      <c r="J177" s="7">
        <f>Sales_Data[[#This Row],[TotalPrice]]/Sales_Data[[#This Row],[Qty]]</f>
        <v>3.4899999999999998</v>
      </c>
    </row>
    <row r="178" spans="1:10">
      <c r="A178" s="5" t="s">
        <v>204</v>
      </c>
      <c r="B178" s="6">
        <v>45089</v>
      </c>
      <c r="C178" s="7" t="s">
        <v>18</v>
      </c>
      <c r="D178" s="7" t="s">
        <v>19</v>
      </c>
      <c r="E178" s="7" t="s">
        <v>12</v>
      </c>
      <c r="F178" s="7" t="s">
        <v>13</v>
      </c>
      <c r="G178" s="7">
        <v>73</v>
      </c>
      <c r="H178" s="7">
        <v>1.77</v>
      </c>
      <c r="I178" s="8">
        <f>Sales_Data[[#This Row],[Qty]]*Sales_Data[[#This Row],[UnitPrice]]</f>
        <v>129.21</v>
      </c>
      <c r="J178" s="7">
        <f>Sales_Data[[#This Row],[TotalPrice]]/Sales_Data[[#This Row],[Qty]]</f>
        <v>1.77</v>
      </c>
    </row>
    <row r="179" spans="1:10">
      <c r="A179" s="5" t="s">
        <v>205</v>
      </c>
      <c r="B179" s="6">
        <v>45092</v>
      </c>
      <c r="C179" s="7" t="s">
        <v>10</v>
      </c>
      <c r="D179" s="7" t="s">
        <v>23</v>
      </c>
      <c r="E179" s="7" t="s">
        <v>12</v>
      </c>
      <c r="F179" s="7" t="s">
        <v>43</v>
      </c>
      <c r="G179" s="7">
        <v>38</v>
      </c>
      <c r="H179" s="7">
        <v>1.87</v>
      </c>
      <c r="I179" s="8">
        <f>Sales_Data[[#This Row],[Qty]]*Sales_Data[[#This Row],[UnitPrice]]</f>
        <v>71.06</v>
      </c>
      <c r="J179" s="7">
        <f>Sales_Data[[#This Row],[TotalPrice]]/Sales_Data[[#This Row],[Qty]]</f>
        <v>1.87</v>
      </c>
    </row>
    <row r="180" spans="1:10">
      <c r="A180" s="5" t="s">
        <v>206</v>
      </c>
      <c r="B180" s="6">
        <v>45095</v>
      </c>
      <c r="C180" s="7" t="s">
        <v>10</v>
      </c>
      <c r="D180" s="7" t="s">
        <v>23</v>
      </c>
      <c r="E180" s="7" t="s">
        <v>20</v>
      </c>
      <c r="F180" s="7" t="s">
        <v>41</v>
      </c>
      <c r="G180" s="7">
        <v>40</v>
      </c>
      <c r="H180" s="7">
        <v>2.84</v>
      </c>
      <c r="I180" s="8">
        <f>Sales_Data[[#This Row],[Qty]]*Sales_Data[[#This Row],[UnitPrice]]</f>
        <v>113.6</v>
      </c>
      <c r="J180" s="7">
        <f>Sales_Data[[#This Row],[TotalPrice]]/Sales_Data[[#This Row],[Qty]]</f>
        <v>2.84</v>
      </c>
    </row>
    <row r="181" spans="1:10">
      <c r="A181" s="5" t="s">
        <v>207</v>
      </c>
      <c r="B181" s="6">
        <v>45098</v>
      </c>
      <c r="C181" s="7" t="s">
        <v>18</v>
      </c>
      <c r="D181" s="7" t="s">
        <v>47</v>
      </c>
      <c r="E181" s="7" t="s">
        <v>12</v>
      </c>
      <c r="F181" s="7" t="s">
        <v>13</v>
      </c>
      <c r="G181" s="7">
        <v>41</v>
      </c>
      <c r="H181" s="7">
        <v>1.7699999999999998</v>
      </c>
      <c r="I181" s="8">
        <f>Sales_Data[[#This Row],[Qty]]*Sales_Data[[#This Row],[UnitPrice]]</f>
        <v>72.569999999999993</v>
      </c>
      <c r="J181" s="7">
        <f>Sales_Data[[#This Row],[TotalPrice]]/Sales_Data[[#This Row],[Qty]]</f>
        <v>1.7699999999999998</v>
      </c>
    </row>
    <row r="182" spans="1:10">
      <c r="A182" s="5" t="s">
        <v>208</v>
      </c>
      <c r="B182" s="6">
        <v>45101</v>
      </c>
      <c r="C182" s="7" t="s">
        <v>10</v>
      </c>
      <c r="D182" s="7" t="s">
        <v>11</v>
      </c>
      <c r="E182" s="7" t="s">
        <v>12</v>
      </c>
      <c r="F182" s="7" t="s">
        <v>142</v>
      </c>
      <c r="G182" s="7">
        <v>27</v>
      </c>
      <c r="H182" s="7">
        <v>2.27</v>
      </c>
      <c r="I182" s="8">
        <f>Sales_Data[[#This Row],[Qty]]*Sales_Data[[#This Row],[UnitPrice]]</f>
        <v>61.29</v>
      </c>
      <c r="J182" s="7">
        <f>Sales_Data[[#This Row],[TotalPrice]]/Sales_Data[[#This Row],[Qty]]</f>
        <v>2.27</v>
      </c>
    </row>
    <row r="183" spans="1:10">
      <c r="A183" s="5" t="s">
        <v>209</v>
      </c>
      <c r="B183" s="6">
        <v>45104</v>
      </c>
      <c r="C183" s="7" t="s">
        <v>10</v>
      </c>
      <c r="D183" s="7" t="s">
        <v>11</v>
      </c>
      <c r="E183" s="7" t="s">
        <v>20</v>
      </c>
      <c r="F183" s="7" t="s">
        <v>21</v>
      </c>
      <c r="G183" s="7">
        <v>38</v>
      </c>
      <c r="H183" s="7">
        <v>1.87</v>
      </c>
      <c r="I183" s="8">
        <f>Sales_Data[[#This Row],[Qty]]*Sales_Data[[#This Row],[UnitPrice]]</f>
        <v>71.06</v>
      </c>
      <c r="J183" s="7">
        <f>Sales_Data[[#This Row],[TotalPrice]]/Sales_Data[[#This Row],[Qty]]</f>
        <v>1.87</v>
      </c>
    </row>
    <row r="184" spans="1:10">
      <c r="A184" s="5" t="s">
        <v>210</v>
      </c>
      <c r="B184" s="6">
        <v>45107</v>
      </c>
      <c r="C184" s="7" t="s">
        <v>10</v>
      </c>
      <c r="D184" s="7" t="s">
        <v>11</v>
      </c>
      <c r="E184" s="7" t="s">
        <v>15</v>
      </c>
      <c r="F184" s="7" t="s">
        <v>16</v>
      </c>
      <c r="G184" s="7">
        <v>34</v>
      </c>
      <c r="H184" s="7">
        <v>3.4899999999999998</v>
      </c>
      <c r="I184" s="8">
        <f>Sales_Data[[#This Row],[Qty]]*Sales_Data[[#This Row],[UnitPrice]]</f>
        <v>118.66</v>
      </c>
      <c r="J184" s="7">
        <f>Sales_Data[[#This Row],[TotalPrice]]/Sales_Data[[#This Row],[Qty]]</f>
        <v>3.4899999999999998</v>
      </c>
    </row>
    <row r="185" spans="1:10">
      <c r="A185" s="5" t="s">
        <v>211</v>
      </c>
      <c r="B185" s="6">
        <v>45110</v>
      </c>
      <c r="C185" s="7" t="s">
        <v>18</v>
      </c>
      <c r="D185" s="7" t="s">
        <v>19</v>
      </c>
      <c r="E185" s="7" t="s">
        <v>12</v>
      </c>
      <c r="F185" s="7" t="s">
        <v>43</v>
      </c>
      <c r="G185" s="7">
        <v>65</v>
      </c>
      <c r="H185" s="7">
        <v>1.8699999999999999</v>
      </c>
      <c r="I185" s="8">
        <f>Sales_Data[[#This Row],[Qty]]*Sales_Data[[#This Row],[UnitPrice]]</f>
        <v>121.55</v>
      </c>
      <c r="J185" s="7">
        <f>Sales_Data[[#This Row],[TotalPrice]]/Sales_Data[[#This Row],[Qty]]</f>
        <v>1.8699999999999999</v>
      </c>
    </row>
    <row r="186" spans="1:10">
      <c r="A186" s="5" t="s">
        <v>212</v>
      </c>
      <c r="B186" s="6">
        <v>45113</v>
      </c>
      <c r="C186" s="7" t="s">
        <v>18</v>
      </c>
      <c r="D186" s="7" t="s">
        <v>19</v>
      </c>
      <c r="E186" s="7" t="s">
        <v>20</v>
      </c>
      <c r="F186" s="7" t="s">
        <v>41</v>
      </c>
      <c r="G186" s="7">
        <v>60</v>
      </c>
      <c r="H186" s="7">
        <v>2.8400000000000003</v>
      </c>
      <c r="I186" s="8">
        <f>Sales_Data[[#This Row],[Qty]]*Sales_Data[[#This Row],[UnitPrice]]</f>
        <v>170.4</v>
      </c>
      <c r="J186" s="7">
        <f>Sales_Data[[#This Row],[TotalPrice]]/Sales_Data[[#This Row],[Qty]]</f>
        <v>2.8400000000000003</v>
      </c>
    </row>
    <row r="187" spans="1:10">
      <c r="A187" s="5" t="s">
        <v>213</v>
      </c>
      <c r="B187" s="6">
        <v>45116</v>
      </c>
      <c r="C187" s="7" t="s">
        <v>10</v>
      </c>
      <c r="D187" s="7" t="s">
        <v>23</v>
      </c>
      <c r="E187" s="7" t="s">
        <v>20</v>
      </c>
      <c r="F187" s="7" t="s">
        <v>25</v>
      </c>
      <c r="G187" s="7">
        <v>37</v>
      </c>
      <c r="H187" s="7">
        <v>2.1799999999999997</v>
      </c>
      <c r="I187" s="8">
        <f>Sales_Data[[#This Row],[Qty]]*Sales_Data[[#This Row],[UnitPrice]]</f>
        <v>80.66</v>
      </c>
      <c r="J187" s="7">
        <f>Sales_Data[[#This Row],[TotalPrice]]/Sales_Data[[#This Row],[Qty]]</f>
        <v>2.1799999999999997</v>
      </c>
    </row>
    <row r="188" spans="1:10">
      <c r="A188" s="5" t="s">
        <v>214</v>
      </c>
      <c r="B188" s="6">
        <v>45119</v>
      </c>
      <c r="C188" s="7" t="s">
        <v>10</v>
      </c>
      <c r="D188" s="7" t="s">
        <v>23</v>
      </c>
      <c r="E188" s="7" t="s">
        <v>20</v>
      </c>
      <c r="F188" s="7" t="s">
        <v>21</v>
      </c>
      <c r="G188" s="7">
        <v>40</v>
      </c>
      <c r="H188" s="7">
        <v>1.8699999999999999</v>
      </c>
      <c r="I188" s="8">
        <f>Sales_Data[[#This Row],[Qty]]*Sales_Data[[#This Row],[UnitPrice]]</f>
        <v>74.8</v>
      </c>
      <c r="J188" s="7">
        <f>Sales_Data[[#This Row],[TotalPrice]]/Sales_Data[[#This Row],[Qty]]</f>
        <v>1.8699999999999999</v>
      </c>
    </row>
    <row r="189" spans="1:10">
      <c r="A189" s="5" t="s">
        <v>215</v>
      </c>
      <c r="B189" s="6">
        <v>45122</v>
      </c>
      <c r="C189" s="7" t="s">
        <v>18</v>
      </c>
      <c r="D189" s="7" t="s">
        <v>47</v>
      </c>
      <c r="E189" s="7" t="s">
        <v>12</v>
      </c>
      <c r="F189" s="7" t="s">
        <v>43</v>
      </c>
      <c r="G189" s="7">
        <v>26</v>
      </c>
      <c r="H189" s="7">
        <v>1.8699999999999999</v>
      </c>
      <c r="I189" s="8">
        <f>Sales_Data[[#This Row],[Qty]]*Sales_Data[[#This Row],[UnitPrice]]</f>
        <v>48.62</v>
      </c>
      <c r="J189" s="7">
        <f>Sales_Data[[#This Row],[TotalPrice]]/Sales_Data[[#This Row],[Qty]]</f>
        <v>1.8699999999999999</v>
      </c>
    </row>
    <row r="190" spans="1:10">
      <c r="A190" s="5" t="s">
        <v>216</v>
      </c>
      <c r="B190" s="6">
        <v>45125</v>
      </c>
      <c r="C190" s="7" t="s">
        <v>10</v>
      </c>
      <c r="D190" s="7" t="s">
        <v>11</v>
      </c>
      <c r="E190" s="7" t="s">
        <v>12</v>
      </c>
      <c r="F190" s="7" t="s">
        <v>142</v>
      </c>
      <c r="G190" s="7">
        <v>22</v>
      </c>
      <c r="H190" s="7">
        <v>2.27</v>
      </c>
      <c r="I190" s="8">
        <f>Sales_Data[[#This Row],[Qty]]*Sales_Data[[#This Row],[UnitPrice]]</f>
        <v>49.94</v>
      </c>
      <c r="J190" s="7">
        <f>Sales_Data[[#This Row],[TotalPrice]]/Sales_Data[[#This Row],[Qty]]</f>
        <v>2.27</v>
      </c>
    </row>
    <row r="191" spans="1:10">
      <c r="A191" s="5" t="s">
        <v>217</v>
      </c>
      <c r="B191" s="6">
        <v>45128</v>
      </c>
      <c r="C191" s="7" t="s">
        <v>10</v>
      </c>
      <c r="D191" s="7" t="s">
        <v>11</v>
      </c>
      <c r="E191" s="7" t="s">
        <v>20</v>
      </c>
      <c r="F191" s="7" t="s">
        <v>21</v>
      </c>
      <c r="G191" s="7">
        <v>32</v>
      </c>
      <c r="H191" s="7">
        <v>1.87</v>
      </c>
      <c r="I191" s="8">
        <f>Sales_Data[[#This Row],[Qty]]*Sales_Data[[#This Row],[UnitPrice]]</f>
        <v>59.84</v>
      </c>
      <c r="J191" s="7">
        <f>Sales_Data[[#This Row],[TotalPrice]]/Sales_Data[[#This Row],[Qty]]</f>
        <v>1.87</v>
      </c>
    </row>
    <row r="192" spans="1:10">
      <c r="A192" s="5" t="s">
        <v>218</v>
      </c>
      <c r="B192" s="6">
        <v>45131</v>
      </c>
      <c r="C192" s="7" t="s">
        <v>10</v>
      </c>
      <c r="D192" s="7" t="s">
        <v>11</v>
      </c>
      <c r="E192" s="7" t="s">
        <v>15</v>
      </c>
      <c r="F192" s="7" t="s">
        <v>16</v>
      </c>
      <c r="G192" s="7">
        <v>23</v>
      </c>
      <c r="H192" s="7">
        <v>3.4899999999999998</v>
      </c>
      <c r="I192" s="8">
        <f>Sales_Data[[#This Row],[Qty]]*Sales_Data[[#This Row],[UnitPrice]]</f>
        <v>80.27</v>
      </c>
      <c r="J192" s="7">
        <f>Sales_Data[[#This Row],[TotalPrice]]/Sales_Data[[#This Row],[Qty]]</f>
        <v>3.4899999999999998</v>
      </c>
    </row>
    <row r="193" spans="1:10">
      <c r="A193" s="5" t="s">
        <v>219</v>
      </c>
      <c r="B193" s="6">
        <v>45134</v>
      </c>
      <c r="C193" s="7" t="s">
        <v>18</v>
      </c>
      <c r="D193" s="7" t="s">
        <v>19</v>
      </c>
      <c r="E193" s="7" t="s">
        <v>20</v>
      </c>
      <c r="F193" s="7" t="s">
        <v>25</v>
      </c>
      <c r="G193" s="7">
        <v>20</v>
      </c>
      <c r="H193" s="7">
        <v>2.1800000000000002</v>
      </c>
      <c r="I193" s="8">
        <f>Sales_Data[[#This Row],[Qty]]*Sales_Data[[#This Row],[UnitPrice]]</f>
        <v>43.6</v>
      </c>
      <c r="J193" s="7">
        <f>Sales_Data[[#This Row],[TotalPrice]]/Sales_Data[[#This Row],[Qty]]</f>
        <v>2.1800000000000002</v>
      </c>
    </row>
    <row r="194" spans="1:10">
      <c r="A194" s="5" t="s">
        <v>220</v>
      </c>
      <c r="B194" s="6">
        <v>45137</v>
      </c>
      <c r="C194" s="7" t="s">
        <v>18</v>
      </c>
      <c r="D194" s="7" t="s">
        <v>19</v>
      </c>
      <c r="E194" s="7" t="s">
        <v>20</v>
      </c>
      <c r="F194" s="7" t="s">
        <v>21</v>
      </c>
      <c r="G194" s="7">
        <v>64</v>
      </c>
      <c r="H194" s="7">
        <v>1.87</v>
      </c>
      <c r="I194" s="8">
        <f>Sales_Data[[#This Row],[Qty]]*Sales_Data[[#This Row],[UnitPrice]]</f>
        <v>119.68</v>
      </c>
      <c r="J194" s="7">
        <f>Sales_Data[[#This Row],[TotalPrice]]/Sales_Data[[#This Row],[Qty]]</f>
        <v>1.87</v>
      </c>
    </row>
    <row r="195" spans="1:10">
      <c r="A195" s="5" t="s">
        <v>221</v>
      </c>
      <c r="B195" s="6">
        <v>45140</v>
      </c>
      <c r="C195" s="7" t="s">
        <v>10</v>
      </c>
      <c r="D195" s="7" t="s">
        <v>23</v>
      </c>
      <c r="E195" s="7" t="s">
        <v>12</v>
      </c>
      <c r="F195" s="7" t="s">
        <v>13</v>
      </c>
      <c r="G195" s="7">
        <v>71</v>
      </c>
      <c r="H195" s="7">
        <v>1.77</v>
      </c>
      <c r="I195" s="8">
        <f>Sales_Data[[#This Row],[Qty]]*Sales_Data[[#This Row],[UnitPrice]]</f>
        <v>125.67</v>
      </c>
      <c r="J195" s="7">
        <f>Sales_Data[[#This Row],[TotalPrice]]/Sales_Data[[#This Row],[Qty]]</f>
        <v>1.77</v>
      </c>
    </row>
    <row r="196" spans="1:10">
      <c r="A196" s="5" t="s">
        <v>222</v>
      </c>
      <c r="B196" s="6">
        <v>45143</v>
      </c>
      <c r="C196" s="7" t="s">
        <v>18</v>
      </c>
      <c r="D196" s="7" t="s">
        <v>47</v>
      </c>
      <c r="E196" s="7" t="s">
        <v>20</v>
      </c>
      <c r="F196" s="7" t="s">
        <v>25</v>
      </c>
      <c r="G196" s="7">
        <v>90</v>
      </c>
      <c r="H196" s="7">
        <v>2.1799999999999997</v>
      </c>
      <c r="I196" s="8">
        <f>Sales_Data[[#This Row],[Qty]]*Sales_Data[[#This Row],[UnitPrice]]</f>
        <v>196.2</v>
      </c>
      <c r="J196" s="7">
        <f>Sales_Data[[#This Row],[TotalPrice]]/Sales_Data[[#This Row],[Qty]]</f>
        <v>2.1799999999999997</v>
      </c>
    </row>
    <row r="197" spans="1:10">
      <c r="A197" s="5" t="s">
        <v>223</v>
      </c>
      <c r="B197" s="6">
        <v>45146</v>
      </c>
      <c r="C197" s="7" t="s">
        <v>18</v>
      </c>
      <c r="D197" s="7" t="s">
        <v>47</v>
      </c>
      <c r="E197" s="7" t="s">
        <v>20</v>
      </c>
      <c r="F197" s="7" t="s">
        <v>41</v>
      </c>
      <c r="G197" s="7">
        <v>38</v>
      </c>
      <c r="H197" s="7">
        <v>2.84</v>
      </c>
      <c r="I197" s="8">
        <f>Sales_Data[[#This Row],[Qty]]*Sales_Data[[#This Row],[UnitPrice]]</f>
        <v>107.91999999999999</v>
      </c>
      <c r="J197" s="7">
        <f>Sales_Data[[#This Row],[TotalPrice]]/Sales_Data[[#This Row],[Qty]]</f>
        <v>2.84</v>
      </c>
    </row>
    <row r="198" spans="1:10">
      <c r="A198" s="5" t="s">
        <v>224</v>
      </c>
      <c r="B198" s="6">
        <v>45149</v>
      </c>
      <c r="C198" s="7" t="s">
        <v>10</v>
      </c>
      <c r="D198" s="7" t="s">
        <v>11</v>
      </c>
      <c r="E198" s="7" t="s">
        <v>12</v>
      </c>
      <c r="F198" s="7" t="s">
        <v>13</v>
      </c>
      <c r="G198" s="7">
        <v>55</v>
      </c>
      <c r="H198" s="7">
        <v>1.7699999999999998</v>
      </c>
      <c r="I198" s="8">
        <f>Sales_Data[[#This Row],[Qty]]*Sales_Data[[#This Row],[UnitPrice]]</f>
        <v>97.35</v>
      </c>
      <c r="J198" s="7">
        <f>Sales_Data[[#This Row],[TotalPrice]]/Sales_Data[[#This Row],[Qty]]</f>
        <v>1.7699999999999998</v>
      </c>
    </row>
    <row r="199" spans="1:10">
      <c r="A199" s="5" t="s">
        <v>225</v>
      </c>
      <c r="B199" s="6">
        <v>45152</v>
      </c>
      <c r="C199" s="7" t="s">
        <v>10</v>
      </c>
      <c r="D199" s="7" t="s">
        <v>11</v>
      </c>
      <c r="E199" s="7" t="s">
        <v>31</v>
      </c>
      <c r="F199" s="7" t="s">
        <v>112</v>
      </c>
      <c r="G199" s="7">
        <v>22</v>
      </c>
      <c r="H199" s="7">
        <v>3.15</v>
      </c>
      <c r="I199" s="8">
        <f>Sales_Data[[#This Row],[Qty]]*Sales_Data[[#This Row],[UnitPrice]]</f>
        <v>69.3</v>
      </c>
      <c r="J199" s="7">
        <f>Sales_Data[[#This Row],[TotalPrice]]/Sales_Data[[#This Row],[Qty]]</f>
        <v>3.15</v>
      </c>
    </row>
    <row r="200" spans="1:10">
      <c r="A200" s="5" t="s">
        <v>226</v>
      </c>
      <c r="B200" s="6">
        <v>45155</v>
      </c>
      <c r="C200" s="7" t="s">
        <v>18</v>
      </c>
      <c r="D200" s="7" t="s">
        <v>19</v>
      </c>
      <c r="E200" s="7" t="s">
        <v>12</v>
      </c>
      <c r="F200" s="7" t="s">
        <v>13</v>
      </c>
      <c r="G200" s="7">
        <v>34</v>
      </c>
      <c r="H200" s="7">
        <v>1.77</v>
      </c>
      <c r="I200" s="8">
        <f>Sales_Data[[#This Row],[Qty]]*Sales_Data[[#This Row],[UnitPrice]]</f>
        <v>60.18</v>
      </c>
      <c r="J200" s="7">
        <f>Sales_Data[[#This Row],[TotalPrice]]/Sales_Data[[#This Row],[Qty]]</f>
        <v>1.77</v>
      </c>
    </row>
    <row r="201" spans="1:10">
      <c r="A201" s="5" t="s">
        <v>227</v>
      </c>
      <c r="B201" s="6">
        <v>45158</v>
      </c>
      <c r="C201" s="7" t="s">
        <v>10</v>
      </c>
      <c r="D201" s="7" t="s">
        <v>23</v>
      </c>
      <c r="E201" s="7" t="s">
        <v>12</v>
      </c>
      <c r="F201" s="7" t="s">
        <v>43</v>
      </c>
      <c r="G201" s="7">
        <v>39</v>
      </c>
      <c r="H201" s="7">
        <v>1.87</v>
      </c>
      <c r="I201" s="8">
        <f>Sales_Data[[#This Row],[Qty]]*Sales_Data[[#This Row],[UnitPrice]]</f>
        <v>72.930000000000007</v>
      </c>
      <c r="J201" s="7">
        <f>Sales_Data[[#This Row],[TotalPrice]]/Sales_Data[[#This Row],[Qty]]</f>
        <v>1.87</v>
      </c>
    </row>
    <row r="202" spans="1:10">
      <c r="A202" s="5" t="s">
        <v>228</v>
      </c>
      <c r="B202" s="6">
        <v>45161</v>
      </c>
      <c r="C202" s="7" t="s">
        <v>10</v>
      </c>
      <c r="D202" s="7" t="s">
        <v>23</v>
      </c>
      <c r="E202" s="7" t="s">
        <v>20</v>
      </c>
      <c r="F202" s="7" t="s">
        <v>41</v>
      </c>
      <c r="G202" s="7">
        <v>41</v>
      </c>
      <c r="H202" s="7">
        <v>2.84</v>
      </c>
      <c r="I202" s="8">
        <f>Sales_Data[[#This Row],[Qty]]*Sales_Data[[#This Row],[UnitPrice]]</f>
        <v>116.44</v>
      </c>
      <c r="J202" s="7">
        <f>Sales_Data[[#This Row],[TotalPrice]]/Sales_Data[[#This Row],[Qty]]</f>
        <v>2.84</v>
      </c>
    </row>
    <row r="203" spans="1:10">
      <c r="A203" s="5" t="s">
        <v>229</v>
      </c>
      <c r="B203" s="6">
        <v>45164</v>
      </c>
      <c r="C203" s="7" t="s">
        <v>18</v>
      </c>
      <c r="D203" s="7" t="s">
        <v>47</v>
      </c>
      <c r="E203" s="7" t="s">
        <v>12</v>
      </c>
      <c r="F203" s="7" t="s">
        <v>13</v>
      </c>
      <c r="G203" s="7">
        <v>41</v>
      </c>
      <c r="H203" s="7">
        <v>1.7699999999999998</v>
      </c>
      <c r="I203" s="8">
        <f>Sales_Data[[#This Row],[Qty]]*Sales_Data[[#This Row],[UnitPrice]]</f>
        <v>72.569999999999993</v>
      </c>
      <c r="J203" s="7">
        <f>Sales_Data[[#This Row],[TotalPrice]]/Sales_Data[[#This Row],[Qty]]</f>
        <v>1.7699999999999998</v>
      </c>
    </row>
    <row r="204" spans="1:10">
      <c r="A204" s="5" t="s">
        <v>230</v>
      </c>
      <c r="B204" s="6">
        <v>45167</v>
      </c>
      <c r="C204" s="7" t="s">
        <v>10</v>
      </c>
      <c r="D204" s="7" t="s">
        <v>11</v>
      </c>
      <c r="E204" s="7" t="s">
        <v>20</v>
      </c>
      <c r="F204" s="7" t="s">
        <v>25</v>
      </c>
      <c r="G204" s="7">
        <v>136</v>
      </c>
      <c r="H204" s="7">
        <v>2.1800000000000002</v>
      </c>
      <c r="I204" s="8">
        <f>Sales_Data[[#This Row],[Qty]]*Sales_Data[[#This Row],[UnitPrice]]</f>
        <v>296.48</v>
      </c>
      <c r="J204" s="7">
        <f>Sales_Data[[#This Row],[TotalPrice]]/Sales_Data[[#This Row],[Qty]]</f>
        <v>2.1800000000000002</v>
      </c>
    </row>
    <row r="205" spans="1:10">
      <c r="A205" s="5" t="s">
        <v>231</v>
      </c>
      <c r="B205" s="6">
        <v>45170</v>
      </c>
      <c r="C205" s="7" t="s">
        <v>10</v>
      </c>
      <c r="D205" s="7" t="s">
        <v>11</v>
      </c>
      <c r="E205" s="7" t="s">
        <v>12</v>
      </c>
      <c r="F205" s="7" t="s">
        <v>13</v>
      </c>
      <c r="G205" s="7">
        <v>25</v>
      </c>
      <c r="H205" s="7">
        <v>1.77</v>
      </c>
      <c r="I205" s="8">
        <f>Sales_Data[[#This Row],[Qty]]*Sales_Data[[#This Row],[UnitPrice]]</f>
        <v>44.25</v>
      </c>
      <c r="J205" s="7">
        <f>Sales_Data[[#This Row],[TotalPrice]]/Sales_Data[[#This Row],[Qty]]</f>
        <v>1.77</v>
      </c>
    </row>
    <row r="206" spans="1:10">
      <c r="A206" s="5" t="s">
        <v>232</v>
      </c>
      <c r="B206" s="6">
        <v>45173</v>
      </c>
      <c r="C206" s="7" t="s">
        <v>10</v>
      </c>
      <c r="D206" s="7" t="s">
        <v>11</v>
      </c>
      <c r="E206" s="7" t="s">
        <v>31</v>
      </c>
      <c r="F206" s="7" t="s">
        <v>112</v>
      </c>
      <c r="G206" s="7">
        <v>26</v>
      </c>
      <c r="H206" s="7">
        <v>3.1500000000000004</v>
      </c>
      <c r="I206" s="8">
        <f>Sales_Data[[#This Row],[Qty]]*Sales_Data[[#This Row],[UnitPrice]]</f>
        <v>81.900000000000006</v>
      </c>
      <c r="J206" s="7">
        <f>Sales_Data[[#This Row],[TotalPrice]]/Sales_Data[[#This Row],[Qty]]</f>
        <v>3.1500000000000004</v>
      </c>
    </row>
    <row r="207" spans="1:10">
      <c r="A207" s="5" t="s">
        <v>233</v>
      </c>
      <c r="B207" s="6">
        <v>45176</v>
      </c>
      <c r="C207" s="7" t="s">
        <v>18</v>
      </c>
      <c r="D207" s="7" t="s">
        <v>19</v>
      </c>
      <c r="E207" s="7" t="s">
        <v>12</v>
      </c>
      <c r="F207" s="7" t="s">
        <v>43</v>
      </c>
      <c r="G207" s="7">
        <v>50</v>
      </c>
      <c r="H207" s="7">
        <v>1.87</v>
      </c>
      <c r="I207" s="8">
        <f>Sales_Data[[#This Row],[Qty]]*Sales_Data[[#This Row],[UnitPrice]]</f>
        <v>93.5</v>
      </c>
      <c r="J207" s="7">
        <f>Sales_Data[[#This Row],[TotalPrice]]/Sales_Data[[#This Row],[Qty]]</f>
        <v>1.87</v>
      </c>
    </row>
    <row r="208" spans="1:10">
      <c r="A208" s="5" t="s">
        <v>234</v>
      </c>
      <c r="B208" s="6">
        <v>45179</v>
      </c>
      <c r="C208" s="7" t="s">
        <v>18</v>
      </c>
      <c r="D208" s="7" t="s">
        <v>19</v>
      </c>
      <c r="E208" s="7" t="s">
        <v>20</v>
      </c>
      <c r="F208" s="7" t="s">
        <v>41</v>
      </c>
      <c r="G208" s="7">
        <v>79</v>
      </c>
      <c r="H208" s="7">
        <v>2.8400000000000003</v>
      </c>
      <c r="I208" s="8">
        <f>Sales_Data[[#This Row],[Qty]]*Sales_Data[[#This Row],[UnitPrice]]</f>
        <v>224.36</v>
      </c>
      <c r="J208" s="7">
        <f>Sales_Data[[#This Row],[TotalPrice]]/Sales_Data[[#This Row],[Qty]]</f>
        <v>2.8400000000000003</v>
      </c>
    </row>
    <row r="209" spans="1:10">
      <c r="A209" s="5" t="s">
        <v>235</v>
      </c>
      <c r="B209" s="6">
        <v>45182</v>
      </c>
      <c r="C209" s="7" t="s">
        <v>10</v>
      </c>
      <c r="D209" s="7" t="s">
        <v>23</v>
      </c>
      <c r="E209" s="7" t="s">
        <v>12</v>
      </c>
      <c r="F209" s="7" t="s">
        <v>13</v>
      </c>
      <c r="G209" s="7">
        <v>30</v>
      </c>
      <c r="H209" s="7">
        <v>1.77</v>
      </c>
      <c r="I209" s="8">
        <f>Sales_Data[[#This Row],[Qty]]*Sales_Data[[#This Row],[UnitPrice]]</f>
        <v>53.1</v>
      </c>
      <c r="J209" s="7">
        <f>Sales_Data[[#This Row],[TotalPrice]]/Sales_Data[[#This Row],[Qty]]</f>
        <v>1.77</v>
      </c>
    </row>
    <row r="210" spans="1:10">
      <c r="A210" s="5" t="s">
        <v>236</v>
      </c>
      <c r="B210" s="6">
        <v>45185</v>
      </c>
      <c r="C210" s="7" t="s">
        <v>10</v>
      </c>
      <c r="D210" s="7" t="s">
        <v>23</v>
      </c>
      <c r="E210" s="7" t="s">
        <v>31</v>
      </c>
      <c r="F210" s="7" t="s">
        <v>32</v>
      </c>
      <c r="G210" s="7">
        <v>20</v>
      </c>
      <c r="H210" s="7">
        <v>1.6800000000000002</v>
      </c>
      <c r="I210" s="8">
        <f>Sales_Data[[#This Row],[Qty]]*Sales_Data[[#This Row],[UnitPrice]]</f>
        <v>33.6</v>
      </c>
      <c r="J210" s="7">
        <f>Sales_Data[[#This Row],[TotalPrice]]/Sales_Data[[#This Row],[Qty]]</f>
        <v>1.6800000000000002</v>
      </c>
    </row>
    <row r="211" spans="1:10">
      <c r="A211" s="5" t="s">
        <v>237</v>
      </c>
      <c r="B211" s="6">
        <v>45188</v>
      </c>
      <c r="C211" s="7" t="s">
        <v>18</v>
      </c>
      <c r="D211" s="7" t="s">
        <v>47</v>
      </c>
      <c r="E211" s="7" t="s">
        <v>12</v>
      </c>
      <c r="F211" s="7" t="s">
        <v>13</v>
      </c>
      <c r="G211" s="7">
        <v>49</v>
      </c>
      <c r="H211" s="7">
        <v>1.77</v>
      </c>
      <c r="I211" s="8">
        <f>Sales_Data[[#This Row],[Qty]]*Sales_Data[[#This Row],[UnitPrice]]</f>
        <v>86.73</v>
      </c>
      <c r="J211" s="7">
        <f>Sales_Data[[#This Row],[TotalPrice]]/Sales_Data[[#This Row],[Qty]]</f>
        <v>1.77</v>
      </c>
    </row>
    <row r="212" spans="1:10">
      <c r="A212" s="5" t="s">
        <v>238</v>
      </c>
      <c r="B212" s="6">
        <v>45191</v>
      </c>
      <c r="C212" s="7" t="s">
        <v>10</v>
      </c>
      <c r="D212" s="7" t="s">
        <v>11</v>
      </c>
      <c r="E212" s="7" t="s">
        <v>20</v>
      </c>
      <c r="F212" s="7" t="s">
        <v>25</v>
      </c>
      <c r="G212" s="7">
        <v>40</v>
      </c>
      <c r="H212" s="7">
        <v>2.1800000000000002</v>
      </c>
      <c r="I212" s="8">
        <f>Sales_Data[[#This Row],[Qty]]*Sales_Data[[#This Row],[UnitPrice]]</f>
        <v>87.2</v>
      </c>
      <c r="J212" s="7">
        <f>Sales_Data[[#This Row],[TotalPrice]]/Sales_Data[[#This Row],[Qty]]</f>
        <v>2.1800000000000002</v>
      </c>
    </row>
    <row r="213" spans="1:10">
      <c r="A213" s="5" t="s">
        <v>239</v>
      </c>
      <c r="B213" s="6">
        <v>45194</v>
      </c>
      <c r="C213" s="7" t="s">
        <v>10</v>
      </c>
      <c r="D213" s="7" t="s">
        <v>11</v>
      </c>
      <c r="E213" s="7" t="s">
        <v>12</v>
      </c>
      <c r="F213" s="7" t="s">
        <v>13</v>
      </c>
      <c r="G213" s="7">
        <v>31</v>
      </c>
      <c r="H213" s="7">
        <v>1.77</v>
      </c>
      <c r="I213" s="8">
        <f>Sales_Data[[#This Row],[Qty]]*Sales_Data[[#This Row],[UnitPrice]]</f>
        <v>54.87</v>
      </c>
      <c r="J213" s="7">
        <f>Sales_Data[[#This Row],[TotalPrice]]/Sales_Data[[#This Row],[Qty]]</f>
        <v>1.77</v>
      </c>
    </row>
    <row r="214" spans="1:10">
      <c r="A214" s="5" t="s">
        <v>240</v>
      </c>
      <c r="B214" s="6">
        <v>45197</v>
      </c>
      <c r="C214" s="7" t="s">
        <v>10</v>
      </c>
      <c r="D214" s="7" t="s">
        <v>11</v>
      </c>
      <c r="E214" s="7" t="s">
        <v>31</v>
      </c>
      <c r="F214" s="7" t="s">
        <v>112</v>
      </c>
      <c r="G214" s="7">
        <v>21</v>
      </c>
      <c r="H214" s="7">
        <v>3.1500000000000004</v>
      </c>
      <c r="I214" s="8">
        <f>Sales_Data[[#This Row],[Qty]]*Sales_Data[[#This Row],[UnitPrice]]</f>
        <v>66.150000000000006</v>
      </c>
      <c r="J214" s="7">
        <f>Sales_Data[[#This Row],[TotalPrice]]/Sales_Data[[#This Row],[Qty]]</f>
        <v>3.1500000000000004</v>
      </c>
    </row>
    <row r="215" spans="1:10">
      <c r="A215" s="5" t="s">
        <v>241</v>
      </c>
      <c r="B215" s="6">
        <v>45200</v>
      </c>
      <c r="C215" s="7" t="s">
        <v>18</v>
      </c>
      <c r="D215" s="7" t="s">
        <v>19</v>
      </c>
      <c r="E215" s="7" t="s">
        <v>12</v>
      </c>
      <c r="F215" s="7" t="s">
        <v>43</v>
      </c>
      <c r="G215" s="7">
        <v>43</v>
      </c>
      <c r="H215" s="7">
        <v>1.8699999999999999</v>
      </c>
      <c r="I215" s="8">
        <f>Sales_Data[[#This Row],[Qty]]*Sales_Data[[#This Row],[UnitPrice]]</f>
        <v>80.41</v>
      </c>
      <c r="J215" s="7">
        <f>Sales_Data[[#This Row],[TotalPrice]]/Sales_Data[[#This Row],[Qty]]</f>
        <v>1.8699999999999999</v>
      </c>
    </row>
    <row r="216" spans="1:10">
      <c r="A216" s="5" t="s">
        <v>242</v>
      </c>
      <c r="B216" s="6">
        <v>45203</v>
      </c>
      <c r="C216" s="7" t="s">
        <v>18</v>
      </c>
      <c r="D216" s="7" t="s">
        <v>19</v>
      </c>
      <c r="E216" s="7" t="s">
        <v>20</v>
      </c>
      <c r="F216" s="7" t="s">
        <v>41</v>
      </c>
      <c r="G216" s="7">
        <v>47</v>
      </c>
      <c r="H216" s="7">
        <v>2.84</v>
      </c>
      <c r="I216" s="8">
        <f>Sales_Data[[#This Row],[Qty]]*Sales_Data[[#This Row],[UnitPrice]]</f>
        <v>133.47999999999999</v>
      </c>
      <c r="J216" s="7">
        <f>Sales_Data[[#This Row],[TotalPrice]]/Sales_Data[[#This Row],[Qty]]</f>
        <v>2.84</v>
      </c>
    </row>
    <row r="217" spans="1:10">
      <c r="A217" s="5" t="s">
        <v>243</v>
      </c>
      <c r="B217" s="6">
        <v>45206</v>
      </c>
      <c r="C217" s="7" t="s">
        <v>10</v>
      </c>
      <c r="D217" s="7" t="s">
        <v>23</v>
      </c>
      <c r="E217" s="7" t="s">
        <v>20</v>
      </c>
      <c r="F217" s="7" t="s">
        <v>25</v>
      </c>
      <c r="G217" s="7">
        <v>175</v>
      </c>
      <c r="H217" s="7">
        <v>2.1800000000000002</v>
      </c>
      <c r="I217" s="8">
        <f>Sales_Data[[#This Row],[Qty]]*Sales_Data[[#This Row],[UnitPrice]]</f>
        <v>381.5</v>
      </c>
      <c r="J217" s="7">
        <f>Sales_Data[[#This Row],[TotalPrice]]/Sales_Data[[#This Row],[Qty]]</f>
        <v>2.1800000000000002</v>
      </c>
    </row>
    <row r="218" spans="1:10">
      <c r="A218" s="5" t="s">
        <v>244</v>
      </c>
      <c r="B218" s="6">
        <v>45209</v>
      </c>
      <c r="C218" s="7" t="s">
        <v>10</v>
      </c>
      <c r="D218" s="7" t="s">
        <v>23</v>
      </c>
      <c r="E218" s="7" t="s">
        <v>20</v>
      </c>
      <c r="F218" s="7" t="s">
        <v>21</v>
      </c>
      <c r="G218" s="7">
        <v>23</v>
      </c>
      <c r="H218" s="7">
        <v>1.8699999999999999</v>
      </c>
      <c r="I218" s="8">
        <f>Sales_Data[[#This Row],[Qty]]*Sales_Data[[#This Row],[UnitPrice]]</f>
        <v>43.01</v>
      </c>
      <c r="J218" s="7">
        <f>Sales_Data[[#This Row],[TotalPrice]]/Sales_Data[[#This Row],[Qty]]</f>
        <v>1.8699999999999999</v>
      </c>
    </row>
    <row r="219" spans="1:10">
      <c r="A219" s="5" t="s">
        <v>245</v>
      </c>
      <c r="B219" s="6">
        <v>45212</v>
      </c>
      <c r="C219" s="7" t="s">
        <v>18</v>
      </c>
      <c r="D219" s="7" t="s">
        <v>47</v>
      </c>
      <c r="E219" s="7" t="s">
        <v>12</v>
      </c>
      <c r="F219" s="7" t="s">
        <v>13</v>
      </c>
      <c r="G219" s="7">
        <v>40</v>
      </c>
      <c r="H219" s="7">
        <v>1.77</v>
      </c>
      <c r="I219" s="8">
        <f>Sales_Data[[#This Row],[Qty]]*Sales_Data[[#This Row],[UnitPrice]]</f>
        <v>70.8</v>
      </c>
      <c r="J219" s="7">
        <f>Sales_Data[[#This Row],[TotalPrice]]/Sales_Data[[#This Row],[Qty]]</f>
        <v>1.77</v>
      </c>
    </row>
    <row r="220" spans="1:10">
      <c r="A220" s="5" t="s">
        <v>246</v>
      </c>
      <c r="B220" s="6">
        <v>45215</v>
      </c>
      <c r="C220" s="7" t="s">
        <v>10</v>
      </c>
      <c r="D220" s="7" t="s">
        <v>11</v>
      </c>
      <c r="E220" s="7" t="s">
        <v>20</v>
      </c>
      <c r="F220" s="7" t="s">
        <v>25</v>
      </c>
      <c r="G220" s="7">
        <v>87</v>
      </c>
      <c r="H220" s="7">
        <v>2.1800000000000002</v>
      </c>
      <c r="I220" s="8">
        <f>Sales_Data[[#This Row],[Qty]]*Sales_Data[[#This Row],[UnitPrice]]</f>
        <v>189.66000000000003</v>
      </c>
      <c r="J220" s="7">
        <f>Sales_Data[[#This Row],[TotalPrice]]/Sales_Data[[#This Row],[Qty]]</f>
        <v>2.1800000000000002</v>
      </c>
    </row>
    <row r="221" spans="1:10">
      <c r="A221" s="5" t="s">
        <v>247</v>
      </c>
      <c r="B221" s="6">
        <v>45218</v>
      </c>
      <c r="C221" s="7" t="s">
        <v>10</v>
      </c>
      <c r="D221" s="7" t="s">
        <v>11</v>
      </c>
      <c r="E221" s="7" t="s">
        <v>12</v>
      </c>
      <c r="F221" s="7" t="s">
        <v>13</v>
      </c>
      <c r="G221" s="7">
        <v>43</v>
      </c>
      <c r="H221" s="7">
        <v>1.77</v>
      </c>
      <c r="I221" s="8">
        <f>Sales_Data[[#This Row],[Qty]]*Sales_Data[[#This Row],[UnitPrice]]</f>
        <v>76.11</v>
      </c>
      <c r="J221" s="7">
        <f>Sales_Data[[#This Row],[TotalPrice]]/Sales_Data[[#This Row],[Qty]]</f>
        <v>1.77</v>
      </c>
    </row>
    <row r="222" spans="1:10">
      <c r="A222" s="5" t="s">
        <v>248</v>
      </c>
      <c r="B222" s="6">
        <v>45221</v>
      </c>
      <c r="C222" s="7" t="s">
        <v>10</v>
      </c>
      <c r="D222" s="7" t="s">
        <v>11</v>
      </c>
      <c r="E222" s="7" t="s">
        <v>15</v>
      </c>
      <c r="F222" s="7" t="s">
        <v>16</v>
      </c>
      <c r="G222" s="7">
        <v>30</v>
      </c>
      <c r="H222" s="7">
        <v>3.49</v>
      </c>
      <c r="I222" s="8">
        <f>Sales_Data[[#This Row],[Qty]]*Sales_Data[[#This Row],[UnitPrice]]</f>
        <v>104.7</v>
      </c>
      <c r="J222" s="7">
        <f>Sales_Data[[#This Row],[TotalPrice]]/Sales_Data[[#This Row],[Qty]]</f>
        <v>3.49</v>
      </c>
    </row>
    <row r="223" spans="1:10">
      <c r="A223" s="5" t="s">
        <v>249</v>
      </c>
      <c r="B223" s="6">
        <v>45224</v>
      </c>
      <c r="C223" s="7" t="s">
        <v>18</v>
      </c>
      <c r="D223" s="7" t="s">
        <v>19</v>
      </c>
      <c r="E223" s="7" t="s">
        <v>12</v>
      </c>
      <c r="F223" s="7" t="s">
        <v>13</v>
      </c>
      <c r="G223" s="7">
        <v>35</v>
      </c>
      <c r="H223" s="7">
        <v>1.77</v>
      </c>
      <c r="I223" s="8">
        <f>Sales_Data[[#This Row],[Qty]]*Sales_Data[[#This Row],[UnitPrice]]</f>
        <v>61.95</v>
      </c>
      <c r="J223" s="7">
        <f>Sales_Data[[#This Row],[TotalPrice]]/Sales_Data[[#This Row],[Qty]]</f>
        <v>1.77</v>
      </c>
    </row>
    <row r="224" spans="1:10">
      <c r="A224" s="5" t="s">
        <v>250</v>
      </c>
      <c r="B224" s="6">
        <v>45227</v>
      </c>
      <c r="C224" s="7" t="s">
        <v>10</v>
      </c>
      <c r="D224" s="7" t="s">
        <v>23</v>
      </c>
      <c r="E224" s="7" t="s">
        <v>12</v>
      </c>
      <c r="F224" s="7" t="s">
        <v>43</v>
      </c>
      <c r="G224" s="7">
        <v>57</v>
      </c>
      <c r="H224" s="7">
        <v>1.87</v>
      </c>
      <c r="I224" s="8">
        <f>Sales_Data[[#This Row],[Qty]]*Sales_Data[[#This Row],[UnitPrice]]</f>
        <v>106.59</v>
      </c>
      <c r="J224" s="7">
        <f>Sales_Data[[#This Row],[TotalPrice]]/Sales_Data[[#This Row],[Qty]]</f>
        <v>1.87</v>
      </c>
    </row>
    <row r="225" spans="1:10">
      <c r="A225" s="5" t="s">
        <v>251</v>
      </c>
      <c r="B225" s="6">
        <v>45230</v>
      </c>
      <c r="C225" s="7" t="s">
        <v>10</v>
      </c>
      <c r="D225" s="7" t="s">
        <v>23</v>
      </c>
      <c r="E225" s="7" t="s">
        <v>31</v>
      </c>
      <c r="F225" s="7" t="s">
        <v>32</v>
      </c>
      <c r="G225" s="7">
        <v>25</v>
      </c>
      <c r="H225" s="7">
        <v>1.68</v>
      </c>
      <c r="I225" s="8">
        <f>Sales_Data[[#This Row],[Qty]]*Sales_Data[[#This Row],[UnitPrice]]</f>
        <v>42</v>
      </c>
      <c r="J225" s="7">
        <f>Sales_Data[[#This Row],[TotalPrice]]/Sales_Data[[#This Row],[Qty]]</f>
        <v>1.68</v>
      </c>
    </row>
    <row r="226" spans="1:10">
      <c r="A226" s="5" t="s">
        <v>252</v>
      </c>
      <c r="B226" s="6">
        <v>45233</v>
      </c>
      <c r="C226" s="7" t="s">
        <v>18</v>
      </c>
      <c r="D226" s="7" t="s">
        <v>47</v>
      </c>
      <c r="E226" s="7" t="s">
        <v>20</v>
      </c>
      <c r="F226" s="7" t="s">
        <v>21</v>
      </c>
      <c r="G226" s="7">
        <v>24</v>
      </c>
      <c r="H226" s="7">
        <v>1.87</v>
      </c>
      <c r="I226" s="8">
        <f>Sales_Data[[#This Row],[Qty]]*Sales_Data[[#This Row],[UnitPrice]]</f>
        <v>44.88</v>
      </c>
      <c r="J226" s="7">
        <f>Sales_Data[[#This Row],[TotalPrice]]/Sales_Data[[#This Row],[Qty]]</f>
        <v>1.87</v>
      </c>
    </row>
    <row r="227" spans="1:10">
      <c r="A227" s="5" t="s">
        <v>253</v>
      </c>
      <c r="B227" s="6">
        <v>45236</v>
      </c>
      <c r="C227" s="7" t="s">
        <v>10</v>
      </c>
      <c r="D227" s="7" t="s">
        <v>11</v>
      </c>
      <c r="E227" s="7" t="s">
        <v>12</v>
      </c>
      <c r="F227" s="7" t="s">
        <v>43</v>
      </c>
      <c r="G227" s="7">
        <v>83</v>
      </c>
      <c r="H227" s="7">
        <v>1.87</v>
      </c>
      <c r="I227" s="8">
        <f>Sales_Data[[#This Row],[Qty]]*Sales_Data[[#This Row],[UnitPrice]]</f>
        <v>155.21</v>
      </c>
      <c r="J227" s="7">
        <f>Sales_Data[[#This Row],[TotalPrice]]/Sales_Data[[#This Row],[Qty]]</f>
        <v>1.87</v>
      </c>
    </row>
    <row r="228" spans="1:10">
      <c r="A228" s="5" t="s">
        <v>254</v>
      </c>
      <c r="B228" s="6">
        <v>45239</v>
      </c>
      <c r="C228" s="7" t="s">
        <v>10</v>
      </c>
      <c r="D228" s="7" t="s">
        <v>11</v>
      </c>
      <c r="E228" s="7" t="s">
        <v>20</v>
      </c>
      <c r="F228" s="7" t="s">
        <v>41</v>
      </c>
      <c r="G228" s="7">
        <v>124</v>
      </c>
      <c r="H228" s="7">
        <v>2.8400000000000003</v>
      </c>
      <c r="I228" s="8">
        <f>Sales_Data[[#This Row],[Qty]]*Sales_Data[[#This Row],[UnitPrice]]</f>
        <v>352.16</v>
      </c>
      <c r="J228" s="7">
        <f>Sales_Data[[#This Row],[TotalPrice]]/Sales_Data[[#This Row],[Qty]]</f>
        <v>2.8400000000000003</v>
      </c>
    </row>
    <row r="229" spans="1:10">
      <c r="A229" s="5" t="s">
        <v>255</v>
      </c>
      <c r="B229" s="6">
        <v>45242</v>
      </c>
      <c r="C229" s="7" t="s">
        <v>18</v>
      </c>
      <c r="D229" s="7" t="s">
        <v>19</v>
      </c>
      <c r="E229" s="7" t="s">
        <v>12</v>
      </c>
      <c r="F229" s="7" t="s">
        <v>13</v>
      </c>
      <c r="G229" s="7">
        <v>137</v>
      </c>
      <c r="H229" s="7">
        <v>1.77</v>
      </c>
      <c r="I229" s="8">
        <f>Sales_Data[[#This Row],[Qty]]*Sales_Data[[#This Row],[UnitPrice]]</f>
        <v>242.49</v>
      </c>
      <c r="J229" s="7">
        <f>Sales_Data[[#This Row],[TotalPrice]]/Sales_Data[[#This Row],[Qty]]</f>
        <v>1.77</v>
      </c>
    </row>
    <row r="230" spans="1:10">
      <c r="A230" s="5" t="s">
        <v>256</v>
      </c>
      <c r="B230" s="6">
        <v>45245</v>
      </c>
      <c r="C230" s="7" t="s">
        <v>10</v>
      </c>
      <c r="D230" s="7" t="s">
        <v>23</v>
      </c>
      <c r="E230" s="7" t="s">
        <v>20</v>
      </c>
      <c r="F230" s="7" t="s">
        <v>25</v>
      </c>
      <c r="G230" s="7">
        <v>146</v>
      </c>
      <c r="H230" s="7">
        <v>2.1799999999999997</v>
      </c>
      <c r="I230" s="8">
        <f>Sales_Data[[#This Row],[Qty]]*Sales_Data[[#This Row],[UnitPrice]]</f>
        <v>318.27999999999997</v>
      </c>
      <c r="J230" s="7">
        <f>Sales_Data[[#This Row],[TotalPrice]]/Sales_Data[[#This Row],[Qty]]</f>
        <v>2.1799999999999997</v>
      </c>
    </row>
    <row r="231" spans="1:10">
      <c r="A231" s="5" t="s">
        <v>257</v>
      </c>
      <c r="B231" s="6">
        <v>45248</v>
      </c>
      <c r="C231" s="7" t="s">
        <v>10</v>
      </c>
      <c r="D231" s="7" t="s">
        <v>23</v>
      </c>
      <c r="E231" s="7" t="s">
        <v>20</v>
      </c>
      <c r="F231" s="7" t="s">
        <v>21</v>
      </c>
      <c r="G231" s="7">
        <v>34</v>
      </c>
      <c r="H231" s="7">
        <v>1.8699999999999999</v>
      </c>
      <c r="I231" s="8">
        <f>Sales_Data[[#This Row],[Qty]]*Sales_Data[[#This Row],[UnitPrice]]</f>
        <v>63.58</v>
      </c>
      <c r="J231" s="7">
        <f>Sales_Data[[#This Row],[TotalPrice]]/Sales_Data[[#This Row],[Qty]]</f>
        <v>1.8699999999999999</v>
      </c>
    </row>
    <row r="232" spans="1:10">
      <c r="A232" s="5" t="s">
        <v>258</v>
      </c>
      <c r="B232" s="6">
        <v>45251</v>
      </c>
      <c r="C232" s="7" t="s">
        <v>18</v>
      </c>
      <c r="D232" s="7" t="s">
        <v>47</v>
      </c>
      <c r="E232" s="7" t="s">
        <v>12</v>
      </c>
      <c r="F232" s="7" t="s">
        <v>13</v>
      </c>
      <c r="G232" s="7">
        <v>20</v>
      </c>
      <c r="H232" s="7">
        <v>1.77</v>
      </c>
      <c r="I232" s="8">
        <f>Sales_Data[[#This Row],[Qty]]*Sales_Data[[#This Row],[UnitPrice]]</f>
        <v>35.4</v>
      </c>
      <c r="J232" s="7">
        <f>Sales_Data[[#This Row],[TotalPrice]]/Sales_Data[[#This Row],[Qty]]</f>
        <v>1.77</v>
      </c>
    </row>
    <row r="233" spans="1:10">
      <c r="A233" s="5" t="s">
        <v>259</v>
      </c>
      <c r="B233" s="6">
        <v>45254</v>
      </c>
      <c r="C233" s="7" t="s">
        <v>10</v>
      </c>
      <c r="D233" s="7" t="s">
        <v>11</v>
      </c>
      <c r="E233" s="7" t="s">
        <v>20</v>
      </c>
      <c r="F233" s="7" t="s">
        <v>25</v>
      </c>
      <c r="G233" s="7">
        <v>139</v>
      </c>
      <c r="H233" s="7">
        <v>2.1799999999999997</v>
      </c>
      <c r="I233" s="8">
        <f>Sales_Data[[#This Row],[Qty]]*Sales_Data[[#This Row],[UnitPrice]]</f>
        <v>303.02</v>
      </c>
      <c r="J233" s="7">
        <f>Sales_Data[[#This Row],[TotalPrice]]/Sales_Data[[#This Row],[Qty]]</f>
        <v>2.1799999999999997</v>
      </c>
    </row>
    <row r="234" spans="1:10">
      <c r="A234" s="5" t="s">
        <v>260</v>
      </c>
      <c r="B234" s="6">
        <v>45257</v>
      </c>
      <c r="C234" s="7" t="s">
        <v>10</v>
      </c>
      <c r="D234" s="7" t="s">
        <v>11</v>
      </c>
      <c r="E234" s="7" t="s">
        <v>20</v>
      </c>
      <c r="F234" s="7" t="s">
        <v>21</v>
      </c>
      <c r="G234" s="7">
        <v>211</v>
      </c>
      <c r="H234" s="7">
        <v>1.8699999999999999</v>
      </c>
      <c r="I234" s="8">
        <f>Sales_Data[[#This Row],[Qty]]*Sales_Data[[#This Row],[UnitPrice]]</f>
        <v>394.57</v>
      </c>
      <c r="J234" s="7">
        <f>Sales_Data[[#This Row],[TotalPrice]]/Sales_Data[[#This Row],[Qty]]</f>
        <v>1.8699999999999999</v>
      </c>
    </row>
    <row r="235" spans="1:10">
      <c r="A235" s="5" t="s">
        <v>261</v>
      </c>
      <c r="B235" s="6">
        <v>45260</v>
      </c>
      <c r="C235" s="7" t="s">
        <v>10</v>
      </c>
      <c r="D235" s="7" t="s">
        <v>11</v>
      </c>
      <c r="E235" s="7" t="s">
        <v>15</v>
      </c>
      <c r="F235" s="7" t="s">
        <v>16</v>
      </c>
      <c r="G235" s="7">
        <v>20</v>
      </c>
      <c r="H235" s="7">
        <v>3.4899999999999998</v>
      </c>
      <c r="I235" s="8">
        <f>Sales_Data[[#This Row],[Qty]]*Sales_Data[[#This Row],[UnitPrice]]</f>
        <v>69.8</v>
      </c>
      <c r="J235" s="7">
        <f>Sales_Data[[#This Row],[TotalPrice]]/Sales_Data[[#This Row],[Qty]]</f>
        <v>3.4899999999999998</v>
      </c>
    </row>
    <row r="236" spans="1:10">
      <c r="A236" s="5" t="s">
        <v>262</v>
      </c>
      <c r="B236" s="6">
        <v>45263</v>
      </c>
      <c r="C236" s="7" t="s">
        <v>18</v>
      </c>
      <c r="D236" s="7" t="s">
        <v>19</v>
      </c>
      <c r="E236" s="7" t="s">
        <v>12</v>
      </c>
      <c r="F236" s="7" t="s">
        <v>43</v>
      </c>
      <c r="G236" s="7">
        <v>42</v>
      </c>
      <c r="H236" s="7">
        <v>1.87</v>
      </c>
      <c r="I236" s="8">
        <f>Sales_Data[[#This Row],[Qty]]*Sales_Data[[#This Row],[UnitPrice]]</f>
        <v>78.540000000000006</v>
      </c>
      <c r="J236" s="7">
        <f>Sales_Data[[#This Row],[TotalPrice]]/Sales_Data[[#This Row],[Qty]]</f>
        <v>1.87</v>
      </c>
    </row>
    <row r="237" spans="1:10">
      <c r="A237" s="5" t="s">
        <v>263</v>
      </c>
      <c r="B237" s="6">
        <v>45266</v>
      </c>
      <c r="C237" s="7" t="s">
        <v>18</v>
      </c>
      <c r="D237" s="7" t="s">
        <v>19</v>
      </c>
      <c r="E237" s="7" t="s">
        <v>20</v>
      </c>
      <c r="F237" s="7" t="s">
        <v>41</v>
      </c>
      <c r="G237" s="7">
        <v>100</v>
      </c>
      <c r="H237" s="7">
        <v>2.84</v>
      </c>
      <c r="I237" s="8">
        <f>Sales_Data[[#This Row],[Qty]]*Sales_Data[[#This Row],[UnitPrice]]</f>
        <v>284</v>
      </c>
      <c r="J237" s="7">
        <f>Sales_Data[[#This Row],[TotalPrice]]/Sales_Data[[#This Row],[Qty]]</f>
        <v>2.84</v>
      </c>
    </row>
    <row r="238" spans="1:10">
      <c r="A238" s="5" t="s">
        <v>264</v>
      </c>
      <c r="B238" s="6">
        <v>45269</v>
      </c>
      <c r="C238" s="7" t="s">
        <v>10</v>
      </c>
      <c r="D238" s="7" t="s">
        <v>23</v>
      </c>
      <c r="E238" s="7" t="s">
        <v>12</v>
      </c>
      <c r="F238" s="7" t="s">
        <v>13</v>
      </c>
      <c r="G238" s="7">
        <v>38</v>
      </c>
      <c r="H238" s="7">
        <v>1.7700000000000002</v>
      </c>
      <c r="I238" s="8">
        <f>Sales_Data[[#This Row],[Qty]]*Sales_Data[[#This Row],[UnitPrice]]</f>
        <v>67.260000000000005</v>
      </c>
      <c r="J238" s="7">
        <f>Sales_Data[[#This Row],[TotalPrice]]/Sales_Data[[#This Row],[Qty]]</f>
        <v>1.7700000000000002</v>
      </c>
    </row>
    <row r="239" spans="1:10">
      <c r="A239" s="5" t="s">
        <v>265</v>
      </c>
      <c r="B239" s="6">
        <v>45272</v>
      </c>
      <c r="C239" s="7" t="s">
        <v>10</v>
      </c>
      <c r="D239" s="7" t="s">
        <v>23</v>
      </c>
      <c r="E239" s="7" t="s">
        <v>15</v>
      </c>
      <c r="F239" s="7" t="s">
        <v>16</v>
      </c>
      <c r="G239" s="7">
        <v>25</v>
      </c>
      <c r="H239" s="7">
        <v>3.49</v>
      </c>
      <c r="I239" s="8">
        <f>Sales_Data[[#This Row],[Qty]]*Sales_Data[[#This Row],[UnitPrice]]</f>
        <v>87.25</v>
      </c>
      <c r="J239" s="7">
        <f>Sales_Data[[#This Row],[TotalPrice]]/Sales_Data[[#This Row],[Qty]]</f>
        <v>3.49</v>
      </c>
    </row>
    <row r="240" spans="1:10">
      <c r="A240" s="5" t="s">
        <v>266</v>
      </c>
      <c r="B240" s="6">
        <v>45275</v>
      </c>
      <c r="C240" s="7" t="s">
        <v>18</v>
      </c>
      <c r="D240" s="7" t="s">
        <v>47</v>
      </c>
      <c r="E240" s="7" t="s">
        <v>20</v>
      </c>
      <c r="F240" s="7" t="s">
        <v>21</v>
      </c>
      <c r="G240" s="7">
        <v>96</v>
      </c>
      <c r="H240" s="7">
        <v>1.87</v>
      </c>
      <c r="I240" s="8">
        <f>Sales_Data[[#This Row],[Qty]]*Sales_Data[[#This Row],[UnitPrice]]</f>
        <v>179.52</v>
      </c>
      <c r="J240" s="7">
        <f>Sales_Data[[#This Row],[TotalPrice]]/Sales_Data[[#This Row],[Qty]]</f>
        <v>1.87</v>
      </c>
    </row>
    <row r="241" spans="1:10">
      <c r="A241" s="5" t="s">
        <v>267</v>
      </c>
      <c r="B241" s="6">
        <v>45278</v>
      </c>
      <c r="C241" s="7" t="s">
        <v>10</v>
      </c>
      <c r="D241" s="7" t="s">
        <v>11</v>
      </c>
      <c r="E241" s="7" t="s">
        <v>20</v>
      </c>
      <c r="F241" s="7" t="s">
        <v>25</v>
      </c>
      <c r="G241" s="7">
        <v>34</v>
      </c>
      <c r="H241" s="7">
        <v>2.1800000000000002</v>
      </c>
      <c r="I241" s="8">
        <f>Sales_Data[[#This Row],[Qty]]*Sales_Data[[#This Row],[UnitPrice]]</f>
        <v>74.12</v>
      </c>
      <c r="J241" s="7">
        <f>Sales_Data[[#This Row],[TotalPrice]]/Sales_Data[[#This Row],[Qty]]</f>
        <v>2.1800000000000002</v>
      </c>
    </row>
    <row r="242" spans="1:10">
      <c r="A242" s="5" t="s">
        <v>268</v>
      </c>
      <c r="B242" s="6">
        <v>45281</v>
      </c>
      <c r="C242" s="7" t="s">
        <v>10</v>
      </c>
      <c r="D242" s="7" t="s">
        <v>11</v>
      </c>
      <c r="E242" s="7" t="s">
        <v>20</v>
      </c>
      <c r="F242" s="7" t="s">
        <v>21</v>
      </c>
      <c r="G242" s="7">
        <v>245</v>
      </c>
      <c r="H242" s="7">
        <v>1.8699999999999999</v>
      </c>
      <c r="I242" s="8">
        <f>Sales_Data[[#This Row],[Qty]]*Sales_Data[[#This Row],[UnitPrice]]</f>
        <v>458.15</v>
      </c>
      <c r="J242" s="7">
        <f>Sales_Data[[#This Row],[TotalPrice]]/Sales_Data[[#This Row],[Qty]]</f>
        <v>1.8699999999999999</v>
      </c>
    </row>
    <row r="243" spans="1:10">
      <c r="A243" s="5" t="s">
        <v>269</v>
      </c>
      <c r="B243" s="6">
        <v>45284</v>
      </c>
      <c r="C243" s="7" t="s">
        <v>10</v>
      </c>
      <c r="D243" s="7" t="s">
        <v>11</v>
      </c>
      <c r="E243" s="7" t="s">
        <v>15</v>
      </c>
      <c r="F243" s="7" t="s">
        <v>16</v>
      </c>
      <c r="G243" s="7">
        <v>30</v>
      </c>
      <c r="H243" s="7">
        <v>3.49</v>
      </c>
      <c r="I243" s="8">
        <f>Sales_Data[[#This Row],[Qty]]*Sales_Data[[#This Row],[UnitPrice]]</f>
        <v>104.7</v>
      </c>
      <c r="J243" s="7">
        <f>Sales_Data[[#This Row],[TotalPrice]]/Sales_Data[[#This Row],[Qty]]</f>
        <v>3.49</v>
      </c>
    </row>
    <row r="244" spans="1:10">
      <c r="A244" s="5" t="s">
        <v>270</v>
      </c>
      <c r="B244" s="6">
        <v>45287</v>
      </c>
      <c r="C244" s="7" t="s">
        <v>18</v>
      </c>
      <c r="D244" s="7" t="s">
        <v>19</v>
      </c>
      <c r="E244" s="7" t="s">
        <v>12</v>
      </c>
      <c r="F244" s="7" t="s">
        <v>43</v>
      </c>
      <c r="G244" s="7">
        <v>30</v>
      </c>
      <c r="H244" s="7">
        <v>1.87</v>
      </c>
      <c r="I244" s="8">
        <f>Sales_Data[[#This Row],[Qty]]*Sales_Data[[#This Row],[UnitPrice]]</f>
        <v>56.1</v>
      </c>
      <c r="J244" s="7">
        <f>Sales_Data[[#This Row],[TotalPrice]]/Sales_Data[[#This Row],[Qty]]</f>
        <v>1.87</v>
      </c>
    </row>
    <row r="245" spans="1:10">
      <c r="A245" s="9" t="s">
        <v>271</v>
      </c>
      <c r="B245" s="10">
        <v>45290</v>
      </c>
      <c r="C245" s="11" t="s">
        <v>18</v>
      </c>
      <c r="D245" s="11" t="s">
        <v>19</v>
      </c>
      <c r="E245" s="11" t="s">
        <v>20</v>
      </c>
      <c r="F245" s="11" t="s">
        <v>41</v>
      </c>
      <c r="G245" s="11">
        <v>44</v>
      </c>
      <c r="H245" s="11">
        <v>2.84</v>
      </c>
      <c r="I245" s="12">
        <f>Sales_Data[[#This Row],[Qty]]*Sales_Data[[#This Row],[UnitPrice]]</f>
        <v>124.96</v>
      </c>
      <c r="J245" s="11">
        <f>Sales_Data[[#This Row],[TotalPrice]]/Sales_Data[[#This Row],[Qty]]</f>
        <v>2.84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WEST EAST</vt:lpstr>
      <vt:lpstr>Sheet4</vt:lpstr>
      <vt:lpstr>west</vt:lpstr>
      <vt:lpstr>east west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917871112925</dc:creator>
  <cp:lastModifiedBy>Monish  Moni</cp:lastModifiedBy>
  <dcterms:created xsi:type="dcterms:W3CDTF">2024-10-10T04:18:43Z</dcterms:created>
  <dcterms:modified xsi:type="dcterms:W3CDTF">2024-10-11T03:56:47Z</dcterms:modified>
</cp:coreProperties>
</file>