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测试计划" sheetId="1" r:id="rId1"/>
    <sheet name="数据模型" sheetId="2" r:id="rId2"/>
    <sheet name="测试版本内容" sheetId="3" r:id="rId3"/>
    <sheet name="时间轴" sheetId="4" r:id="rId4"/>
  </sheets>
  <calcPr calcId="144525"/>
</workbook>
</file>

<file path=xl/sharedStrings.xml><?xml version="1.0" encoding="utf-8"?>
<sst xmlns="http://schemas.openxmlformats.org/spreadsheetml/2006/main" count="865" uniqueCount="432">
  <si>
    <t>一、《求生长路》关键测试节点</t>
  </si>
  <si>
    <t>为确保测试如期进行；从第一进度开始起，每周召集相关人员开会核对进度及过程中的问题</t>
  </si>
  <si>
    <r>
      <t>二、《求生长路》CB1</t>
    </r>
    <r>
      <rPr>
        <b/>
        <sz val="9"/>
        <color rgb="FFFF0000"/>
        <rFont val="微软雅黑"/>
        <family val="2"/>
        <charset val="134"/>
      </rPr>
      <t>安卓</t>
    </r>
    <r>
      <rPr>
        <b/>
        <sz val="9"/>
        <color theme="1"/>
        <rFont val="微软雅黑"/>
        <family val="2"/>
        <charset val="134"/>
      </rPr>
      <t>买量测试工作计划</t>
    </r>
  </si>
  <si>
    <t>项目阶段</t>
  </si>
  <si>
    <t>类别</t>
  </si>
  <si>
    <t>项目</t>
  </si>
  <si>
    <t>内容描述</t>
  </si>
  <si>
    <t>开始节点</t>
  </si>
  <si>
    <t>完成节点</t>
  </si>
  <si>
    <t>负责部门</t>
  </si>
  <si>
    <t>协同部门</t>
  </si>
  <si>
    <t>责任人</t>
  </si>
  <si>
    <t>状态</t>
  </si>
  <si>
    <t>备注</t>
  </si>
  <si>
    <t>项目里程碑</t>
  </si>
  <si>
    <r>
      <t>《求生长路》</t>
    </r>
    <r>
      <rPr>
        <b/>
        <sz val="9"/>
        <color rgb="FFFF0000"/>
        <rFont val="微软雅黑"/>
        <family val="2"/>
        <charset val="134"/>
      </rPr>
      <t>安卓</t>
    </r>
    <r>
      <rPr>
        <sz val="9"/>
        <color theme="1"/>
        <rFont val="微软雅黑"/>
        <family val="2"/>
        <charset val="134"/>
      </rPr>
      <t>不计费测试（买量测试）</t>
    </r>
  </si>
  <si>
    <t>8月26日10点开始测试（开一组服，1500人）</t>
  </si>
  <si>
    <t>运营</t>
  </si>
  <si>
    <t>研发</t>
  </si>
  <si>
    <t>刘流</t>
  </si>
  <si>
    <t>完成</t>
  </si>
  <si>
    <t>其实周期暂定，根据6月28日版本完成度最终确认</t>
  </si>
  <si>
    <t>版本内容封版时间</t>
  </si>
  <si>
    <t>测试版本完成时间</t>
  </si>
  <si>
    <t>测试筹备期</t>
  </si>
  <si>
    <t>资质文件准备</t>
  </si>
  <si>
    <t>运营准备游戏资料提交行政进行版署及文化部备案申请软著和版号</t>
  </si>
  <si>
    <t>行政</t>
  </si>
  <si>
    <t>张莉</t>
  </si>
  <si>
    <t>版本内容把控，验收</t>
  </si>
  <si>
    <t>1.明确测试版本内容及后续迭代计划
2.把控版本开发进度</t>
  </si>
  <si>
    <t>版本验收</t>
  </si>
  <si>
    <t>测试版本内容完成，进行内容验收（内部测试包，完成质量）</t>
  </si>
  <si>
    <t xml:space="preserve">1.5月底会出一个demo包。
2.6月中旬去研发公司体验内网包。
3.体验两个版本期间同步进行数据埋点
</t>
  </si>
  <si>
    <t>二次优化建议</t>
  </si>
  <si>
    <t>版本验收后收集优化建议提交研发</t>
  </si>
  <si>
    <t>母包验收</t>
  </si>
  <si>
    <t>快速调整后进行内容验收</t>
  </si>
  <si>
    <t>玩家数据埋点</t>
  </si>
  <si>
    <t>1.数据埋点需求提交研发（数据呈现无后台时可通过导表）
2.验证数据准确性</t>
  </si>
  <si>
    <t>刘流/张莉</t>
  </si>
  <si>
    <t>在5月和6月中旬版本基础上进行查漏补缺</t>
  </si>
  <si>
    <t>GM后台需求</t>
  </si>
  <si>
    <t>1.可优先实现功能，不做后台
2.验证功能</t>
  </si>
  <si>
    <t>问卷调查准备</t>
  </si>
  <si>
    <r>
      <t>分段式，预计分为三期。每期题目控制在5-10条</t>
    </r>
    <r>
      <rPr>
        <b/>
        <sz val="9"/>
        <color rgb="FFFF0000"/>
        <rFont val="微软雅黑"/>
        <family val="2"/>
        <charset val="134"/>
      </rPr>
      <t>（涉及游戏问题需在出包以后制定）</t>
    </r>
  </si>
  <si>
    <t>许家琪</t>
  </si>
  <si>
    <t>马甲包出包素材准备</t>
  </si>
  <si>
    <t>1.明确包体数量（1个包单日可导满1500人）
2.准备出包素材（不需要单独准备马甲包素材）</t>
  </si>
  <si>
    <t>暂不需要，本次量级小，使用1个包进行投放即可</t>
  </si>
  <si>
    <t>美术/市场</t>
  </si>
  <si>
    <t>平台素材</t>
  </si>
  <si>
    <t>icon 五图 logo，下载页</t>
  </si>
  <si>
    <t>美术</t>
  </si>
  <si>
    <t>张莉/王凡</t>
  </si>
  <si>
    <t>新闻&amp;攻略、公告、faq准备</t>
  </si>
  <si>
    <t>新闻，攻略，公告，faq等基础资料准备</t>
  </si>
  <si>
    <t>客服</t>
  </si>
  <si>
    <t>张莉/范俊杰</t>
  </si>
  <si>
    <t>广告数据埋点需求</t>
  </si>
  <si>
    <t>本轮测试暂不进行，根据测试数据情况决定后续是否增加广告</t>
  </si>
  <si>
    <t>广告渠道账号申请</t>
  </si>
  <si>
    <t>穿山甲、优量汇</t>
  </si>
  <si>
    <t>广告账号/聚合SDK提供研发</t>
  </si>
  <si>
    <t>Q群搭建</t>
  </si>
  <si>
    <t>玩家群申请并完成基础内容填充（公司QQ号/QQ会员号）</t>
  </si>
  <si>
    <t>范俊杰</t>
  </si>
  <si>
    <t>微信公众号</t>
  </si>
  <si>
    <r>
      <t>微信公众号申请并完成基础内容填充</t>
    </r>
    <r>
      <rPr>
        <b/>
        <sz val="9"/>
        <color theme="1"/>
        <rFont val="微软雅黑"/>
        <family val="2"/>
        <charset val="134"/>
      </rPr>
      <t>（本轮测试不急需）</t>
    </r>
  </si>
  <si>
    <t>CB2开始</t>
  </si>
  <si>
    <t>投放会议</t>
  </si>
  <si>
    <t>为投放讲解游戏内容，卖点，并提供投放内容方向建议（PPT展示接地气）</t>
  </si>
  <si>
    <t>市场</t>
  </si>
  <si>
    <t>礼包准备</t>
  </si>
  <si>
    <t>1.整理礼包需求（投放/运营/客服，共同提需求）
2.礼包测试</t>
  </si>
  <si>
    <t>刘流/范俊杰</t>
  </si>
  <si>
    <t>客服人员安排</t>
  </si>
  <si>
    <t>测试期间，玩家维护工作人员安排</t>
  </si>
  <si>
    <t>GS安排</t>
  </si>
  <si>
    <t>GS入驻规则制定，人数及成本预估</t>
  </si>
  <si>
    <t>本轮测试规模较小且不开计费，暂不需要</t>
  </si>
  <si>
    <t>测试每日福利</t>
  </si>
  <si>
    <t>测试期间福利方案制定</t>
  </si>
  <si>
    <t>投放包测试</t>
  </si>
  <si>
    <t>注册，支付，新手引导，基本流程</t>
  </si>
  <si>
    <t>QA/平台</t>
  </si>
  <si>
    <t>全体</t>
  </si>
  <si>
    <t>服务器列表</t>
  </si>
  <si>
    <t>确定开服时间，服务器名称等相关信息</t>
  </si>
  <si>
    <t>服务器</t>
  </si>
  <si>
    <t>服务器配置</t>
  </si>
  <si>
    <t>研发提供配置，运营联系运维准备（运维购买）</t>
  </si>
  <si>
    <t>测试服务器交付研发</t>
  </si>
  <si>
    <t>运维</t>
  </si>
  <si>
    <t>测试备用服务器交付研发</t>
  </si>
  <si>
    <t>避免服务器宕机做的应急手段</t>
  </si>
  <si>
    <t>本轮测试不需要</t>
  </si>
  <si>
    <t>完成买量一测正式服部署</t>
  </si>
  <si>
    <t>完成买量一测预备服部署</t>
  </si>
  <si>
    <t>sdk聚合</t>
  </si>
  <si>
    <t>聚合了广告SDK的发行SDK</t>
  </si>
  <si>
    <t>广告数据后台制作</t>
  </si>
  <si>
    <t>根据运营需求在数据增加内置广告相关数据埋点</t>
  </si>
  <si>
    <t>版本内容开发</t>
  </si>
  <si>
    <t>按照计划进行版本开发</t>
  </si>
  <si>
    <t>GM功能开发</t>
  </si>
  <si>
    <t>优先实现功能，可暂不做单独后台</t>
  </si>
  <si>
    <t>数据埋点</t>
  </si>
  <si>
    <t>二次优化</t>
  </si>
  <si>
    <t>汇总运营建议对测试版本进行一轮快速调整</t>
  </si>
  <si>
    <t>兼容性测试</t>
  </si>
  <si>
    <t>服务器性能测试</t>
  </si>
  <si>
    <t>服务器压力测试（机器人测试）</t>
  </si>
  <si>
    <t>本轮测试规模较小，暂不需要</t>
  </si>
  <si>
    <t>内部体验包交付运营</t>
  </si>
  <si>
    <t>母包测试</t>
  </si>
  <si>
    <t>确保无阻断性bug，功能正常</t>
  </si>
  <si>
    <t>QA</t>
  </si>
  <si>
    <t>交付最新版本母包</t>
  </si>
  <si>
    <t>聚合母包</t>
  </si>
  <si>
    <t>技术</t>
  </si>
  <si>
    <t>在出渠道包时双方技术拉讨论组协助进行出包</t>
  </si>
  <si>
    <t>投放包出包</t>
  </si>
  <si>
    <t>投放包出包，并完成测试</t>
  </si>
  <si>
    <t>技术/投放</t>
  </si>
  <si>
    <t>ios出包</t>
  </si>
  <si>
    <t>本次测试只跑安卓，暂不需要</t>
  </si>
  <si>
    <t>买量方案确定</t>
  </si>
  <si>
    <t>媒体渠道，导量计划，投放包数量</t>
  </si>
  <si>
    <t>刘流/刘宏元</t>
  </si>
  <si>
    <t>媒体开户</t>
  </si>
  <si>
    <t>需要确定主体及投媒体</t>
  </si>
  <si>
    <t>刘宏元</t>
  </si>
  <si>
    <t>投放素材准备</t>
  </si>
  <si>
    <t>确定创意后开始</t>
  </si>
  <si>
    <t>黄念曾</t>
  </si>
  <si>
    <t>开发阶段新素材同步上传，市场可提前开始准备素材</t>
  </si>
  <si>
    <t>买量包pid生成</t>
  </si>
  <si>
    <t>媒体提审</t>
  </si>
  <si>
    <t>渠道包，投放素材提审并通过</t>
  </si>
  <si>
    <t>熟悉游戏</t>
  </si>
  <si>
    <t>深入体验测试包，熟悉游戏</t>
  </si>
  <si>
    <t>上线测试期</t>
  </si>
  <si>
    <t>线上情况监控</t>
  </si>
  <si>
    <t>测试期间每日对线上情况进行监控，处理bug等突发运营问题</t>
  </si>
  <si>
    <t>持续进行</t>
  </si>
  <si>
    <t>每日数据汇总</t>
  </si>
  <si>
    <t>对每日测试数据进行汇总，并形成数据报告</t>
  </si>
  <si>
    <t>行为数据分析</t>
  </si>
  <si>
    <t>形成数据分析报告，通过数据定位产品问题</t>
  </si>
  <si>
    <t>实时数据情况汇报</t>
  </si>
  <si>
    <r>
      <t>1</t>
    </r>
    <r>
      <rPr>
        <b/>
        <sz val="9"/>
        <color rgb="FFFF0000"/>
        <rFont val="微软雅黑"/>
        <family val="2"/>
        <charset val="134"/>
      </rPr>
      <t>.上线前2天</t>
    </r>
    <r>
      <rPr>
        <sz val="9"/>
        <color theme="1"/>
        <rFont val="微软雅黑"/>
        <family val="2"/>
        <charset val="134"/>
      </rPr>
      <t>，每</t>
    </r>
    <r>
      <rPr>
        <b/>
        <sz val="9"/>
        <color rgb="FFFF0000"/>
        <rFont val="微软雅黑"/>
        <family val="2"/>
        <charset val="134"/>
      </rPr>
      <t>2小时</t>
    </r>
    <r>
      <rPr>
        <sz val="9"/>
        <color theme="1"/>
        <rFont val="微软雅黑"/>
        <family val="2"/>
        <charset val="134"/>
      </rPr>
      <t>同步一次实时数据
2.观察投放效果，成本及时与市场沟通调整</t>
    </r>
  </si>
  <si>
    <t>每日测试情况汇报</t>
  </si>
  <si>
    <r>
      <t>上线前7天</t>
    </r>
    <r>
      <rPr>
        <sz val="9"/>
        <color theme="1"/>
        <rFont val="微软雅黑"/>
        <family val="2"/>
        <charset val="134"/>
      </rPr>
      <t>，每日汇报当前的测试情况。并邮件同步相关同学</t>
    </r>
  </si>
  <si>
    <t>处理线上突发问题</t>
  </si>
  <si>
    <t>及时处理游戏问题</t>
  </si>
  <si>
    <t>后续版本开发</t>
  </si>
  <si>
    <t>同步开发后续版本内容</t>
  </si>
  <si>
    <t>投放情况跟进</t>
  </si>
  <si>
    <t>监控投放计划效果，成本；及时进行调整</t>
  </si>
  <si>
    <t>量级监控</t>
  </si>
  <si>
    <t>导量期间关注新增情况，避免爆量</t>
  </si>
  <si>
    <t>维护线上线下用户</t>
  </si>
  <si>
    <t>1.维护玩家，处理玩家问题
2.用户问题需10分钟内响应
3.用户问题需在24小时内处理（如无法处理及时告知玩家）</t>
  </si>
  <si>
    <t>每日情况汇总</t>
  </si>
  <si>
    <t>每日收集玩家建议，bug整理成表格同步运营</t>
  </si>
  <si>
    <t>聊天记录监控</t>
  </si>
  <si>
    <t>拉人或违规信息及时进行处理</t>
  </si>
  <si>
    <t>本次测试版本无聊天系统</t>
  </si>
  <si>
    <t>测试后</t>
  </si>
  <si>
    <t>测试复盘会</t>
  </si>
  <si>
    <t>针对测试期间问题，数据，投放及后续计划进行汇总输出复盘报告召开复盘会议；查漏补缺（三方会议）</t>
  </si>
  <si>
    <t>产品优化建议</t>
  </si>
  <si>
    <t>根据数据分析，测试问题输出后续优化建议</t>
  </si>
  <si>
    <t>版本计划制定</t>
  </si>
  <si>
    <t>结合运营建议及产品问题输出版本计划（后续时间点）</t>
  </si>
  <si>
    <t>投放复盘报告</t>
  </si>
  <si>
    <t>分析本轮测试中投放效果问题及后续策略，创意优化方向</t>
  </si>
  <si>
    <t>问卷，测试结果整理</t>
  </si>
  <si>
    <r>
      <t xml:space="preserve">1.整理问卷调查结果，同步运营
2.整理同类bug，建议数量。同步运营
</t>
    </r>
    <r>
      <rPr>
        <b/>
        <sz val="9"/>
        <color rgb="FFFF0000"/>
        <rFont val="微软雅黑"/>
        <family val="2"/>
        <charset val="134"/>
      </rPr>
      <t>3.测试前7天，3轮问卷持续进行</t>
    </r>
  </si>
  <si>
    <t>三、《求生长路》CB1买量测试策略</t>
  </si>
  <si>
    <t>一、产品定位</t>
  </si>
  <si>
    <t>动作射击游戏，融入卡牌+塔防玩法；内购为主广告为辅的付费模式。商业化游戏运营模式，低成本快速回收</t>
  </si>
  <si>
    <t>二、测试类型</t>
  </si>
  <si>
    <t>不删档不计费测试</t>
  </si>
  <si>
    <t>三、测试目的</t>
  </si>
  <si>
    <t>小规模买量测试，验证数据基本面及bug；用户对核心玩法接受度；重点验证首日产品数据情况</t>
  </si>
  <si>
    <r>
      <t>四、导量策略：</t>
    </r>
    <r>
      <rPr>
        <b/>
        <sz val="10"/>
        <color rgb="FFFF0000"/>
        <rFont val="微软雅黑"/>
        <family val="2"/>
        <charset val="134"/>
      </rPr>
      <t>1500人，开一组服，单日导完（与投放沟通后可能进行调整）</t>
    </r>
  </si>
  <si>
    <r>
      <t>总导入量1500人，单用户成本控制在</t>
    </r>
    <r>
      <rPr>
        <b/>
        <sz val="10"/>
        <color rgb="FFFF0000"/>
        <rFont val="微软雅黑"/>
        <family val="2"/>
        <charset val="134"/>
      </rPr>
      <t>25元左右</t>
    </r>
    <r>
      <rPr>
        <sz val="10"/>
        <rFont val="微软雅黑"/>
        <family val="2"/>
        <charset val="134"/>
      </rPr>
      <t>，预计成本消耗：</t>
    </r>
    <r>
      <rPr>
        <b/>
        <sz val="10"/>
        <color rgb="FFFF0000"/>
        <rFont val="微软雅黑"/>
        <family val="2"/>
        <charset val="134"/>
      </rPr>
      <t>37500元</t>
    </r>
  </si>
  <si>
    <t>投放媒体</t>
  </si>
  <si>
    <t>量级占比</t>
  </si>
  <si>
    <t>五、测试策略</t>
  </si>
  <si>
    <r>
      <t>1.包体准备：按照导量需求，预计准备</t>
    </r>
    <r>
      <rPr>
        <b/>
        <sz val="10"/>
        <color rgb="FFFF0000"/>
        <rFont val="微软雅黑"/>
        <family val="2"/>
        <charset val="134"/>
      </rPr>
      <t>1个</t>
    </r>
    <r>
      <rPr>
        <sz val="10"/>
        <rFont val="微软雅黑"/>
        <family val="2"/>
        <charset val="134"/>
      </rPr>
      <t>投放包</t>
    </r>
  </si>
  <si>
    <t>主体</t>
  </si>
  <si>
    <t>包名</t>
  </si>
  <si>
    <t>2.开服准备：</t>
  </si>
  <si>
    <t>服务器名</t>
  </si>
  <si>
    <t>开服时间</t>
  </si>
  <si>
    <t>区服量级</t>
  </si>
  <si>
    <t>8月26日10:00点</t>
  </si>
  <si>
    <t>1500人</t>
  </si>
  <si>
    <r>
      <t>六、投放准备</t>
    </r>
    <r>
      <rPr>
        <b/>
        <sz val="10"/>
        <color rgb="FFFF0000"/>
        <rFont val="微软雅黑"/>
        <family val="2"/>
        <charset val="134"/>
      </rPr>
      <t>（需要与投放进行沟通后补充具体内容）</t>
    </r>
  </si>
  <si>
    <t>1、投放方向</t>
  </si>
  <si>
    <t>素材方向</t>
  </si>
  <si>
    <t>内容说明</t>
  </si>
  <si>
    <r>
      <t>2、素材准备</t>
    </r>
    <r>
      <rPr>
        <b/>
        <sz val="10"/>
        <color rgb="FFFF0000"/>
        <rFont val="微软雅黑"/>
        <family val="2"/>
        <charset val="134"/>
      </rPr>
      <t>（与投放确定后补充内容</t>
    </r>
    <r>
      <rPr>
        <sz val="10"/>
        <rFont val="微软雅黑"/>
        <family val="2"/>
        <charset val="134"/>
      </rPr>
      <t>）</t>
    </r>
  </si>
  <si>
    <t>素材类型</t>
  </si>
  <si>
    <t>需求数量</t>
  </si>
  <si>
    <t>核心展示说明</t>
  </si>
  <si>
    <t>投放渠道</t>
  </si>
  <si>
    <t>七、产品数据模型（点击跳转）</t>
  </si>
  <si>
    <t>八、测试版本版本内容（点击跳转）</t>
  </si>
  <si>
    <t>说明：1.买量成本参考同类产品，其他数据参考B-B+及卡牌游戏数据。2.在产品上线后根据测试数据对模型进行调整。</t>
  </si>
  <si>
    <t>分为乐观和保守两版；整体预估均偏向保守，上线后通过运营活动数据会有所提升</t>
  </si>
  <si>
    <t>乐观版数据：题材加上初期红利平均1个cpa25块钱，20天毛利润回本；首月纯利润回本</t>
  </si>
  <si>
    <t>保守版数据：题材加上初期红利平均1个cpa25块钱，首月毛利润回本；预计45天左右纯利回本</t>
  </si>
  <si>
    <r>
      <t>乐观</t>
    </r>
    <r>
      <rPr>
        <b/>
        <sz val="10"/>
        <rFont val="微软雅黑"/>
        <family val="2"/>
        <charset val="134"/>
      </rPr>
      <t>留存预估</t>
    </r>
  </si>
  <si>
    <r>
      <t>保守</t>
    </r>
    <r>
      <rPr>
        <b/>
        <sz val="10"/>
        <rFont val="微软雅黑"/>
        <family val="2"/>
        <charset val="134"/>
      </rPr>
      <t>留存预估</t>
    </r>
  </si>
  <si>
    <t>天数</t>
  </si>
  <si>
    <t>2日</t>
  </si>
  <si>
    <t>3日</t>
  </si>
  <si>
    <t>4日</t>
  </si>
  <si>
    <t>5日</t>
  </si>
  <si>
    <t>6日</t>
  </si>
  <si>
    <t>7日</t>
  </si>
  <si>
    <t>14日</t>
  </si>
  <si>
    <t>30日</t>
  </si>
  <si>
    <t>60日</t>
  </si>
  <si>
    <t>90日</t>
  </si>
  <si>
    <t>n日留存率</t>
  </si>
  <si>
    <r>
      <t>乐观</t>
    </r>
    <r>
      <rPr>
        <b/>
        <sz val="10"/>
        <rFont val="微软雅黑"/>
        <family val="2"/>
        <charset val="134"/>
      </rPr>
      <t>LTV预估</t>
    </r>
  </si>
  <si>
    <r>
      <t>保守</t>
    </r>
    <r>
      <rPr>
        <b/>
        <sz val="10"/>
        <rFont val="微软雅黑"/>
        <family val="2"/>
        <charset val="134"/>
      </rPr>
      <t>LTV预估</t>
    </r>
  </si>
  <si>
    <t>1_LTV</t>
  </si>
  <si>
    <t>2_LTV</t>
  </si>
  <si>
    <t>3_LTV</t>
  </si>
  <si>
    <t>4_LTV</t>
  </si>
  <si>
    <t>5_LTV</t>
  </si>
  <si>
    <t>6_LTV</t>
  </si>
  <si>
    <t>7_LTV</t>
  </si>
  <si>
    <t>14_LTV</t>
  </si>
  <si>
    <t>30_LTV</t>
  </si>
  <si>
    <t>60_LTV</t>
  </si>
  <si>
    <t>90_LTV</t>
  </si>
  <si>
    <t>n日LTV</t>
  </si>
  <si>
    <r>
      <t>测试</t>
    </r>
    <r>
      <rPr>
        <b/>
        <sz val="10"/>
        <color rgb="FFFF0000"/>
        <rFont val="微软雅黑"/>
        <family val="2"/>
        <charset val="134"/>
      </rPr>
      <t>乐观</t>
    </r>
    <r>
      <rPr>
        <b/>
        <sz val="10"/>
        <rFont val="微软雅黑"/>
        <family val="2"/>
        <charset val="134"/>
      </rPr>
      <t>数据预估（按照首日新增1500人）</t>
    </r>
  </si>
  <si>
    <r>
      <t>测试</t>
    </r>
    <r>
      <rPr>
        <b/>
        <sz val="10"/>
        <color rgb="FFFF0000"/>
        <rFont val="微软雅黑"/>
        <family val="2"/>
        <charset val="134"/>
      </rPr>
      <t>保守</t>
    </r>
    <r>
      <rPr>
        <b/>
        <sz val="10"/>
        <rFont val="微软雅黑"/>
        <family val="2"/>
        <charset val="134"/>
      </rPr>
      <t>数据预估（按照首日新增1500人）</t>
    </r>
  </si>
  <si>
    <t>新增</t>
  </si>
  <si>
    <t>CPA</t>
  </si>
  <si>
    <t>DAU</t>
  </si>
  <si>
    <t>活跃付费率</t>
  </si>
  <si>
    <t>活跃付费人数</t>
  </si>
  <si>
    <t>arpu</t>
  </si>
  <si>
    <t>arppu</t>
  </si>
  <si>
    <t>成本</t>
  </si>
  <si>
    <t>日收入</t>
  </si>
  <si>
    <t>LTV</t>
  </si>
  <si>
    <t>ROI</t>
  </si>
  <si>
    <t>7月19日测试版本内容</t>
  </si>
  <si>
    <t>模块</t>
  </si>
  <si>
    <t>主要功能</t>
  </si>
  <si>
    <t>功能分支</t>
  </si>
  <si>
    <t>优先级（S/A/B/C）</t>
  </si>
  <si>
    <t>备注说明</t>
  </si>
  <si>
    <t>主干玩法</t>
  </si>
  <si>
    <t>主线副本</t>
  </si>
  <si>
    <t>新手引导关卡</t>
  </si>
  <si>
    <t>新手引导关卡10关</t>
  </si>
  <si>
    <t>S</t>
  </si>
  <si>
    <r>
      <t>①以上内容为首测的全部版本内容
②完成版功能完成时间在</t>
    </r>
    <r>
      <rPr>
        <b/>
        <sz val="10"/>
        <color rgb="FFFF0000"/>
        <rFont val="微软雅黑"/>
        <family val="2"/>
        <charset val="134"/>
      </rPr>
      <t>7月15日</t>
    </r>
    <r>
      <rPr>
        <sz val="10"/>
        <rFont val="微软雅黑"/>
        <family val="2"/>
        <charset val="134"/>
      </rPr>
      <t>，预计</t>
    </r>
    <r>
      <rPr>
        <b/>
        <sz val="10"/>
        <color rgb="FFFF0000"/>
        <rFont val="微软雅黑"/>
        <family val="2"/>
        <charset val="134"/>
      </rPr>
      <t>7月16日-8月19日</t>
    </r>
    <r>
      <rPr>
        <sz val="10"/>
        <rFont val="微软雅黑"/>
        <family val="2"/>
        <charset val="134"/>
      </rPr>
      <t>根据体验反馈对细节进行打磨
③本次测试重点验证“</t>
    </r>
    <r>
      <rPr>
        <b/>
        <sz val="10"/>
        <color rgb="FFFF0000"/>
        <rFont val="微软雅黑"/>
        <family val="2"/>
        <charset val="134"/>
      </rPr>
      <t>首日数据</t>
    </r>
    <r>
      <rPr>
        <sz val="10"/>
        <rFont val="微软雅黑"/>
        <family val="2"/>
        <charset val="134"/>
      </rPr>
      <t>”“</t>
    </r>
    <r>
      <rPr>
        <b/>
        <sz val="10"/>
        <color rgb="FFFF0000"/>
        <rFont val="微软雅黑"/>
        <family val="2"/>
        <charset val="134"/>
      </rPr>
      <t>核心玩法</t>
    </r>
    <r>
      <rPr>
        <sz val="10"/>
        <rFont val="微软雅黑"/>
        <family val="2"/>
        <charset val="134"/>
      </rPr>
      <t>”“</t>
    </r>
    <r>
      <rPr>
        <b/>
        <sz val="10"/>
        <color rgb="FFFF0000"/>
        <rFont val="微软雅黑"/>
        <family val="2"/>
        <charset val="134"/>
      </rPr>
      <t>数据基本面</t>
    </r>
    <r>
      <rPr>
        <sz val="10"/>
        <rFont val="微软雅黑"/>
        <family val="2"/>
        <charset val="134"/>
      </rPr>
      <t>”</t>
    </r>
  </si>
  <si>
    <t>100关内常规关卡</t>
  </si>
  <si>
    <t>非剧情非塔防关卡</t>
  </si>
  <si>
    <t>100关内剧情关卡</t>
  </si>
  <si>
    <t>主线剧情关卡</t>
  </si>
  <si>
    <t>①8月26日测试版本整体完成度80%左右，“核心玩法”“核心养成线”可完成。根据开发情况增加趣味玩法数量。</t>
  </si>
  <si>
    <t>关卡玩法</t>
  </si>
  <si>
    <t>关卡玩法功能</t>
  </si>
  <si>
    <t>金币、战力、竞速关卡功能</t>
  </si>
  <si>
    <t>A</t>
  </si>
  <si>
    <t>②初期计划100关常规关卡及100关剧情关卡。关卡数量不足矣支持测试消耗，增加“困难”“地狱”难度主线，增加内容消耗量</t>
  </si>
  <si>
    <t>塔防玩法关卡</t>
  </si>
  <si>
    <t>主线关卡中的塔防关卡</t>
  </si>
  <si>
    <t>③本次测试无内购，付费相关功能以及商业化内容未进行重点准备</t>
  </si>
  <si>
    <t>关卡难度</t>
  </si>
  <si>
    <t>主干、困难、地狱级关卡</t>
  </si>
  <si>
    <t>B</t>
  </si>
  <si>
    <t>④7月版本分3个版本，分别是7月3日，7月15日，7月31日。同步进行验收及数据埋点</t>
  </si>
  <si>
    <t>通用系统</t>
  </si>
  <si>
    <t>帐号系统</t>
  </si>
  <si>
    <t>帐号注册登录</t>
  </si>
  <si>
    <t>⑤本次测试暂不做内置广告，纯净的环境验证核心玩法与留存。后续根据测试数据情况决定是否植入广告</t>
  </si>
  <si>
    <t>货币系统</t>
  </si>
  <si>
    <t>游戏内货币系统</t>
  </si>
  <si>
    <t>邮件系统</t>
  </si>
  <si>
    <t>邮件发送/附件发送</t>
  </si>
  <si>
    <t>本轮测试重点验证留存</t>
  </si>
  <si>
    <t>公告系统</t>
  </si>
  <si>
    <t>普通公告/系统公告</t>
  </si>
  <si>
    <t>留存数据预期：</t>
  </si>
  <si>
    <t>商城系统</t>
  </si>
  <si>
    <t>商城购买各种商品</t>
  </si>
  <si>
    <t>次日留存：24%（保守）-29%（乐观）</t>
  </si>
  <si>
    <t>赛季系统</t>
  </si>
  <si>
    <t>赛季积分/赛季等级</t>
  </si>
  <si>
    <t>三日留存：18%（保守）-21%（乐观）</t>
  </si>
  <si>
    <t>体力系统</t>
  </si>
  <si>
    <t>体力消耗回复系统</t>
  </si>
  <si>
    <t>七日留存：10%（保守）-12%（乐观）</t>
  </si>
  <si>
    <t>其他系统功能</t>
  </si>
  <si>
    <t>音乐音效等常规系统设置功能</t>
  </si>
  <si>
    <t>14日留存：5.95%（保守）-6.89%（乐观）</t>
  </si>
  <si>
    <t>核心养成线</t>
  </si>
  <si>
    <t>主角相关</t>
  </si>
  <si>
    <t>主角强化</t>
  </si>
  <si>
    <t>主角可升级升星提高属性</t>
  </si>
  <si>
    <t>30日留存：3.35%（保守）-4%（乐观）</t>
  </si>
  <si>
    <t>主角装备</t>
  </si>
  <si>
    <t>主角可更换武器/副武器/防具/饰品</t>
  </si>
  <si>
    <r>
      <t>买量成本：控制在</t>
    </r>
    <r>
      <rPr>
        <b/>
        <sz val="9"/>
        <color rgb="FFFF0000"/>
        <rFont val="微软雅黑"/>
        <family val="2"/>
        <charset val="134"/>
      </rPr>
      <t>25元</t>
    </r>
    <r>
      <rPr>
        <sz val="9"/>
        <rFont val="微软雅黑"/>
        <family val="2"/>
        <charset val="134"/>
      </rPr>
      <t>以内</t>
    </r>
  </si>
  <si>
    <t>主角天赋</t>
  </si>
  <si>
    <t>主角天赋技能可升级强化</t>
  </si>
  <si>
    <t>主角变身</t>
  </si>
  <si>
    <t>增加角色攻击力</t>
  </si>
  <si>
    <t>主角换装</t>
  </si>
  <si>
    <t>主角可更换外观</t>
  </si>
  <si>
    <t>英雄相关</t>
  </si>
  <si>
    <t>英雄抽卡</t>
  </si>
  <si>
    <t>卡池中随机抽取英雄</t>
  </si>
  <si>
    <t>英雄合成</t>
  </si>
  <si>
    <t>可用碎片合成英雄</t>
  </si>
  <si>
    <t>英雄升级</t>
  </si>
  <si>
    <t>英雄可升级提高属性</t>
  </si>
  <si>
    <t>英雄升星</t>
  </si>
  <si>
    <t>英雄可升星提高属性</t>
  </si>
  <si>
    <t>英雄技能</t>
  </si>
  <si>
    <t>各英雄的主动和被动技能</t>
  </si>
  <si>
    <t>英雄塔防</t>
  </si>
  <si>
    <t>英雄与塔防关卡相关设计</t>
  </si>
  <si>
    <t>装备系统</t>
  </si>
  <si>
    <t>装备抽卡</t>
  </si>
  <si>
    <t>可在装备卡池中随机抽取装备</t>
  </si>
  <si>
    <t>主武器系统</t>
  </si>
  <si>
    <t>主武器的获得强化升级</t>
  </si>
  <si>
    <t>副武器系统</t>
  </si>
  <si>
    <t>副武器的获得强化升级</t>
  </si>
  <si>
    <t>装备强化</t>
  </si>
  <si>
    <t>装备可升级升星强化属性</t>
  </si>
  <si>
    <t>英雄装备</t>
  </si>
  <si>
    <t>英雄装备不与主角混用</t>
  </si>
  <si>
    <t>其他玩法</t>
  </si>
  <si>
    <t>战力排行榜</t>
  </si>
  <si>
    <t>根据攻击力进行全服排行，每日刷新</t>
  </si>
  <si>
    <t>怪物系统</t>
  </si>
  <si>
    <t>怪物图鉴</t>
  </si>
  <si>
    <t>收集怪物图鉴</t>
  </si>
  <si>
    <t>特殊关卡</t>
  </si>
  <si>
    <t>金币关卡</t>
  </si>
  <si>
    <t>每日金币关卡</t>
  </si>
  <si>
    <t>塔防生存关卡</t>
  </si>
  <si>
    <t>塔防玩法的生存模式关卡</t>
  </si>
  <si>
    <t>排名积分关卡</t>
  </si>
  <si>
    <t>获得积分更新排名的关卡</t>
  </si>
  <si>
    <t>运营活动</t>
  </si>
  <si>
    <t>抽奖活动</t>
  </si>
  <si>
    <t>广告宝箱，单抽宝箱，连抽宝箱</t>
  </si>
  <si>
    <t>C</t>
  </si>
  <si>
    <t>七天登录</t>
  </si>
  <si>
    <t>新玩家连续登录7天给予奖励</t>
  </si>
  <si>
    <t>目标达成</t>
  </si>
  <si>
    <t>新玩家达成新手目标给予奖励</t>
  </si>
  <si>
    <t>8月26日测试待定内容（根据开发进度决定是否添加在此版本中）</t>
  </si>
  <si>
    <t>增补内容</t>
  </si>
  <si>
    <t>优先做广告模式，其他的根据决定是否添加</t>
  </si>
  <si>
    <t>广告模式</t>
  </si>
  <si>
    <t>在游戏的特定系统中设置卡点，玩家可以选择观看广告解锁</t>
  </si>
  <si>
    <t>根据测试数据情况决定是否做广告</t>
  </si>
  <si>
    <t>充值系统</t>
  </si>
  <si>
    <t>7月版本</t>
  </si>
  <si>
    <t>切换账号</t>
  </si>
  <si>
    <t>修改个人昵称</t>
  </si>
  <si>
    <t>选择个人头像</t>
  </si>
  <si>
    <t>第三方账号登陆</t>
  </si>
  <si>
    <t>首充活动</t>
  </si>
  <si>
    <t>成长活动</t>
  </si>
  <si>
    <t>特惠活动</t>
  </si>
  <si>
    <t>热销活动</t>
  </si>
  <si>
    <t>《求生长路》CB1安卓买量测试工作计划</t>
  </si>
  <si>
    <t>1、8月26日10点开始测试（开一组服，1500人）
2、关键时间点：
1）7.15，版本内容封版时间
2）7.31，测试版本完成时间</t>
  </si>
  <si>
    <t>月</t>
  </si>
  <si>
    <t>负责人员</t>
  </si>
  <si>
    <t>5月</t>
  </si>
  <si>
    <t>6月</t>
  </si>
  <si>
    <t>7月</t>
  </si>
  <si>
    <t>8月</t>
  </si>
  <si>
    <t>日</t>
  </si>
  <si>
    <t>星期</t>
  </si>
  <si>
    <t>六</t>
  </si>
  <si>
    <t>一</t>
  </si>
  <si>
    <t>二</t>
  </si>
  <si>
    <t>三</t>
  </si>
  <si>
    <t>四</t>
  </si>
  <si>
    <t>五</t>
  </si>
  <si>
    <r>
      <t>测试准备部分</t>
    </r>
    <r>
      <rPr>
        <b/>
        <sz val="10"/>
        <color rgb="FFFF0000"/>
        <rFont val="微软雅黑"/>
        <charset val="134"/>
      </rPr>
      <t>关键</t>
    </r>
    <r>
      <rPr>
        <b/>
        <sz val="10"/>
        <color rgb="FF000000"/>
        <rFont val="微软雅黑"/>
        <charset val="134"/>
      </rPr>
      <t>节点</t>
    </r>
  </si>
  <si>
    <t>游戏包</t>
  </si>
  <si>
    <t>截止</t>
  </si>
  <si>
    <t>demo1.0</t>
  </si>
  <si>
    <t>demo2.0</t>
  </si>
  <si>
    <t>demo3.0</t>
  </si>
  <si>
    <t>demo4.0</t>
  </si>
  <si>
    <t>demo5.0</t>
  </si>
  <si>
    <t>运营/研发</t>
  </si>
  <si>
    <t>第一批优化建议</t>
  </si>
  <si>
    <t>第二批优化建议</t>
  </si>
  <si>
    <t>第三批优化建议</t>
  </si>
  <si>
    <t>第四批优化建议</t>
  </si>
  <si>
    <t>第一批埋点</t>
  </si>
  <si>
    <t>第二批埋点</t>
  </si>
  <si>
    <t>第三批埋点</t>
  </si>
  <si>
    <t>SDK接入</t>
  </si>
  <si>
    <t>研发/技术</t>
  </si>
  <si>
    <t>上线准备</t>
  </si>
  <si>
    <t>GM后台完成</t>
  </si>
  <si>
    <t>游戏素材同步</t>
  </si>
  <si>
    <t>第一批</t>
  </si>
  <si>
    <t>平台素材（icon五图）</t>
  </si>
  <si>
    <t>软文、公告、faq准备</t>
  </si>
  <si>
    <t>游戏官网</t>
  </si>
  <si>
    <t>刘流/许家琪</t>
  </si>
  <si>
    <t>买量相关</t>
  </si>
  <si>
    <t>投放素材收集</t>
  </si>
  <si>
    <t>广告素材制作</t>
  </si>
  <si>
    <t>投放包出包并测试</t>
  </si>
  <si>
    <t>技术/投放/运营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</si>
</sst>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&quot;￥&quot;#,##0.00_);[Red]\(&quot;￥&quot;#,##0.00\)"/>
    <numFmt numFmtId="177" formatCode="0_ "/>
    <numFmt numFmtId="178" formatCode="0.0%"/>
    <numFmt numFmtId="179" formatCode="&quot;￥&quot;#,##0.0_);[Red]\(&quot;￥&quot;#,##0.0\)"/>
    <numFmt numFmtId="180" formatCode="&quot;￥&quot;#,##0_);[Red]\(&quot;￥&quot;#,##0\)"/>
  </numFmts>
  <fonts count="44">
    <font>
      <sz val="12"/>
      <name val="宋体"/>
      <charset val="134"/>
    </font>
    <font>
      <sz val="10"/>
      <name val="微软雅黑"/>
      <charset val="134"/>
    </font>
    <font>
      <b/>
      <sz val="12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9"/>
      <color rgb="FF000000"/>
      <name val="微软雅黑"/>
      <charset val="134"/>
    </font>
    <font>
      <b/>
      <sz val="10"/>
      <color rgb="FFFF0000"/>
      <name val="微软雅黑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9"/>
      <color theme="0" tint="-0.149998474074526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b/>
      <u/>
      <sz val="9"/>
      <color rgb="FFFF0000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2" fillId="37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8" borderId="46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8" fillId="40" borderId="47" applyNumberFormat="0" applyAlignment="0" applyProtection="0">
      <alignment vertical="center"/>
    </xf>
    <xf numFmtId="0" fontId="41" fillId="40" borderId="45" applyNumberFormat="0" applyAlignment="0" applyProtection="0">
      <alignment vertical="center"/>
    </xf>
    <xf numFmtId="0" fontId="27" fillId="28" borderId="43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7" fillId="11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58" fontId="8" fillId="2" borderId="25" xfId="0" applyNumberFormat="1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58" fontId="8" fillId="2" borderId="26" xfId="0" applyNumberFormat="1" applyFont="1" applyFill="1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29" xfId="0" applyFont="1" applyBorder="1">
      <alignment vertical="center"/>
    </xf>
    <xf numFmtId="0" fontId="0" fillId="0" borderId="0" xfId="0" applyBorder="1">
      <alignment vertical="center"/>
    </xf>
    <xf numFmtId="0" fontId="10" fillId="0" borderId="29" xfId="0" applyFont="1" applyBorder="1">
      <alignment vertical="center"/>
    </xf>
    <xf numFmtId="0" fontId="0" fillId="0" borderId="29" xfId="0" applyBorder="1">
      <alignment vertical="center"/>
    </xf>
    <xf numFmtId="0" fontId="10" fillId="0" borderId="29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0" xfId="0" applyFont="1">
      <alignment vertical="center"/>
    </xf>
    <xf numFmtId="0" fontId="9" fillId="0" borderId="4" xfId="0" applyFont="1" applyBorder="1">
      <alignment vertical="center"/>
    </xf>
    <xf numFmtId="0" fontId="0" fillId="0" borderId="30" xfId="0" applyBorder="1">
      <alignment vertical="center"/>
    </xf>
    <xf numFmtId="58" fontId="8" fillId="2" borderId="9" xfId="0" applyNumberFormat="1" applyFont="1" applyFill="1" applyBorder="1" applyAlignment="1">
      <alignment horizontal="left" vertical="center"/>
    </xf>
    <xf numFmtId="0" fontId="11" fillId="10" borderId="12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58" fontId="7" fillId="13" borderId="12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 wrapText="1"/>
    </xf>
    <xf numFmtId="0" fontId="8" fillId="13" borderId="12" xfId="0" applyFont="1" applyFill="1" applyBorder="1" applyAlignment="1">
      <alignment horizontal="center" vertical="center"/>
    </xf>
    <xf numFmtId="0" fontId="12" fillId="12" borderId="25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2" borderId="0" xfId="0" applyFill="1">
      <alignment vertical="center"/>
    </xf>
    <xf numFmtId="0" fontId="13" fillId="0" borderId="27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14" fillId="0" borderId="29" xfId="0" applyFont="1" applyBorder="1">
      <alignment vertical="center"/>
    </xf>
    <xf numFmtId="0" fontId="0" fillId="0" borderId="0" xfId="0" applyBorder="1">
      <alignment vertical="center"/>
    </xf>
    <xf numFmtId="0" fontId="15" fillId="0" borderId="29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1" fillId="14" borderId="12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9" fontId="16" fillId="15" borderId="12" xfId="0" applyNumberFormat="1" applyFont="1" applyFill="1" applyBorder="1" applyAlignment="1" applyProtection="1">
      <alignment horizontal="center" vertical="center"/>
    </xf>
    <xf numFmtId="0" fontId="16" fillId="15" borderId="12" xfId="0" applyNumberFormat="1" applyFont="1" applyFill="1" applyBorder="1" applyAlignment="1" applyProtection="1">
      <alignment horizontal="center" vertical="center"/>
      <protection locked="0"/>
    </xf>
    <xf numFmtId="0" fontId="16" fillId="15" borderId="12" xfId="0" applyNumberFormat="1" applyFont="1" applyFill="1" applyBorder="1" applyAlignment="1" applyProtection="1">
      <alignment horizontal="center" vertical="center"/>
    </xf>
    <xf numFmtId="10" fontId="7" fillId="16" borderId="12" xfId="11" applyNumberFormat="1" applyFont="1" applyFill="1" applyBorder="1" applyAlignment="1">
      <alignment horizontal="center" vertical="center"/>
    </xf>
    <xf numFmtId="10" fontId="7" fillId="16" borderId="12" xfId="11" applyNumberFormat="1" applyFont="1" applyFill="1" applyBorder="1" applyAlignment="1">
      <alignment horizontal="center" vertical="center"/>
    </xf>
    <xf numFmtId="176" fontId="17" fillId="16" borderId="12" xfId="0" applyNumberFormat="1" applyFont="1" applyFill="1" applyBorder="1" applyAlignment="1">
      <alignment horizontal="center" vertical="center"/>
    </xf>
    <xf numFmtId="176" fontId="16" fillId="15" borderId="12" xfId="0" applyNumberFormat="1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176" fontId="11" fillId="16" borderId="12" xfId="0" applyNumberFormat="1" applyFont="1" applyFill="1" applyBorder="1" applyAlignment="1">
      <alignment horizontal="center" vertical="center"/>
    </xf>
    <xf numFmtId="177" fontId="8" fillId="16" borderId="12" xfId="0" applyNumberFormat="1" applyFont="1" applyFill="1" applyBorder="1" applyAlignment="1">
      <alignment horizontal="center" vertical="center"/>
    </xf>
    <xf numFmtId="178" fontId="8" fillId="16" borderId="12" xfId="11" applyNumberFormat="1" applyFont="1" applyFill="1" applyBorder="1" applyAlignment="1">
      <alignment horizontal="center" vertical="center"/>
    </xf>
    <xf numFmtId="176" fontId="8" fillId="16" borderId="12" xfId="0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3" fillId="0" borderId="0" xfId="0" applyFont="1">
      <alignment vertical="center"/>
    </xf>
    <xf numFmtId="0" fontId="7" fillId="2" borderId="0" xfId="0" applyFont="1" applyFill="1" applyBorder="1" applyAlignment="1">
      <alignment vertical="center"/>
    </xf>
    <xf numFmtId="179" fontId="8" fillId="16" borderId="12" xfId="0" applyNumberFormat="1" applyFont="1" applyFill="1" applyBorder="1" applyAlignment="1">
      <alignment horizontal="center" vertical="center"/>
    </xf>
    <xf numFmtId="180" fontId="11" fillId="16" borderId="12" xfId="0" applyNumberFormat="1" applyFont="1" applyFill="1" applyBorder="1" applyAlignment="1">
      <alignment horizontal="center" vertical="center"/>
    </xf>
    <xf numFmtId="180" fontId="8" fillId="16" borderId="12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7" fillId="17" borderId="12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7" fillId="18" borderId="12" xfId="0" applyFont="1" applyFill="1" applyBorder="1" applyAlignment="1">
      <alignment horizontal="center" vertical="center"/>
    </xf>
    <xf numFmtId="0" fontId="19" fillId="19" borderId="26" xfId="0" applyFont="1" applyFill="1" applyBorder="1" applyAlignment="1">
      <alignment horizontal="center" vertical="center"/>
    </xf>
    <xf numFmtId="0" fontId="19" fillId="19" borderId="9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/>
    </xf>
    <xf numFmtId="58" fontId="12" fillId="2" borderId="25" xfId="0" applyNumberFormat="1" applyFont="1" applyFill="1" applyBorder="1" applyAlignment="1">
      <alignment horizontal="center" vertical="center"/>
    </xf>
    <xf numFmtId="58" fontId="12" fillId="2" borderId="12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left" vertical="center"/>
    </xf>
    <xf numFmtId="58" fontId="12" fillId="2" borderId="26" xfId="0" applyNumberFormat="1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5" fillId="20" borderId="12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58" fontId="9" fillId="0" borderId="12" xfId="0" applyNumberFormat="1" applyFont="1" applyBorder="1" applyAlignment="1">
      <alignment horizontal="center" vertical="center"/>
    </xf>
    <xf numFmtId="31" fontId="12" fillId="0" borderId="12" xfId="0" applyNumberFormat="1" applyFont="1" applyFill="1" applyBorder="1" applyAlignment="1">
      <alignment horizontal="center" vertical="center"/>
    </xf>
    <xf numFmtId="0" fontId="15" fillId="20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left" vertical="center" wrapText="1"/>
    </xf>
    <xf numFmtId="58" fontId="12" fillId="0" borderId="12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left" vertical="center"/>
    </xf>
    <xf numFmtId="58" fontId="12" fillId="2" borderId="12" xfId="0" applyNumberFormat="1" applyFont="1" applyFill="1" applyBorder="1" applyAlignment="1">
      <alignment horizontal="center" vertical="center"/>
    </xf>
    <xf numFmtId="31" fontId="12" fillId="2" borderId="12" xfId="0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58" fontId="12" fillId="0" borderId="12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2" fillId="10" borderId="34" xfId="0" applyFont="1" applyFill="1" applyBorder="1" applyAlignment="1">
      <alignment horizontal="left" vertical="center"/>
    </xf>
    <xf numFmtId="0" fontId="12" fillId="10" borderId="12" xfId="0" applyFont="1" applyFill="1" applyBorder="1" applyAlignment="1">
      <alignment horizontal="left" vertical="center" wrapText="1"/>
    </xf>
    <xf numFmtId="31" fontId="17" fillId="10" borderId="35" xfId="0" applyNumberFormat="1" applyFont="1" applyFill="1" applyBorder="1" applyAlignment="1">
      <alignment horizontal="left" vertical="center"/>
    </xf>
    <xf numFmtId="31" fontId="17" fillId="10" borderId="34" xfId="0" applyNumberFormat="1" applyFont="1" applyFill="1" applyBorder="1" applyAlignment="1">
      <alignment horizontal="left" vertical="center"/>
    </xf>
    <xf numFmtId="31" fontId="12" fillId="10" borderId="12" xfId="0" applyNumberFormat="1" applyFont="1" applyFill="1" applyBorder="1" applyAlignment="1">
      <alignment horizontal="center" vertical="center"/>
    </xf>
    <xf numFmtId="0" fontId="9" fillId="10" borderId="34" xfId="0" applyFont="1" applyFill="1" applyBorder="1" applyAlignment="1">
      <alignment horizontal="left" vertical="center"/>
    </xf>
    <xf numFmtId="0" fontId="12" fillId="10" borderId="12" xfId="0" applyFont="1" applyFill="1" applyBorder="1" applyAlignment="1">
      <alignment horizontal="left" vertical="center"/>
    </xf>
    <xf numFmtId="58" fontId="17" fillId="10" borderId="36" xfId="0" applyNumberFormat="1" applyFont="1" applyFill="1" applyBorder="1" applyAlignment="1">
      <alignment horizontal="left" vertical="center" wrapText="1"/>
    </xf>
    <xf numFmtId="58" fontId="17" fillId="10" borderId="37" xfId="0" applyNumberFormat="1" applyFont="1" applyFill="1" applyBorder="1" applyAlignment="1">
      <alignment horizontal="left" vertical="center" wrapText="1"/>
    </xf>
    <xf numFmtId="58" fontId="17" fillId="10" borderId="38" xfId="0" applyNumberFormat="1" applyFont="1" applyFill="1" applyBorder="1" applyAlignment="1">
      <alignment horizontal="left" vertical="center" wrapText="1"/>
    </xf>
    <xf numFmtId="58" fontId="17" fillId="10" borderId="39" xfId="0" applyNumberFormat="1" applyFont="1" applyFill="1" applyBorder="1" applyAlignment="1">
      <alignment horizontal="left" vertical="center" wrapText="1"/>
    </xf>
    <xf numFmtId="58" fontId="17" fillId="10" borderId="40" xfId="0" applyNumberFormat="1" applyFont="1" applyFill="1" applyBorder="1" applyAlignment="1">
      <alignment horizontal="left" vertical="center" wrapText="1"/>
    </xf>
    <xf numFmtId="58" fontId="17" fillId="10" borderId="41" xfId="0" applyNumberFormat="1" applyFont="1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center"/>
    </xf>
    <xf numFmtId="31" fontId="12" fillId="10" borderId="12" xfId="0" applyNumberFormat="1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left" vertical="center"/>
    </xf>
    <xf numFmtId="0" fontId="17" fillId="10" borderId="35" xfId="0" applyFont="1" applyFill="1" applyBorder="1" applyAlignment="1">
      <alignment horizontal="center" vertical="center"/>
    </xf>
    <xf numFmtId="0" fontId="17" fillId="10" borderId="4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9" fillId="10" borderId="34" xfId="0" applyFont="1" applyFill="1" applyBorder="1" applyAlignment="1">
      <alignment horizontal="left" vertical="center"/>
    </xf>
    <xf numFmtId="31" fontId="17" fillId="10" borderId="35" xfId="0" applyNumberFormat="1" applyFont="1" applyFill="1" applyBorder="1" applyAlignment="1">
      <alignment horizontal="center" vertical="center"/>
    </xf>
    <xf numFmtId="31" fontId="17" fillId="10" borderId="34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2" fillId="0" borderId="25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0" fillId="10" borderId="12" xfId="0" applyFill="1" applyBorder="1">
      <alignment vertical="center"/>
    </xf>
    <xf numFmtId="0" fontId="12" fillId="10" borderId="25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vertical="center" wrapText="1"/>
    </xf>
    <xf numFmtId="0" fontId="9" fillId="0" borderId="12" xfId="0" applyFont="1" applyBorder="1">
      <alignment vertical="center"/>
    </xf>
    <xf numFmtId="0" fontId="17" fillId="10" borderId="34" xfId="0" applyFont="1" applyFill="1" applyBorder="1" applyAlignment="1">
      <alignment horizontal="center" vertical="center"/>
    </xf>
    <xf numFmtId="0" fontId="9" fillId="10" borderId="12" xfId="0" applyFont="1" applyFill="1" applyBorder="1">
      <alignment vertical="center"/>
    </xf>
    <xf numFmtId="0" fontId="21" fillId="0" borderId="12" xfId="0" applyFont="1" applyBorder="1">
      <alignment vertical="center"/>
    </xf>
    <xf numFmtId="0" fontId="9" fillId="0" borderId="12" xfId="0" applyFont="1" applyFill="1" applyBorder="1" applyAlignment="1">
      <alignment horizontal="center" vertical="center"/>
    </xf>
    <xf numFmtId="0" fontId="21" fillId="10" borderId="12" xfId="0" applyFont="1" applyFill="1" applyBorder="1">
      <alignment vertical="center"/>
    </xf>
    <xf numFmtId="0" fontId="9" fillId="10" borderId="12" xfId="0" applyFont="1" applyFill="1" applyBorder="1" applyAlignment="1">
      <alignment horizontal="center" vertical="center"/>
    </xf>
    <xf numFmtId="0" fontId="9" fillId="10" borderId="34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vertical="center"/>
    </xf>
    <xf numFmtId="58" fontId="9" fillId="0" borderId="12" xfId="0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58" fontId="9" fillId="0" borderId="34" xfId="0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left" vertical="center"/>
    </xf>
    <xf numFmtId="0" fontId="9" fillId="2" borderId="34" xfId="0" applyFont="1" applyFill="1" applyBorder="1" applyAlignment="1">
      <alignment horizontal="left" vertical="center"/>
    </xf>
    <xf numFmtId="0" fontId="12" fillId="10" borderId="12" xfId="0" applyFont="1" applyFill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left" vertical="center"/>
    </xf>
    <xf numFmtId="0" fontId="17" fillId="10" borderId="42" xfId="0" applyFont="1" applyFill="1" applyBorder="1" applyAlignment="1">
      <alignment horizontal="left" vertical="center"/>
    </xf>
    <xf numFmtId="58" fontId="12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58" fontId="9" fillId="0" borderId="34" xfId="0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15" fillId="14" borderId="12" xfId="0" applyFont="1" applyFill="1" applyBorder="1" applyAlignment="1">
      <alignment horizontal="center" vertical="center"/>
    </xf>
    <xf numFmtId="0" fontId="17" fillId="16" borderId="37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31" fontId="12" fillId="0" borderId="12" xfId="0" applyNumberFormat="1" applyFont="1" applyFill="1" applyBorder="1" applyAlignment="1">
      <alignment horizontal="center" vertical="center"/>
    </xf>
    <xf numFmtId="0" fontId="17" fillId="16" borderId="39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17" fillId="16" borderId="4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/>
    </xf>
    <xf numFmtId="0" fontId="17" fillId="17" borderId="34" xfId="0" applyFont="1" applyFill="1" applyBorder="1" applyAlignment="1">
      <alignment horizontal="center" vertical="center"/>
    </xf>
    <xf numFmtId="0" fontId="17" fillId="16" borderId="34" xfId="0" applyFont="1" applyFill="1" applyBorder="1" applyAlignment="1">
      <alignment horizontal="center" vertical="center"/>
    </xf>
    <xf numFmtId="0" fontId="17" fillId="17" borderId="37" xfId="0" applyFont="1" applyFill="1" applyBorder="1" applyAlignment="1">
      <alignment horizontal="center" vertical="center"/>
    </xf>
    <xf numFmtId="0" fontId="17" fillId="17" borderId="39" xfId="0" applyFont="1" applyFill="1" applyBorder="1" applyAlignment="1">
      <alignment horizontal="center" vertical="center"/>
    </xf>
    <xf numFmtId="0" fontId="17" fillId="17" borderId="41" xfId="0" applyFont="1" applyFill="1" applyBorder="1" applyAlignment="1">
      <alignment horizontal="center" vertical="center"/>
    </xf>
    <xf numFmtId="58" fontId="17" fillId="10" borderId="35" xfId="0" applyNumberFormat="1" applyFont="1" applyFill="1" applyBorder="1" applyAlignment="1">
      <alignment horizontal="center" vertical="center"/>
    </xf>
    <xf numFmtId="58" fontId="17" fillId="10" borderId="34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22" fillId="16" borderId="38" xfId="0" applyFont="1" applyFill="1" applyBorder="1" applyAlignment="1">
      <alignment horizontal="center" vertical="center"/>
    </xf>
    <xf numFmtId="0" fontId="22" fillId="1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7" fillId="13" borderId="12" xfId="0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10" borderId="34" xfId="0" applyFont="1" applyFill="1" applyBorder="1" applyAlignment="1">
      <alignment horizontal="left" vertical="center"/>
    </xf>
    <xf numFmtId="0" fontId="9" fillId="2" borderId="34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left" vertical="center"/>
    </xf>
    <xf numFmtId="0" fontId="9" fillId="2" borderId="12" xfId="0" applyFont="1" applyFill="1" applyBorder="1">
      <alignment vertical="center"/>
    </xf>
    <xf numFmtId="0" fontId="0" fillId="2" borderId="12" xfId="0" applyFill="1" applyBorder="1">
      <alignment vertical="center"/>
    </xf>
    <xf numFmtId="0" fontId="9" fillId="0" borderId="25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23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1"/>
        <color rgb="FF000000"/>
      </font>
      <fill>
        <patternFill patternType="solid">
          <bgColor rgb="FFFFFF00"/>
        </patternFill>
      </fill>
    </dxf>
    <dxf>
      <font>
        <b val="1"/>
        <i val="0"/>
      </font>
      <fill>
        <patternFill patternType="solid">
          <bgColor rgb="FFFF0000"/>
        </patternFill>
      </fill>
    </dxf>
    <dxf>
      <font>
        <b val="1"/>
        <i val="0"/>
      </font>
      <fill>
        <patternFill patternType="solid">
          <bgColor theme="5" tint="0.8"/>
        </patternFill>
      </fill>
    </dxf>
  </dxfs>
  <tableStyles count="0" defaultTableStyle="TableStyleMedium2" defaultPivotStyle="PivotStyleLight16"/>
  <colors>
    <mruColors>
      <color rgb="00C6E0B4"/>
      <color rgb="00F2F2F2"/>
      <color rgb="00D9E1F2"/>
      <color rgb="000070C0"/>
      <color rgb="00E2EFDA"/>
      <color rgb="00FF0000"/>
      <color rgb="00FFFF00"/>
      <color rgb="00FFFFFF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</xdr:row>
      <xdr:rowOff>59690</xdr:rowOff>
    </xdr:from>
    <xdr:to>
      <xdr:col>9</xdr:col>
      <xdr:colOff>328295</xdr:colOff>
      <xdr:row>32</xdr:row>
      <xdr:rowOff>28575</xdr:rowOff>
    </xdr:to>
    <xdr:pic>
      <xdr:nvPicPr>
        <xdr:cNvPr id="23574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40665"/>
          <a:ext cx="14705330" cy="55791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400050</xdr:colOff>
      <xdr:row>1</xdr:row>
      <xdr:rowOff>449580</xdr:rowOff>
    </xdr:from>
    <xdr:to>
      <xdr:col>9</xdr:col>
      <xdr:colOff>38100</xdr:colOff>
      <xdr:row>1</xdr:row>
      <xdr:rowOff>706120</xdr:rowOff>
    </xdr:to>
    <xdr:grpSp>
      <xdr:nvGrpSpPr>
        <xdr:cNvPr id="2" name="组合 27"/>
        <xdr:cNvGrpSpPr/>
      </xdr:nvGrpSpPr>
      <xdr:grpSpPr>
        <a:xfrm>
          <a:off x="4981575" y="716280"/>
          <a:ext cx="1610360" cy="256540"/>
          <a:chOff x="36479" y="1125"/>
          <a:chExt cx="2190" cy="405"/>
        </a:xfrm>
      </xdr:grpSpPr>
      <xdr:sp>
        <xdr:nvSpPr>
          <xdr:cNvPr id="3" name="PA-任意多边形: 形状 852"/>
          <xdr:cNvSpPr/>
        </xdr:nvSpPr>
        <xdr:spPr>
          <a:xfrm>
            <a:off x="36479" y="1126"/>
            <a:ext cx="444" cy="380"/>
          </a:xfrm>
          <a:custGeom>
            <a:avLst/>
            <a:gdLst/>
            <a:ahLst/>
            <a:cxnLst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</a:cxnLst>
            <a:pathLst>
              <a:path w="1527175" h="1177925">
                <a:moveTo>
                  <a:pt x="69302" y="977449"/>
                </a:moveTo>
                <a:cubicBezTo>
                  <a:pt x="97319" y="853189"/>
                  <a:pt x="225109" y="765642"/>
                  <a:pt x="323137" y="763911"/>
                </a:cubicBezTo>
                <a:cubicBezTo>
                  <a:pt x="421172" y="762152"/>
                  <a:pt x="531462" y="816407"/>
                  <a:pt x="643473" y="865407"/>
                </a:cubicBezTo>
                <a:cubicBezTo>
                  <a:pt x="755477" y="914429"/>
                  <a:pt x="804515" y="931951"/>
                  <a:pt x="911316" y="942423"/>
                </a:cubicBezTo>
                <a:cubicBezTo>
                  <a:pt x="1018107" y="952935"/>
                  <a:pt x="1072361" y="940667"/>
                  <a:pt x="1072361" y="940667"/>
                </a:cubicBezTo>
                <a:cubicBezTo>
                  <a:pt x="1072361" y="940667"/>
                  <a:pt x="1005842" y="1049214"/>
                  <a:pt x="956842" y="1113974"/>
                </a:cubicBezTo>
                <a:cubicBezTo>
                  <a:pt x="981321" y="1187529"/>
                  <a:pt x="1054864" y="1175264"/>
                  <a:pt x="1054864" y="1175264"/>
                </a:cubicBezTo>
                <a:cubicBezTo>
                  <a:pt x="1054864" y="1175264"/>
                  <a:pt x="1163398" y="1003713"/>
                  <a:pt x="1249167" y="860152"/>
                </a:cubicBezTo>
                <a:cubicBezTo>
                  <a:pt x="1410210" y="700865"/>
                  <a:pt x="1480263" y="450536"/>
                  <a:pt x="1480263" y="450536"/>
                </a:cubicBezTo>
                <a:lnTo>
                  <a:pt x="1464512" y="433048"/>
                </a:lnTo>
                <a:cubicBezTo>
                  <a:pt x="1464512" y="433048"/>
                  <a:pt x="1478507" y="419040"/>
                  <a:pt x="1487273" y="406768"/>
                </a:cubicBezTo>
                <a:cubicBezTo>
                  <a:pt x="1564293" y="229981"/>
                  <a:pt x="1503012" y="2381"/>
                  <a:pt x="1503012" y="2381"/>
                </a:cubicBezTo>
                <a:lnTo>
                  <a:pt x="1469766" y="144180"/>
                </a:lnTo>
                <a:cubicBezTo>
                  <a:pt x="1469766" y="144180"/>
                  <a:pt x="1399735" y="214198"/>
                  <a:pt x="1238680" y="214198"/>
                </a:cubicBezTo>
                <a:cubicBezTo>
                  <a:pt x="1039113" y="214198"/>
                  <a:pt x="804540" y="42647"/>
                  <a:pt x="620743" y="58391"/>
                </a:cubicBezTo>
                <a:cubicBezTo>
                  <a:pt x="265365" y="84668"/>
                  <a:pt x="144575" y="326257"/>
                  <a:pt x="144575" y="326257"/>
                </a:cubicBezTo>
                <a:cubicBezTo>
                  <a:pt x="144575" y="326257"/>
                  <a:pt x="302119" y="259737"/>
                  <a:pt x="338892" y="263255"/>
                </a:cubicBezTo>
                <a:cubicBezTo>
                  <a:pt x="281113" y="338531"/>
                  <a:pt x="202345" y="326257"/>
                  <a:pt x="202345" y="326257"/>
                </a:cubicBezTo>
                <a:lnTo>
                  <a:pt x="223363" y="359508"/>
                </a:lnTo>
                <a:lnTo>
                  <a:pt x="111317" y="392757"/>
                </a:lnTo>
                <a:cubicBezTo>
                  <a:pt x="111317" y="392757"/>
                  <a:pt x="163835" y="431263"/>
                  <a:pt x="188333" y="504803"/>
                </a:cubicBezTo>
                <a:cubicBezTo>
                  <a:pt x="212832" y="578326"/>
                  <a:pt x="134079" y="580076"/>
                  <a:pt x="71033" y="646601"/>
                </a:cubicBezTo>
                <a:cubicBezTo>
                  <a:pt x="-46223" y="748132"/>
                  <a:pt x="9774" y="935412"/>
                  <a:pt x="69302" y="977449"/>
                </a:cubicBezTo>
                <a:close/>
              </a:path>
            </a:pathLst>
          </a:custGeom>
          <a:solidFill>
            <a:srgbClr val="BA1E34">
              <a:alpha val="100000"/>
            </a:srgbClr>
          </a:solidFill>
          <a:ln w="9525">
            <a:noFill/>
          </a:ln>
        </xdr:spPr>
        <xdr:txBody>
          <a:bodyPr vert="horz" anchor="ctr" anchorCtr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>
        <xdr:nvSpPr>
          <xdr:cNvPr id="4" name="文本框 29"/>
          <xdr:cNvSpPr txBox="1"/>
        </xdr:nvSpPr>
        <xdr:spPr>
          <a:xfrm>
            <a:off x="36900" y="1125"/>
            <a:ext cx="1769" cy="40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demo1.0</a:t>
            </a:r>
            <a:endParaRPr lang="zh-CN" altLang="en-US" sz="1000" b="1">
              <a:ln>
                <a:noFill/>
              </a:ln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21</xdr:col>
      <xdr:colOff>371475</xdr:colOff>
      <xdr:row>1</xdr:row>
      <xdr:rowOff>448310</xdr:rowOff>
    </xdr:from>
    <xdr:to>
      <xdr:col>25</xdr:col>
      <xdr:colOff>325120</xdr:colOff>
      <xdr:row>1</xdr:row>
      <xdr:rowOff>706755</xdr:rowOff>
    </xdr:to>
    <xdr:grpSp>
      <xdr:nvGrpSpPr>
        <xdr:cNvPr id="5" name="组合 27"/>
        <xdr:cNvGrpSpPr/>
      </xdr:nvGrpSpPr>
      <xdr:grpSpPr>
        <a:xfrm>
          <a:off x="8639810" y="715010"/>
          <a:ext cx="1925955" cy="258445"/>
          <a:chOff x="36479" y="1125"/>
          <a:chExt cx="2701" cy="405"/>
        </a:xfrm>
      </xdr:grpSpPr>
      <xdr:sp>
        <xdr:nvSpPr>
          <xdr:cNvPr id="6" name="PA-任意多边形: 形状 852"/>
          <xdr:cNvSpPr/>
        </xdr:nvSpPr>
        <xdr:spPr>
          <a:xfrm>
            <a:off x="36479" y="1126"/>
            <a:ext cx="444" cy="380"/>
          </a:xfrm>
          <a:custGeom>
            <a:avLst/>
            <a:gdLst/>
            <a:ahLst/>
            <a:cxnLst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</a:cxnLst>
            <a:pathLst>
              <a:path w="1527175" h="1177925">
                <a:moveTo>
                  <a:pt x="69302" y="977449"/>
                </a:moveTo>
                <a:cubicBezTo>
                  <a:pt x="97319" y="853189"/>
                  <a:pt x="225109" y="765642"/>
                  <a:pt x="323137" y="763911"/>
                </a:cubicBezTo>
                <a:cubicBezTo>
                  <a:pt x="421172" y="762152"/>
                  <a:pt x="531462" y="816407"/>
                  <a:pt x="643473" y="865407"/>
                </a:cubicBezTo>
                <a:cubicBezTo>
                  <a:pt x="755477" y="914429"/>
                  <a:pt x="804515" y="931951"/>
                  <a:pt x="911316" y="942423"/>
                </a:cubicBezTo>
                <a:cubicBezTo>
                  <a:pt x="1018107" y="952935"/>
                  <a:pt x="1072361" y="940667"/>
                  <a:pt x="1072361" y="940667"/>
                </a:cubicBezTo>
                <a:cubicBezTo>
                  <a:pt x="1072361" y="940667"/>
                  <a:pt x="1005842" y="1049214"/>
                  <a:pt x="956842" y="1113974"/>
                </a:cubicBezTo>
                <a:cubicBezTo>
                  <a:pt x="981321" y="1187529"/>
                  <a:pt x="1054864" y="1175264"/>
                  <a:pt x="1054864" y="1175264"/>
                </a:cubicBezTo>
                <a:cubicBezTo>
                  <a:pt x="1054864" y="1175264"/>
                  <a:pt x="1163398" y="1003713"/>
                  <a:pt x="1249167" y="860152"/>
                </a:cubicBezTo>
                <a:cubicBezTo>
                  <a:pt x="1410210" y="700865"/>
                  <a:pt x="1480263" y="450536"/>
                  <a:pt x="1480263" y="450536"/>
                </a:cubicBezTo>
                <a:lnTo>
                  <a:pt x="1464512" y="433048"/>
                </a:lnTo>
                <a:cubicBezTo>
                  <a:pt x="1464512" y="433048"/>
                  <a:pt x="1478507" y="419040"/>
                  <a:pt x="1487273" y="406768"/>
                </a:cubicBezTo>
                <a:cubicBezTo>
                  <a:pt x="1564293" y="229981"/>
                  <a:pt x="1503012" y="2381"/>
                  <a:pt x="1503012" y="2381"/>
                </a:cubicBezTo>
                <a:lnTo>
                  <a:pt x="1469766" y="144180"/>
                </a:lnTo>
                <a:cubicBezTo>
                  <a:pt x="1469766" y="144180"/>
                  <a:pt x="1399735" y="214198"/>
                  <a:pt x="1238680" y="214198"/>
                </a:cubicBezTo>
                <a:cubicBezTo>
                  <a:pt x="1039113" y="214198"/>
                  <a:pt x="804540" y="42647"/>
                  <a:pt x="620743" y="58391"/>
                </a:cubicBezTo>
                <a:cubicBezTo>
                  <a:pt x="265365" y="84668"/>
                  <a:pt x="144575" y="326257"/>
                  <a:pt x="144575" y="326257"/>
                </a:cubicBezTo>
                <a:cubicBezTo>
                  <a:pt x="144575" y="326257"/>
                  <a:pt x="302119" y="259737"/>
                  <a:pt x="338892" y="263255"/>
                </a:cubicBezTo>
                <a:cubicBezTo>
                  <a:pt x="281113" y="338531"/>
                  <a:pt x="202345" y="326257"/>
                  <a:pt x="202345" y="326257"/>
                </a:cubicBezTo>
                <a:lnTo>
                  <a:pt x="223363" y="359508"/>
                </a:lnTo>
                <a:lnTo>
                  <a:pt x="111317" y="392757"/>
                </a:lnTo>
                <a:cubicBezTo>
                  <a:pt x="111317" y="392757"/>
                  <a:pt x="163835" y="431263"/>
                  <a:pt x="188333" y="504803"/>
                </a:cubicBezTo>
                <a:cubicBezTo>
                  <a:pt x="212832" y="578326"/>
                  <a:pt x="134079" y="580076"/>
                  <a:pt x="71033" y="646601"/>
                </a:cubicBezTo>
                <a:cubicBezTo>
                  <a:pt x="-46223" y="748132"/>
                  <a:pt x="9774" y="935412"/>
                  <a:pt x="69302" y="977449"/>
                </a:cubicBezTo>
                <a:close/>
              </a:path>
            </a:pathLst>
          </a:custGeom>
          <a:solidFill>
            <a:srgbClr val="BA1E34">
              <a:alpha val="100000"/>
            </a:srgbClr>
          </a:solidFill>
          <a:ln w="9525">
            <a:noFill/>
          </a:ln>
        </xdr:spPr>
        <xdr:txBody>
          <a:bodyPr vert="horz" anchor="ctr" anchorCtr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>
        <xdr:nvSpPr>
          <xdr:cNvPr id="7" name="文本框 29"/>
          <xdr:cNvSpPr txBox="1"/>
        </xdr:nvSpPr>
        <xdr:spPr>
          <a:xfrm>
            <a:off x="36899" y="1125"/>
            <a:ext cx="2281" cy="40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demo2.0</a:t>
            </a:r>
            <a:endParaRPr lang="zh-CN" altLang="en-US" sz="1000" b="1">
              <a:ln>
                <a:noFill/>
              </a:ln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35</xdr:col>
      <xdr:colOff>409575</xdr:colOff>
      <xdr:row>1</xdr:row>
      <xdr:rowOff>447675</xdr:rowOff>
    </xdr:from>
    <xdr:to>
      <xdr:col>39</xdr:col>
      <xdr:colOff>38100</xdr:colOff>
      <xdr:row>1</xdr:row>
      <xdr:rowOff>706120</xdr:rowOff>
    </xdr:to>
    <xdr:grpSp>
      <xdr:nvGrpSpPr>
        <xdr:cNvPr id="8" name="组合 27"/>
        <xdr:cNvGrpSpPr/>
      </xdr:nvGrpSpPr>
      <xdr:grpSpPr>
        <a:xfrm>
          <a:off x="11936095" y="714375"/>
          <a:ext cx="1600835" cy="258445"/>
          <a:chOff x="36479" y="1125"/>
          <a:chExt cx="2175" cy="405"/>
        </a:xfrm>
      </xdr:grpSpPr>
      <xdr:sp>
        <xdr:nvSpPr>
          <xdr:cNvPr id="9" name="PA-任意多边形: 形状 852"/>
          <xdr:cNvSpPr/>
        </xdr:nvSpPr>
        <xdr:spPr>
          <a:xfrm>
            <a:off x="36479" y="1126"/>
            <a:ext cx="444" cy="380"/>
          </a:xfrm>
          <a:custGeom>
            <a:avLst/>
            <a:gdLst/>
            <a:ahLst/>
            <a:cxnLst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</a:cxnLst>
            <a:pathLst>
              <a:path w="1527175" h="1177925">
                <a:moveTo>
                  <a:pt x="69302" y="977449"/>
                </a:moveTo>
                <a:cubicBezTo>
                  <a:pt x="97319" y="853189"/>
                  <a:pt x="225109" y="765642"/>
                  <a:pt x="323137" y="763911"/>
                </a:cubicBezTo>
                <a:cubicBezTo>
                  <a:pt x="421172" y="762152"/>
                  <a:pt x="531462" y="816407"/>
                  <a:pt x="643473" y="865407"/>
                </a:cubicBezTo>
                <a:cubicBezTo>
                  <a:pt x="755477" y="914429"/>
                  <a:pt x="804515" y="931951"/>
                  <a:pt x="911316" y="942423"/>
                </a:cubicBezTo>
                <a:cubicBezTo>
                  <a:pt x="1018107" y="952935"/>
                  <a:pt x="1072361" y="940667"/>
                  <a:pt x="1072361" y="940667"/>
                </a:cubicBezTo>
                <a:cubicBezTo>
                  <a:pt x="1072361" y="940667"/>
                  <a:pt x="1005842" y="1049214"/>
                  <a:pt x="956842" y="1113974"/>
                </a:cubicBezTo>
                <a:cubicBezTo>
                  <a:pt x="981321" y="1187529"/>
                  <a:pt x="1054864" y="1175264"/>
                  <a:pt x="1054864" y="1175264"/>
                </a:cubicBezTo>
                <a:cubicBezTo>
                  <a:pt x="1054864" y="1175264"/>
                  <a:pt x="1163398" y="1003713"/>
                  <a:pt x="1249167" y="860152"/>
                </a:cubicBezTo>
                <a:cubicBezTo>
                  <a:pt x="1410210" y="700865"/>
                  <a:pt x="1480263" y="450536"/>
                  <a:pt x="1480263" y="450536"/>
                </a:cubicBezTo>
                <a:lnTo>
                  <a:pt x="1464512" y="433048"/>
                </a:lnTo>
                <a:cubicBezTo>
                  <a:pt x="1464512" y="433048"/>
                  <a:pt x="1478507" y="419040"/>
                  <a:pt x="1487273" y="406768"/>
                </a:cubicBezTo>
                <a:cubicBezTo>
                  <a:pt x="1564293" y="229981"/>
                  <a:pt x="1503012" y="2381"/>
                  <a:pt x="1503012" y="2381"/>
                </a:cubicBezTo>
                <a:lnTo>
                  <a:pt x="1469766" y="144180"/>
                </a:lnTo>
                <a:cubicBezTo>
                  <a:pt x="1469766" y="144180"/>
                  <a:pt x="1399735" y="214198"/>
                  <a:pt x="1238680" y="214198"/>
                </a:cubicBezTo>
                <a:cubicBezTo>
                  <a:pt x="1039113" y="214198"/>
                  <a:pt x="804540" y="42647"/>
                  <a:pt x="620743" y="58391"/>
                </a:cubicBezTo>
                <a:cubicBezTo>
                  <a:pt x="265365" y="84668"/>
                  <a:pt x="144575" y="326257"/>
                  <a:pt x="144575" y="326257"/>
                </a:cubicBezTo>
                <a:cubicBezTo>
                  <a:pt x="144575" y="326257"/>
                  <a:pt x="302119" y="259737"/>
                  <a:pt x="338892" y="263255"/>
                </a:cubicBezTo>
                <a:cubicBezTo>
                  <a:pt x="281113" y="338531"/>
                  <a:pt x="202345" y="326257"/>
                  <a:pt x="202345" y="326257"/>
                </a:cubicBezTo>
                <a:lnTo>
                  <a:pt x="223363" y="359508"/>
                </a:lnTo>
                <a:lnTo>
                  <a:pt x="111317" y="392757"/>
                </a:lnTo>
                <a:cubicBezTo>
                  <a:pt x="111317" y="392757"/>
                  <a:pt x="163835" y="431263"/>
                  <a:pt x="188333" y="504803"/>
                </a:cubicBezTo>
                <a:cubicBezTo>
                  <a:pt x="212832" y="578326"/>
                  <a:pt x="134079" y="580076"/>
                  <a:pt x="71033" y="646601"/>
                </a:cubicBezTo>
                <a:cubicBezTo>
                  <a:pt x="-46223" y="748132"/>
                  <a:pt x="9774" y="935412"/>
                  <a:pt x="69302" y="977449"/>
                </a:cubicBezTo>
                <a:close/>
              </a:path>
            </a:pathLst>
          </a:custGeom>
          <a:solidFill>
            <a:srgbClr val="BA1E34">
              <a:alpha val="100000"/>
            </a:srgbClr>
          </a:solidFill>
          <a:ln w="9525">
            <a:noFill/>
          </a:ln>
        </xdr:spPr>
        <xdr:txBody>
          <a:bodyPr vert="horz" anchor="ctr" anchorCtr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>
        <xdr:nvSpPr>
          <xdr:cNvPr id="10" name="文本框 29"/>
          <xdr:cNvSpPr txBox="1"/>
        </xdr:nvSpPr>
        <xdr:spPr>
          <a:xfrm>
            <a:off x="36885" y="1125"/>
            <a:ext cx="1769" cy="40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demo3.0</a:t>
            </a:r>
            <a:endParaRPr lang="zh-CN" altLang="en-US" sz="1000" b="1">
              <a:ln>
                <a:noFill/>
              </a:ln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48</xdr:col>
      <xdr:colOff>28575</xdr:colOff>
      <xdr:row>1</xdr:row>
      <xdr:rowOff>449580</xdr:rowOff>
    </xdr:from>
    <xdr:to>
      <xdr:col>51</xdr:col>
      <xdr:colOff>95250</xdr:colOff>
      <xdr:row>1</xdr:row>
      <xdr:rowOff>706120</xdr:rowOff>
    </xdr:to>
    <xdr:grpSp>
      <xdr:nvGrpSpPr>
        <xdr:cNvPr id="11" name="组合 27"/>
        <xdr:cNvGrpSpPr/>
      </xdr:nvGrpSpPr>
      <xdr:grpSpPr>
        <a:xfrm>
          <a:off x="17385030" y="716280"/>
          <a:ext cx="1610360" cy="256540"/>
          <a:chOff x="36479" y="1110"/>
          <a:chExt cx="2190" cy="405"/>
        </a:xfrm>
      </xdr:grpSpPr>
      <xdr:sp>
        <xdr:nvSpPr>
          <xdr:cNvPr id="12" name="PA-任意多边形: 形状 852"/>
          <xdr:cNvSpPr/>
        </xdr:nvSpPr>
        <xdr:spPr>
          <a:xfrm>
            <a:off x="36479" y="1126"/>
            <a:ext cx="444" cy="380"/>
          </a:xfrm>
          <a:custGeom>
            <a:avLst/>
            <a:gdLst/>
            <a:ahLst/>
            <a:cxnLst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</a:cxnLst>
            <a:pathLst>
              <a:path w="1527175" h="1177925">
                <a:moveTo>
                  <a:pt x="69302" y="977449"/>
                </a:moveTo>
                <a:cubicBezTo>
                  <a:pt x="97319" y="853189"/>
                  <a:pt x="225109" y="765642"/>
                  <a:pt x="323137" y="763911"/>
                </a:cubicBezTo>
                <a:cubicBezTo>
                  <a:pt x="421172" y="762152"/>
                  <a:pt x="531462" y="816407"/>
                  <a:pt x="643473" y="865407"/>
                </a:cubicBezTo>
                <a:cubicBezTo>
                  <a:pt x="755477" y="914429"/>
                  <a:pt x="804515" y="931951"/>
                  <a:pt x="911316" y="942423"/>
                </a:cubicBezTo>
                <a:cubicBezTo>
                  <a:pt x="1018107" y="952935"/>
                  <a:pt x="1072361" y="940667"/>
                  <a:pt x="1072361" y="940667"/>
                </a:cubicBezTo>
                <a:cubicBezTo>
                  <a:pt x="1072361" y="940667"/>
                  <a:pt x="1005842" y="1049214"/>
                  <a:pt x="956842" y="1113974"/>
                </a:cubicBezTo>
                <a:cubicBezTo>
                  <a:pt x="981321" y="1187529"/>
                  <a:pt x="1054864" y="1175264"/>
                  <a:pt x="1054864" y="1175264"/>
                </a:cubicBezTo>
                <a:cubicBezTo>
                  <a:pt x="1054864" y="1175264"/>
                  <a:pt x="1163398" y="1003713"/>
                  <a:pt x="1249167" y="860152"/>
                </a:cubicBezTo>
                <a:cubicBezTo>
                  <a:pt x="1410210" y="700865"/>
                  <a:pt x="1480263" y="450536"/>
                  <a:pt x="1480263" y="450536"/>
                </a:cubicBezTo>
                <a:lnTo>
                  <a:pt x="1464512" y="433048"/>
                </a:lnTo>
                <a:cubicBezTo>
                  <a:pt x="1464512" y="433048"/>
                  <a:pt x="1478507" y="419040"/>
                  <a:pt x="1487273" y="406768"/>
                </a:cubicBezTo>
                <a:cubicBezTo>
                  <a:pt x="1564293" y="229981"/>
                  <a:pt x="1503012" y="2381"/>
                  <a:pt x="1503012" y="2381"/>
                </a:cubicBezTo>
                <a:lnTo>
                  <a:pt x="1469766" y="144180"/>
                </a:lnTo>
                <a:cubicBezTo>
                  <a:pt x="1469766" y="144180"/>
                  <a:pt x="1399735" y="214198"/>
                  <a:pt x="1238680" y="214198"/>
                </a:cubicBezTo>
                <a:cubicBezTo>
                  <a:pt x="1039113" y="214198"/>
                  <a:pt x="804540" y="42647"/>
                  <a:pt x="620743" y="58391"/>
                </a:cubicBezTo>
                <a:cubicBezTo>
                  <a:pt x="265365" y="84668"/>
                  <a:pt x="144575" y="326257"/>
                  <a:pt x="144575" y="326257"/>
                </a:cubicBezTo>
                <a:cubicBezTo>
                  <a:pt x="144575" y="326257"/>
                  <a:pt x="302119" y="259737"/>
                  <a:pt x="338892" y="263255"/>
                </a:cubicBezTo>
                <a:cubicBezTo>
                  <a:pt x="281113" y="338531"/>
                  <a:pt x="202345" y="326257"/>
                  <a:pt x="202345" y="326257"/>
                </a:cubicBezTo>
                <a:lnTo>
                  <a:pt x="223363" y="359508"/>
                </a:lnTo>
                <a:lnTo>
                  <a:pt x="111317" y="392757"/>
                </a:lnTo>
                <a:cubicBezTo>
                  <a:pt x="111317" y="392757"/>
                  <a:pt x="163835" y="431263"/>
                  <a:pt x="188333" y="504803"/>
                </a:cubicBezTo>
                <a:cubicBezTo>
                  <a:pt x="212832" y="578326"/>
                  <a:pt x="134079" y="580076"/>
                  <a:pt x="71033" y="646601"/>
                </a:cubicBezTo>
                <a:cubicBezTo>
                  <a:pt x="-46223" y="748132"/>
                  <a:pt x="9774" y="935412"/>
                  <a:pt x="69302" y="977449"/>
                </a:cubicBezTo>
                <a:close/>
              </a:path>
            </a:pathLst>
          </a:custGeom>
          <a:solidFill>
            <a:srgbClr val="BA1E34">
              <a:alpha val="100000"/>
            </a:srgbClr>
          </a:solidFill>
          <a:ln w="9525">
            <a:noFill/>
          </a:ln>
        </xdr:spPr>
        <xdr:txBody>
          <a:bodyPr vert="horz" anchor="ctr" anchorCtr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>
        <xdr:nvSpPr>
          <xdr:cNvPr id="13" name="文本框 29"/>
          <xdr:cNvSpPr txBox="1"/>
        </xdr:nvSpPr>
        <xdr:spPr>
          <a:xfrm>
            <a:off x="36900" y="1110"/>
            <a:ext cx="1769" cy="40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demo4.0-</a:t>
            </a:r>
            <a:r>
              <a:rPr lang="zh-CN" altLang="en-US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封版</a:t>
            </a:r>
            <a:endParaRPr lang="zh-CN" altLang="en-US" sz="1000" b="1">
              <a:ln>
                <a:noFill/>
              </a:ln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83</xdr:col>
      <xdr:colOff>419100</xdr:colOff>
      <xdr:row>1</xdr:row>
      <xdr:rowOff>459105</xdr:rowOff>
    </xdr:from>
    <xdr:to>
      <xdr:col>87</xdr:col>
      <xdr:colOff>57150</xdr:colOff>
      <xdr:row>2</xdr:row>
      <xdr:rowOff>1270</xdr:rowOff>
    </xdr:to>
    <xdr:grpSp>
      <xdr:nvGrpSpPr>
        <xdr:cNvPr id="14" name="组合 30"/>
        <xdr:cNvGrpSpPr/>
      </xdr:nvGrpSpPr>
      <xdr:grpSpPr>
        <a:xfrm>
          <a:off x="33293050" y="725805"/>
          <a:ext cx="1352550" cy="304165"/>
          <a:chOff x="36479" y="1125"/>
          <a:chExt cx="2190" cy="405"/>
        </a:xfrm>
      </xdr:grpSpPr>
      <xdr:sp>
        <xdr:nvSpPr>
          <xdr:cNvPr id="15" name="PA-任意多边形: 形状 852"/>
          <xdr:cNvSpPr/>
        </xdr:nvSpPr>
        <xdr:spPr>
          <a:xfrm>
            <a:off x="36479" y="1126"/>
            <a:ext cx="444" cy="380"/>
          </a:xfrm>
          <a:custGeom>
            <a:avLst/>
            <a:gdLst/>
            <a:ahLst/>
            <a:cxnLst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</a:cxnLst>
            <a:pathLst>
              <a:path w="1527175" h="1177925">
                <a:moveTo>
                  <a:pt x="69302" y="977449"/>
                </a:moveTo>
                <a:cubicBezTo>
                  <a:pt x="97319" y="853189"/>
                  <a:pt x="225109" y="765642"/>
                  <a:pt x="323137" y="763911"/>
                </a:cubicBezTo>
                <a:cubicBezTo>
                  <a:pt x="421172" y="762152"/>
                  <a:pt x="531462" y="816407"/>
                  <a:pt x="643473" y="865407"/>
                </a:cubicBezTo>
                <a:cubicBezTo>
                  <a:pt x="755477" y="914429"/>
                  <a:pt x="804515" y="931951"/>
                  <a:pt x="911316" y="942423"/>
                </a:cubicBezTo>
                <a:cubicBezTo>
                  <a:pt x="1018107" y="952935"/>
                  <a:pt x="1072361" y="940667"/>
                  <a:pt x="1072361" y="940667"/>
                </a:cubicBezTo>
                <a:cubicBezTo>
                  <a:pt x="1072361" y="940667"/>
                  <a:pt x="1005842" y="1049214"/>
                  <a:pt x="956842" y="1113974"/>
                </a:cubicBezTo>
                <a:cubicBezTo>
                  <a:pt x="981321" y="1187529"/>
                  <a:pt x="1054864" y="1175264"/>
                  <a:pt x="1054864" y="1175264"/>
                </a:cubicBezTo>
                <a:cubicBezTo>
                  <a:pt x="1054864" y="1175264"/>
                  <a:pt x="1163398" y="1003713"/>
                  <a:pt x="1249167" y="860152"/>
                </a:cubicBezTo>
                <a:cubicBezTo>
                  <a:pt x="1410210" y="700865"/>
                  <a:pt x="1480263" y="450536"/>
                  <a:pt x="1480263" y="450536"/>
                </a:cubicBezTo>
                <a:lnTo>
                  <a:pt x="1464512" y="433048"/>
                </a:lnTo>
                <a:cubicBezTo>
                  <a:pt x="1464512" y="433048"/>
                  <a:pt x="1478507" y="419040"/>
                  <a:pt x="1487273" y="406768"/>
                </a:cubicBezTo>
                <a:cubicBezTo>
                  <a:pt x="1564293" y="229981"/>
                  <a:pt x="1503012" y="2381"/>
                  <a:pt x="1503012" y="2381"/>
                </a:cubicBezTo>
                <a:lnTo>
                  <a:pt x="1469766" y="144180"/>
                </a:lnTo>
                <a:cubicBezTo>
                  <a:pt x="1469766" y="144180"/>
                  <a:pt x="1399735" y="214198"/>
                  <a:pt x="1238680" y="214198"/>
                </a:cubicBezTo>
                <a:cubicBezTo>
                  <a:pt x="1039113" y="214198"/>
                  <a:pt x="804540" y="42647"/>
                  <a:pt x="620743" y="58391"/>
                </a:cubicBezTo>
                <a:cubicBezTo>
                  <a:pt x="265365" y="84668"/>
                  <a:pt x="144575" y="326257"/>
                  <a:pt x="144575" y="326257"/>
                </a:cubicBezTo>
                <a:cubicBezTo>
                  <a:pt x="144575" y="326257"/>
                  <a:pt x="302119" y="259737"/>
                  <a:pt x="338892" y="263255"/>
                </a:cubicBezTo>
                <a:cubicBezTo>
                  <a:pt x="281113" y="338531"/>
                  <a:pt x="202345" y="326257"/>
                  <a:pt x="202345" y="326257"/>
                </a:cubicBezTo>
                <a:lnTo>
                  <a:pt x="223363" y="359508"/>
                </a:lnTo>
                <a:lnTo>
                  <a:pt x="111317" y="392757"/>
                </a:lnTo>
                <a:cubicBezTo>
                  <a:pt x="111317" y="392757"/>
                  <a:pt x="163835" y="431263"/>
                  <a:pt x="188333" y="504803"/>
                </a:cubicBezTo>
                <a:cubicBezTo>
                  <a:pt x="212832" y="578326"/>
                  <a:pt x="134079" y="580076"/>
                  <a:pt x="71033" y="646601"/>
                </a:cubicBezTo>
                <a:cubicBezTo>
                  <a:pt x="-46223" y="748132"/>
                  <a:pt x="9774" y="935412"/>
                  <a:pt x="69302" y="977449"/>
                </a:cubicBezTo>
                <a:close/>
              </a:path>
            </a:pathLst>
          </a:custGeom>
          <a:solidFill>
            <a:srgbClr val="BA1E34">
              <a:alpha val="100000"/>
            </a:srgbClr>
          </a:solidFill>
          <a:ln w="9525">
            <a:noFill/>
          </a:ln>
        </xdr:spPr>
        <xdr:txBody>
          <a:bodyPr vert="horz" anchor="ctr" anchorCtr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>
        <xdr:nvSpPr>
          <xdr:cNvPr id="16" name="文本框 32"/>
          <xdr:cNvSpPr txBox="1"/>
        </xdr:nvSpPr>
        <xdr:spPr>
          <a:xfrm>
            <a:off x="36900" y="1125"/>
            <a:ext cx="1769" cy="40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投放准备包</a:t>
            </a:r>
            <a:endParaRPr lang="zh-CN" altLang="en-US" sz="1000" b="1">
              <a:ln>
                <a:noFill/>
              </a:ln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90</xdr:col>
      <xdr:colOff>3175</xdr:colOff>
      <xdr:row>1</xdr:row>
      <xdr:rowOff>460375</xdr:rowOff>
    </xdr:from>
    <xdr:to>
      <xdr:col>93</xdr:col>
      <xdr:colOff>70485</xdr:colOff>
      <xdr:row>2</xdr:row>
      <xdr:rowOff>4445</xdr:rowOff>
    </xdr:to>
    <xdr:grpSp>
      <xdr:nvGrpSpPr>
        <xdr:cNvPr id="17" name="组合 33"/>
        <xdr:cNvGrpSpPr/>
      </xdr:nvGrpSpPr>
      <xdr:grpSpPr>
        <a:xfrm>
          <a:off x="35877500" y="727075"/>
          <a:ext cx="1353185" cy="306070"/>
          <a:chOff x="36479" y="1125"/>
          <a:chExt cx="2190" cy="405"/>
        </a:xfrm>
      </xdr:grpSpPr>
      <xdr:sp>
        <xdr:nvSpPr>
          <xdr:cNvPr id="18" name="PA-任意多边形: 形状 852"/>
          <xdr:cNvSpPr/>
        </xdr:nvSpPr>
        <xdr:spPr>
          <a:xfrm>
            <a:off x="36479" y="1126"/>
            <a:ext cx="444" cy="380"/>
          </a:xfrm>
          <a:custGeom>
            <a:avLst/>
            <a:gdLst/>
            <a:ahLst/>
            <a:cxnLst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</a:cxnLst>
            <a:pathLst>
              <a:path w="1527175" h="1177925">
                <a:moveTo>
                  <a:pt x="69302" y="977449"/>
                </a:moveTo>
                <a:cubicBezTo>
                  <a:pt x="97319" y="853189"/>
                  <a:pt x="225109" y="765642"/>
                  <a:pt x="323137" y="763911"/>
                </a:cubicBezTo>
                <a:cubicBezTo>
                  <a:pt x="421172" y="762152"/>
                  <a:pt x="531462" y="816407"/>
                  <a:pt x="643473" y="865407"/>
                </a:cubicBezTo>
                <a:cubicBezTo>
                  <a:pt x="755477" y="914429"/>
                  <a:pt x="804515" y="931951"/>
                  <a:pt x="911316" y="942423"/>
                </a:cubicBezTo>
                <a:cubicBezTo>
                  <a:pt x="1018107" y="952935"/>
                  <a:pt x="1072361" y="940667"/>
                  <a:pt x="1072361" y="940667"/>
                </a:cubicBezTo>
                <a:cubicBezTo>
                  <a:pt x="1072361" y="940667"/>
                  <a:pt x="1005842" y="1049214"/>
                  <a:pt x="956842" y="1113974"/>
                </a:cubicBezTo>
                <a:cubicBezTo>
                  <a:pt x="981321" y="1187529"/>
                  <a:pt x="1054864" y="1175264"/>
                  <a:pt x="1054864" y="1175264"/>
                </a:cubicBezTo>
                <a:cubicBezTo>
                  <a:pt x="1054864" y="1175264"/>
                  <a:pt x="1163398" y="1003713"/>
                  <a:pt x="1249167" y="860152"/>
                </a:cubicBezTo>
                <a:cubicBezTo>
                  <a:pt x="1410210" y="700865"/>
                  <a:pt x="1480263" y="450536"/>
                  <a:pt x="1480263" y="450536"/>
                </a:cubicBezTo>
                <a:lnTo>
                  <a:pt x="1464512" y="433048"/>
                </a:lnTo>
                <a:cubicBezTo>
                  <a:pt x="1464512" y="433048"/>
                  <a:pt x="1478507" y="419040"/>
                  <a:pt x="1487273" y="406768"/>
                </a:cubicBezTo>
                <a:cubicBezTo>
                  <a:pt x="1564293" y="229981"/>
                  <a:pt x="1503012" y="2381"/>
                  <a:pt x="1503012" y="2381"/>
                </a:cubicBezTo>
                <a:lnTo>
                  <a:pt x="1469766" y="144180"/>
                </a:lnTo>
                <a:cubicBezTo>
                  <a:pt x="1469766" y="144180"/>
                  <a:pt x="1399735" y="214198"/>
                  <a:pt x="1238680" y="214198"/>
                </a:cubicBezTo>
                <a:cubicBezTo>
                  <a:pt x="1039113" y="214198"/>
                  <a:pt x="804540" y="42647"/>
                  <a:pt x="620743" y="58391"/>
                </a:cubicBezTo>
                <a:cubicBezTo>
                  <a:pt x="265365" y="84668"/>
                  <a:pt x="144575" y="326257"/>
                  <a:pt x="144575" y="326257"/>
                </a:cubicBezTo>
                <a:cubicBezTo>
                  <a:pt x="144575" y="326257"/>
                  <a:pt x="302119" y="259737"/>
                  <a:pt x="338892" y="263255"/>
                </a:cubicBezTo>
                <a:cubicBezTo>
                  <a:pt x="281113" y="338531"/>
                  <a:pt x="202345" y="326257"/>
                  <a:pt x="202345" y="326257"/>
                </a:cubicBezTo>
                <a:lnTo>
                  <a:pt x="223363" y="359508"/>
                </a:lnTo>
                <a:lnTo>
                  <a:pt x="111317" y="392757"/>
                </a:lnTo>
                <a:cubicBezTo>
                  <a:pt x="111317" y="392757"/>
                  <a:pt x="163835" y="431263"/>
                  <a:pt x="188333" y="504803"/>
                </a:cubicBezTo>
                <a:cubicBezTo>
                  <a:pt x="212832" y="578326"/>
                  <a:pt x="134079" y="580076"/>
                  <a:pt x="71033" y="646601"/>
                </a:cubicBezTo>
                <a:cubicBezTo>
                  <a:pt x="-46223" y="748132"/>
                  <a:pt x="9774" y="935412"/>
                  <a:pt x="69302" y="977449"/>
                </a:cubicBezTo>
                <a:close/>
              </a:path>
            </a:pathLst>
          </a:custGeom>
          <a:solidFill>
            <a:srgbClr val="BA1E34">
              <a:alpha val="100000"/>
            </a:srgbClr>
          </a:solidFill>
          <a:ln w="9525">
            <a:noFill/>
          </a:ln>
        </xdr:spPr>
        <xdr:txBody>
          <a:bodyPr vert="horz" anchor="ctr" anchorCtr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>
        <xdr:nvSpPr>
          <xdr:cNvPr id="19" name="文本框 35"/>
          <xdr:cNvSpPr txBox="1"/>
        </xdr:nvSpPr>
        <xdr:spPr>
          <a:xfrm>
            <a:off x="36900" y="1125"/>
            <a:ext cx="1769" cy="40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CB1</a:t>
            </a:r>
            <a:r>
              <a:rPr lang="zh-CN" altLang="en-US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测试</a:t>
            </a:r>
            <a:endParaRPr lang="en-US" altLang="zh-CN" sz="1000" b="1">
              <a:ln>
                <a:noFill/>
              </a:ln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63</xdr:col>
      <xdr:colOff>381000</xdr:colOff>
      <xdr:row>1</xdr:row>
      <xdr:rowOff>450850</xdr:rowOff>
    </xdr:from>
    <xdr:to>
      <xdr:col>68</xdr:col>
      <xdr:colOff>114300</xdr:colOff>
      <xdr:row>1</xdr:row>
      <xdr:rowOff>707390</xdr:rowOff>
    </xdr:to>
    <xdr:grpSp>
      <xdr:nvGrpSpPr>
        <xdr:cNvPr id="20" name="组合 27"/>
        <xdr:cNvGrpSpPr/>
      </xdr:nvGrpSpPr>
      <xdr:grpSpPr>
        <a:xfrm>
          <a:off x="24424640" y="717550"/>
          <a:ext cx="2134235" cy="256540"/>
          <a:chOff x="36479" y="1125"/>
          <a:chExt cx="3038" cy="405"/>
        </a:xfrm>
      </xdr:grpSpPr>
      <xdr:sp>
        <xdr:nvSpPr>
          <xdr:cNvPr id="21" name="PA-任意多边形: 形状 852"/>
          <xdr:cNvSpPr/>
        </xdr:nvSpPr>
        <xdr:spPr>
          <a:xfrm>
            <a:off x="36479" y="1126"/>
            <a:ext cx="444" cy="380"/>
          </a:xfrm>
          <a:custGeom>
            <a:avLst/>
            <a:gdLst/>
            <a:ahLst/>
            <a:cxnLst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  <a:cxn ang="0">
                <a:pos x="123" y="123"/>
              </a:cxn>
            </a:cxnLst>
            <a:pathLst>
              <a:path w="1527175" h="1177925">
                <a:moveTo>
                  <a:pt x="69302" y="977449"/>
                </a:moveTo>
                <a:cubicBezTo>
                  <a:pt x="97319" y="853189"/>
                  <a:pt x="225109" y="765642"/>
                  <a:pt x="323137" y="763911"/>
                </a:cubicBezTo>
                <a:cubicBezTo>
                  <a:pt x="421172" y="762152"/>
                  <a:pt x="531462" y="816407"/>
                  <a:pt x="643473" y="865407"/>
                </a:cubicBezTo>
                <a:cubicBezTo>
                  <a:pt x="755477" y="914429"/>
                  <a:pt x="804515" y="931951"/>
                  <a:pt x="911316" y="942423"/>
                </a:cubicBezTo>
                <a:cubicBezTo>
                  <a:pt x="1018107" y="952935"/>
                  <a:pt x="1072361" y="940667"/>
                  <a:pt x="1072361" y="940667"/>
                </a:cubicBezTo>
                <a:cubicBezTo>
                  <a:pt x="1072361" y="940667"/>
                  <a:pt x="1005842" y="1049214"/>
                  <a:pt x="956842" y="1113974"/>
                </a:cubicBezTo>
                <a:cubicBezTo>
                  <a:pt x="981321" y="1187529"/>
                  <a:pt x="1054864" y="1175264"/>
                  <a:pt x="1054864" y="1175264"/>
                </a:cubicBezTo>
                <a:cubicBezTo>
                  <a:pt x="1054864" y="1175264"/>
                  <a:pt x="1163398" y="1003713"/>
                  <a:pt x="1249167" y="860152"/>
                </a:cubicBezTo>
                <a:cubicBezTo>
                  <a:pt x="1410210" y="700865"/>
                  <a:pt x="1480263" y="450536"/>
                  <a:pt x="1480263" y="450536"/>
                </a:cubicBezTo>
                <a:lnTo>
                  <a:pt x="1464512" y="433048"/>
                </a:lnTo>
                <a:cubicBezTo>
                  <a:pt x="1464512" y="433048"/>
                  <a:pt x="1478507" y="419040"/>
                  <a:pt x="1487273" y="406768"/>
                </a:cubicBezTo>
                <a:cubicBezTo>
                  <a:pt x="1564293" y="229981"/>
                  <a:pt x="1503012" y="2381"/>
                  <a:pt x="1503012" y="2381"/>
                </a:cubicBezTo>
                <a:lnTo>
                  <a:pt x="1469766" y="144180"/>
                </a:lnTo>
                <a:cubicBezTo>
                  <a:pt x="1469766" y="144180"/>
                  <a:pt x="1399735" y="214198"/>
                  <a:pt x="1238680" y="214198"/>
                </a:cubicBezTo>
                <a:cubicBezTo>
                  <a:pt x="1039113" y="214198"/>
                  <a:pt x="804540" y="42647"/>
                  <a:pt x="620743" y="58391"/>
                </a:cubicBezTo>
                <a:cubicBezTo>
                  <a:pt x="265365" y="84668"/>
                  <a:pt x="144575" y="326257"/>
                  <a:pt x="144575" y="326257"/>
                </a:cubicBezTo>
                <a:cubicBezTo>
                  <a:pt x="144575" y="326257"/>
                  <a:pt x="302119" y="259737"/>
                  <a:pt x="338892" y="263255"/>
                </a:cubicBezTo>
                <a:cubicBezTo>
                  <a:pt x="281113" y="338531"/>
                  <a:pt x="202345" y="326257"/>
                  <a:pt x="202345" y="326257"/>
                </a:cubicBezTo>
                <a:lnTo>
                  <a:pt x="223363" y="359508"/>
                </a:lnTo>
                <a:lnTo>
                  <a:pt x="111317" y="392757"/>
                </a:lnTo>
                <a:cubicBezTo>
                  <a:pt x="111317" y="392757"/>
                  <a:pt x="163835" y="431263"/>
                  <a:pt x="188333" y="504803"/>
                </a:cubicBezTo>
                <a:cubicBezTo>
                  <a:pt x="212832" y="578326"/>
                  <a:pt x="134079" y="580076"/>
                  <a:pt x="71033" y="646601"/>
                </a:cubicBezTo>
                <a:cubicBezTo>
                  <a:pt x="-46223" y="748132"/>
                  <a:pt x="9774" y="935412"/>
                  <a:pt x="69302" y="977449"/>
                </a:cubicBezTo>
                <a:close/>
              </a:path>
            </a:pathLst>
          </a:custGeom>
          <a:solidFill>
            <a:srgbClr val="BA1E34">
              <a:alpha val="100000"/>
            </a:srgbClr>
          </a:solidFill>
          <a:ln w="9525">
            <a:noFill/>
          </a:ln>
        </xdr:spPr>
        <xdr:txBody>
          <a:bodyPr vert="horz" anchor="ctr" anchorCtr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>
        <xdr:nvSpPr>
          <xdr:cNvPr id="22" name="文本框 29"/>
          <xdr:cNvSpPr txBox="1"/>
        </xdr:nvSpPr>
        <xdr:spPr>
          <a:xfrm>
            <a:off x="36901" y="1125"/>
            <a:ext cx="2616" cy="40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demo5.0-CB1</a:t>
            </a:r>
            <a:r>
              <a:rPr lang="zh-CN" altLang="en-US" sz="1000" b="1">
                <a:ln>
                  <a:noFill/>
                </a:ln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</a:rPr>
              <a:t>测试母包</a:t>
            </a:r>
            <a:endParaRPr lang="en-US" altLang="zh-CN" sz="1000" b="1">
              <a:ln>
                <a:noFill/>
              </a:ln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K147"/>
  <sheetViews>
    <sheetView showGridLines="0" zoomScale="110" zoomScaleNormal="110" topLeftCell="A25" workbookViewId="0">
      <selection activeCell="F37" sqref="F37"/>
    </sheetView>
  </sheetViews>
  <sheetFormatPr defaultColWidth="9" defaultRowHeight="14.25"/>
  <cols>
    <col min="1" max="1" width="15.625" customWidth="1"/>
    <col min="2" max="2" width="18.625" customWidth="1"/>
    <col min="3" max="3" width="45.625" customWidth="1"/>
    <col min="4" max="4" width="54.6583333333333" customWidth="1"/>
    <col min="5" max="5" width="13.5166666666667" customWidth="1"/>
    <col min="6" max="6" width="10" customWidth="1"/>
    <col min="7" max="8" width="10.625" customWidth="1"/>
    <col min="9" max="9" width="9.5" style="90" customWidth="1"/>
    <col min="10" max="10" width="4.375" customWidth="1"/>
  </cols>
  <sheetData>
    <row r="1" spans="1:10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</row>
    <row r="2" customFormat="1"/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3" ht="18" spans="1:1">
      <c r="A33" s="149" t="s">
        <v>1</v>
      </c>
    </row>
    <row r="34" spans="1:10">
      <c r="A34" s="150" t="s">
        <v>2</v>
      </c>
      <c r="B34" s="150"/>
      <c r="C34" s="150"/>
      <c r="D34" s="150"/>
      <c r="E34" s="150"/>
      <c r="F34" s="150"/>
      <c r="G34" s="150"/>
      <c r="H34" s="150"/>
      <c r="I34" s="150"/>
      <c r="J34" s="150"/>
    </row>
    <row r="35" spans="1:11">
      <c r="A35" s="151" t="s">
        <v>3</v>
      </c>
      <c r="B35" s="151" t="s">
        <v>4</v>
      </c>
      <c r="C35" s="152" t="s">
        <v>5</v>
      </c>
      <c r="D35" s="152" t="s">
        <v>6</v>
      </c>
      <c r="E35" s="152" t="s">
        <v>7</v>
      </c>
      <c r="F35" s="152" t="s">
        <v>8</v>
      </c>
      <c r="G35" s="152" t="s">
        <v>9</v>
      </c>
      <c r="H35" s="152" t="s">
        <v>10</v>
      </c>
      <c r="I35" s="152" t="s">
        <v>11</v>
      </c>
      <c r="J35" s="152" t="s">
        <v>12</v>
      </c>
      <c r="K35" s="152" t="s">
        <v>13</v>
      </c>
    </row>
    <row r="36" spans="1:11">
      <c r="A36" s="153" t="s">
        <v>14</v>
      </c>
      <c r="B36" s="153"/>
      <c r="C36" s="154" t="s">
        <v>15</v>
      </c>
      <c r="D36" s="155" t="s">
        <v>16</v>
      </c>
      <c r="E36" s="156">
        <v>44298</v>
      </c>
      <c r="F36" s="157">
        <v>44434</v>
      </c>
      <c r="G36" s="158" t="s">
        <v>17</v>
      </c>
      <c r="H36" s="158" t="s">
        <v>18</v>
      </c>
      <c r="I36" s="204" t="s">
        <v>19</v>
      </c>
      <c r="J36" s="205" t="s">
        <v>20</v>
      </c>
      <c r="K36" s="206" t="s">
        <v>21</v>
      </c>
    </row>
    <row r="37" spans="1:11">
      <c r="A37" s="153"/>
      <c r="B37" s="153"/>
      <c r="C37" s="159"/>
      <c r="D37" s="155" t="s">
        <v>22</v>
      </c>
      <c r="E37" s="160"/>
      <c r="F37" s="157">
        <v>44408</v>
      </c>
      <c r="G37" s="161"/>
      <c r="H37" s="161"/>
      <c r="I37" s="207" t="s">
        <v>19</v>
      </c>
      <c r="J37" s="205" t="s">
        <v>20</v>
      </c>
      <c r="K37" s="208"/>
    </row>
    <row r="38" spans="1:11">
      <c r="A38" s="153"/>
      <c r="B38" s="153"/>
      <c r="C38" s="162"/>
      <c r="D38" s="155" t="s">
        <v>23</v>
      </c>
      <c r="E38" s="163"/>
      <c r="F38" s="157">
        <v>44408</v>
      </c>
      <c r="G38" s="163"/>
      <c r="H38" s="163"/>
      <c r="I38" s="162"/>
      <c r="J38" s="205" t="s">
        <v>20</v>
      </c>
      <c r="K38" s="209"/>
    </row>
    <row r="39" spans="1:11">
      <c r="A39" s="164" t="s">
        <v>24</v>
      </c>
      <c r="B39" s="148" t="s">
        <v>17</v>
      </c>
      <c r="C39" s="165" t="s">
        <v>25</v>
      </c>
      <c r="D39" s="166" t="s">
        <v>26</v>
      </c>
      <c r="E39" s="167">
        <v>44298</v>
      </c>
      <c r="F39" s="167">
        <v>44316</v>
      </c>
      <c r="G39" s="168" t="s">
        <v>17</v>
      </c>
      <c r="H39" s="168" t="s">
        <v>27</v>
      </c>
      <c r="I39" s="166" t="s">
        <v>28</v>
      </c>
      <c r="J39" s="205" t="s">
        <v>20</v>
      </c>
      <c r="K39" s="210"/>
    </row>
    <row r="40" ht="28.5" spans="1:11">
      <c r="A40" s="169"/>
      <c r="B40" s="148"/>
      <c r="C40" s="165" t="s">
        <v>29</v>
      </c>
      <c r="D40" s="170" t="s">
        <v>30</v>
      </c>
      <c r="E40" s="171">
        <v>44298</v>
      </c>
      <c r="F40" s="171">
        <v>44408</v>
      </c>
      <c r="G40" s="172" t="s">
        <v>17</v>
      </c>
      <c r="H40" s="172" t="s">
        <v>18</v>
      </c>
      <c r="I40" s="211" t="s">
        <v>19</v>
      </c>
      <c r="J40" s="166"/>
      <c r="K40" s="210"/>
    </row>
    <row r="41" ht="143" customHeight="1" spans="1:11">
      <c r="A41" s="169"/>
      <c r="B41" s="148"/>
      <c r="C41" s="173" t="s">
        <v>31</v>
      </c>
      <c r="D41" s="174" t="s">
        <v>32</v>
      </c>
      <c r="E41" s="175">
        <v>44392</v>
      </c>
      <c r="F41" s="157">
        <v>44412</v>
      </c>
      <c r="G41" s="176" t="s">
        <v>17</v>
      </c>
      <c r="H41" s="176" t="s">
        <v>17</v>
      </c>
      <c r="I41" s="212"/>
      <c r="J41" s="213"/>
      <c r="K41" s="214" t="s">
        <v>33</v>
      </c>
    </row>
    <row r="42" spans="1:11">
      <c r="A42" s="169"/>
      <c r="B42" s="148"/>
      <c r="C42" s="177" t="s">
        <v>34</v>
      </c>
      <c r="D42" s="178" t="s">
        <v>35</v>
      </c>
      <c r="E42" s="179">
        <v>44405</v>
      </c>
      <c r="F42" s="179">
        <v>44412</v>
      </c>
      <c r="G42" s="168" t="s">
        <v>17</v>
      </c>
      <c r="H42" s="168" t="s">
        <v>18</v>
      </c>
      <c r="I42" s="212"/>
      <c r="J42" s="215"/>
      <c r="K42" s="210"/>
    </row>
    <row r="43" spans="1:11">
      <c r="A43" s="169"/>
      <c r="B43" s="148"/>
      <c r="C43" s="177" t="s">
        <v>36</v>
      </c>
      <c r="D43" s="178" t="s">
        <v>37</v>
      </c>
      <c r="E43" s="179">
        <v>44409</v>
      </c>
      <c r="F43" s="179">
        <v>44413</v>
      </c>
      <c r="G43" s="168" t="s">
        <v>17</v>
      </c>
      <c r="H43" s="168" t="s">
        <v>18</v>
      </c>
      <c r="I43" s="216"/>
      <c r="J43" s="215"/>
      <c r="K43" s="210"/>
    </row>
    <row r="44" ht="57" spans="1:11">
      <c r="A44" s="169"/>
      <c r="B44" s="148"/>
      <c r="C44" s="173" t="s">
        <v>38</v>
      </c>
      <c r="D44" s="180" t="s">
        <v>39</v>
      </c>
      <c r="E44" s="175">
        <v>44392</v>
      </c>
      <c r="F44" s="175">
        <v>44427</v>
      </c>
      <c r="G44" s="176" t="s">
        <v>17</v>
      </c>
      <c r="H44" s="176" t="s">
        <v>18</v>
      </c>
      <c r="I44" s="204" t="s">
        <v>40</v>
      </c>
      <c r="J44" s="210"/>
      <c r="K44" s="214" t="s">
        <v>41</v>
      </c>
    </row>
    <row r="45" ht="28.5" spans="1:11">
      <c r="A45" s="169"/>
      <c r="B45" s="148"/>
      <c r="C45" s="177" t="s">
        <v>42</v>
      </c>
      <c r="D45" s="181" t="s">
        <v>43</v>
      </c>
      <c r="E45" s="179">
        <v>44316</v>
      </c>
      <c r="F45" s="179">
        <v>44408</v>
      </c>
      <c r="G45" s="168" t="s">
        <v>17</v>
      </c>
      <c r="H45" s="168" t="s">
        <v>18</v>
      </c>
      <c r="I45" s="166" t="s">
        <v>19</v>
      </c>
      <c r="J45" s="210"/>
      <c r="K45" s="210"/>
    </row>
    <row r="46" spans="1:11">
      <c r="A46" s="169"/>
      <c r="B46" s="148"/>
      <c r="C46" s="165" t="s">
        <v>44</v>
      </c>
      <c r="D46" s="166" t="s">
        <v>45</v>
      </c>
      <c r="E46" s="179">
        <v>44392</v>
      </c>
      <c r="F46" s="179">
        <v>44408</v>
      </c>
      <c r="G46" s="168" t="s">
        <v>17</v>
      </c>
      <c r="H46" s="168" t="s">
        <v>18</v>
      </c>
      <c r="I46" s="166" t="s">
        <v>46</v>
      </c>
      <c r="J46" s="210"/>
      <c r="K46" s="210"/>
    </row>
    <row r="47" ht="28.5" spans="1:11">
      <c r="A47" s="169"/>
      <c r="B47" s="148"/>
      <c r="C47" s="182" t="s">
        <v>47</v>
      </c>
      <c r="D47" s="183" t="s">
        <v>48</v>
      </c>
      <c r="E47" s="184" t="s">
        <v>49</v>
      </c>
      <c r="F47" s="185"/>
      <c r="G47" s="186" t="s">
        <v>17</v>
      </c>
      <c r="H47" s="186" t="s">
        <v>50</v>
      </c>
      <c r="I47" s="188" t="s">
        <v>19</v>
      </c>
      <c r="J47" s="217"/>
      <c r="K47" s="210"/>
    </row>
    <row r="48" spans="1:11">
      <c r="A48" s="169"/>
      <c r="B48" s="148"/>
      <c r="C48" s="165" t="s">
        <v>51</v>
      </c>
      <c r="D48" s="170" t="s">
        <v>52</v>
      </c>
      <c r="E48" s="179">
        <v>44408</v>
      </c>
      <c r="F48" s="179">
        <v>44423</v>
      </c>
      <c r="G48" s="168" t="s">
        <v>17</v>
      </c>
      <c r="H48" s="168" t="s">
        <v>53</v>
      </c>
      <c r="I48" s="166" t="s">
        <v>54</v>
      </c>
      <c r="J48" s="210"/>
      <c r="K48" s="210"/>
    </row>
    <row r="49" spans="1:11">
      <c r="A49" s="169"/>
      <c r="B49" s="148"/>
      <c r="C49" s="173" t="s">
        <v>55</v>
      </c>
      <c r="D49" s="174" t="s">
        <v>56</v>
      </c>
      <c r="E49" s="175">
        <v>44392</v>
      </c>
      <c r="F49" s="175">
        <v>44423</v>
      </c>
      <c r="G49" s="176" t="s">
        <v>17</v>
      </c>
      <c r="H49" s="176" t="s">
        <v>57</v>
      </c>
      <c r="I49" s="204" t="s">
        <v>58</v>
      </c>
      <c r="J49" s="210"/>
      <c r="K49" s="214"/>
    </row>
    <row r="50" spans="1:11">
      <c r="A50" s="169"/>
      <c r="B50" s="148"/>
      <c r="C50" s="187" t="s">
        <v>59</v>
      </c>
      <c r="D50" s="188"/>
      <c r="E50" s="189" t="s">
        <v>60</v>
      </c>
      <c r="F50" s="190"/>
      <c r="G50" s="186"/>
      <c r="H50" s="186"/>
      <c r="I50" s="218"/>
      <c r="J50" s="217"/>
      <c r="K50" s="219"/>
    </row>
    <row r="51" spans="1:11">
      <c r="A51" s="169"/>
      <c r="B51" s="148"/>
      <c r="C51" s="187" t="s">
        <v>61</v>
      </c>
      <c r="D51" s="188" t="s">
        <v>62</v>
      </c>
      <c r="E51" s="191"/>
      <c r="F51" s="192"/>
      <c r="G51" s="186"/>
      <c r="H51" s="186"/>
      <c r="I51" s="218"/>
      <c r="J51" s="217"/>
      <c r="K51" s="219"/>
    </row>
    <row r="52" spans="1:11">
      <c r="A52" s="169"/>
      <c r="B52" s="148"/>
      <c r="C52" s="187" t="s">
        <v>63</v>
      </c>
      <c r="D52" s="188"/>
      <c r="E52" s="193"/>
      <c r="F52" s="194"/>
      <c r="G52" s="186"/>
      <c r="H52" s="186"/>
      <c r="I52" s="218"/>
      <c r="J52" s="217"/>
      <c r="K52" s="219"/>
    </row>
    <row r="53" spans="1:11">
      <c r="A53" s="169"/>
      <c r="B53" s="148"/>
      <c r="C53" s="195" t="s">
        <v>64</v>
      </c>
      <c r="D53" s="166" t="s">
        <v>65</v>
      </c>
      <c r="E53" s="179">
        <v>44431</v>
      </c>
      <c r="F53" s="179">
        <v>44432</v>
      </c>
      <c r="G53" s="168" t="s">
        <v>17</v>
      </c>
      <c r="H53" s="168" t="s">
        <v>57</v>
      </c>
      <c r="I53" s="211" t="s">
        <v>66</v>
      </c>
      <c r="J53" s="210"/>
      <c r="K53" s="210"/>
    </row>
    <row r="54" spans="1:11">
      <c r="A54" s="169"/>
      <c r="B54" s="148"/>
      <c r="C54" s="187" t="s">
        <v>67</v>
      </c>
      <c r="D54" s="188" t="s">
        <v>68</v>
      </c>
      <c r="E54" s="186" t="s">
        <v>69</v>
      </c>
      <c r="F54" s="196"/>
      <c r="G54" s="186" t="s">
        <v>17</v>
      </c>
      <c r="H54" s="186" t="s">
        <v>57</v>
      </c>
      <c r="I54" s="216"/>
      <c r="J54" s="196"/>
      <c r="K54" s="210"/>
    </row>
    <row r="55" spans="1:11">
      <c r="A55" s="169"/>
      <c r="B55" s="148"/>
      <c r="C55" s="177" t="s">
        <v>70</v>
      </c>
      <c r="D55" s="178" t="s">
        <v>71</v>
      </c>
      <c r="E55" s="179">
        <v>44413</v>
      </c>
      <c r="F55" s="179">
        <v>44413</v>
      </c>
      <c r="G55" s="168" t="s">
        <v>17</v>
      </c>
      <c r="H55" s="168" t="s">
        <v>72</v>
      </c>
      <c r="I55" s="166" t="s">
        <v>19</v>
      </c>
      <c r="J55" s="210"/>
      <c r="K55" s="210"/>
    </row>
    <row r="56" ht="28.5" spans="1:11">
      <c r="A56" s="169"/>
      <c r="B56" s="148"/>
      <c r="C56" s="177" t="s">
        <v>73</v>
      </c>
      <c r="D56" s="181" t="s">
        <v>74</v>
      </c>
      <c r="E56" s="179">
        <v>44427</v>
      </c>
      <c r="F56" s="179">
        <v>44428</v>
      </c>
      <c r="G56" s="168" t="s">
        <v>17</v>
      </c>
      <c r="H56" s="168" t="s">
        <v>17</v>
      </c>
      <c r="I56" s="166" t="s">
        <v>75</v>
      </c>
      <c r="J56" s="210"/>
      <c r="K56" s="210"/>
    </row>
    <row r="57" spans="1:11">
      <c r="A57" s="169"/>
      <c r="B57" s="148"/>
      <c r="C57" s="177" t="s">
        <v>76</v>
      </c>
      <c r="D57" s="178" t="s">
        <v>77</v>
      </c>
      <c r="E57" s="179">
        <v>44428</v>
      </c>
      <c r="F57" s="179">
        <v>44428</v>
      </c>
      <c r="G57" s="168" t="s">
        <v>17</v>
      </c>
      <c r="H57" s="168" t="s">
        <v>57</v>
      </c>
      <c r="I57" s="220" t="s">
        <v>66</v>
      </c>
      <c r="J57" s="210"/>
      <c r="K57" s="210"/>
    </row>
    <row r="58" spans="1:11">
      <c r="A58" s="169"/>
      <c r="B58" s="148"/>
      <c r="C58" s="197" t="s">
        <v>78</v>
      </c>
      <c r="D58" s="197" t="s">
        <v>79</v>
      </c>
      <c r="E58" s="198" t="s">
        <v>80</v>
      </c>
      <c r="F58" s="199"/>
      <c r="G58" s="199"/>
      <c r="H58" s="199"/>
      <c r="I58" s="199"/>
      <c r="J58" s="221"/>
      <c r="K58" s="210"/>
    </row>
    <row r="59" spans="1:11">
      <c r="A59" s="169"/>
      <c r="B59" s="148"/>
      <c r="C59" s="195" t="s">
        <v>81</v>
      </c>
      <c r="D59" s="166" t="s">
        <v>82</v>
      </c>
      <c r="E59" s="179">
        <v>44411</v>
      </c>
      <c r="F59" s="179">
        <v>44412</v>
      </c>
      <c r="G59" s="168" t="s">
        <v>17</v>
      </c>
      <c r="H59" s="168" t="s">
        <v>18</v>
      </c>
      <c r="I59" s="166" t="s">
        <v>19</v>
      </c>
      <c r="J59" s="210"/>
      <c r="K59" s="210"/>
    </row>
    <row r="60" spans="1:11">
      <c r="A60" s="169"/>
      <c r="B60" s="148"/>
      <c r="C60" s="177" t="s">
        <v>83</v>
      </c>
      <c r="D60" s="178" t="s">
        <v>84</v>
      </c>
      <c r="E60" s="171">
        <v>44430</v>
      </c>
      <c r="F60" s="179">
        <v>44430</v>
      </c>
      <c r="G60" s="168" t="s">
        <v>17</v>
      </c>
      <c r="H60" s="168" t="s">
        <v>85</v>
      </c>
      <c r="I60" s="220" t="s">
        <v>86</v>
      </c>
      <c r="J60" s="210"/>
      <c r="K60" s="210"/>
    </row>
    <row r="61" spans="1:11">
      <c r="A61" s="169"/>
      <c r="B61" s="148"/>
      <c r="C61" s="195" t="s">
        <v>87</v>
      </c>
      <c r="D61" s="166" t="s">
        <v>88</v>
      </c>
      <c r="E61" s="179">
        <v>44425</v>
      </c>
      <c r="F61" s="179">
        <v>44425</v>
      </c>
      <c r="G61" s="168" t="s">
        <v>17</v>
      </c>
      <c r="H61" s="168" t="s">
        <v>18</v>
      </c>
      <c r="I61" s="166" t="s">
        <v>19</v>
      </c>
      <c r="J61" s="210"/>
      <c r="K61" s="210"/>
    </row>
    <row r="62" spans="1:11">
      <c r="A62" s="169"/>
      <c r="B62" s="153" t="s">
        <v>89</v>
      </c>
      <c r="C62" s="177" t="s">
        <v>90</v>
      </c>
      <c r="D62" s="166" t="s">
        <v>91</v>
      </c>
      <c r="E62" s="179">
        <v>44413</v>
      </c>
      <c r="F62" s="179">
        <v>44413</v>
      </c>
      <c r="G62" s="168" t="s">
        <v>18</v>
      </c>
      <c r="H62" s="168" t="s">
        <v>17</v>
      </c>
      <c r="I62" s="166" t="s">
        <v>40</v>
      </c>
      <c r="J62" s="210"/>
      <c r="K62" s="210"/>
    </row>
    <row r="63" spans="1:11">
      <c r="A63" s="169"/>
      <c r="B63" s="153"/>
      <c r="C63" s="177" t="s">
        <v>92</v>
      </c>
      <c r="D63" s="200"/>
      <c r="E63" s="179">
        <v>44414</v>
      </c>
      <c r="F63" s="179">
        <v>44414</v>
      </c>
      <c r="G63" s="168" t="s">
        <v>93</v>
      </c>
      <c r="H63" s="168" t="s">
        <v>17</v>
      </c>
      <c r="I63" s="166" t="s">
        <v>19</v>
      </c>
      <c r="J63" s="210"/>
      <c r="K63" s="210"/>
    </row>
    <row r="64" spans="1:11">
      <c r="A64" s="169"/>
      <c r="B64" s="153"/>
      <c r="C64" s="201" t="s">
        <v>94</v>
      </c>
      <c r="D64" s="188" t="s">
        <v>95</v>
      </c>
      <c r="E64" s="202" t="s">
        <v>96</v>
      </c>
      <c r="F64" s="203"/>
      <c r="G64" s="186" t="s">
        <v>93</v>
      </c>
      <c r="H64" s="186" t="s">
        <v>17</v>
      </c>
      <c r="I64" s="222"/>
      <c r="J64" s="217"/>
      <c r="K64" s="210"/>
    </row>
    <row r="65" spans="1:11">
      <c r="A65" s="169"/>
      <c r="B65" s="153"/>
      <c r="C65" s="177" t="s">
        <v>97</v>
      </c>
      <c r="D65" s="223"/>
      <c r="E65" s="179">
        <v>44414</v>
      </c>
      <c r="F65" s="179">
        <v>44429</v>
      </c>
      <c r="G65" s="224" t="s">
        <v>18</v>
      </c>
      <c r="H65" s="224"/>
      <c r="I65" s="166" t="s">
        <v>19</v>
      </c>
      <c r="J65" s="210"/>
      <c r="K65" s="210"/>
    </row>
    <row r="66" spans="1:11">
      <c r="A66" s="169"/>
      <c r="B66" s="153"/>
      <c r="C66" s="201" t="s">
        <v>98</v>
      </c>
      <c r="D66" s="225"/>
      <c r="E66" s="198" t="s">
        <v>96</v>
      </c>
      <c r="F66" s="221"/>
      <c r="G66" s="226" t="s">
        <v>18</v>
      </c>
      <c r="H66" s="226"/>
      <c r="I66" s="222"/>
      <c r="J66" s="217"/>
      <c r="K66" s="210"/>
    </row>
    <row r="67" spans="1:11">
      <c r="A67" s="169"/>
      <c r="B67" s="148" t="s">
        <v>18</v>
      </c>
      <c r="C67" s="187" t="s">
        <v>99</v>
      </c>
      <c r="D67" s="187" t="s">
        <v>100</v>
      </c>
      <c r="E67" s="198" t="s">
        <v>96</v>
      </c>
      <c r="F67" s="221"/>
      <c r="G67" s="227"/>
      <c r="H67" s="227"/>
      <c r="I67" s="187"/>
      <c r="J67" s="187"/>
      <c r="K67" s="233"/>
    </row>
    <row r="68" spans="1:11">
      <c r="A68" s="169"/>
      <c r="B68" s="148"/>
      <c r="C68" s="187" t="s">
        <v>101</v>
      </c>
      <c r="D68" s="187" t="s">
        <v>102</v>
      </c>
      <c r="E68" s="198" t="s">
        <v>96</v>
      </c>
      <c r="F68" s="221"/>
      <c r="G68" s="227"/>
      <c r="H68" s="227"/>
      <c r="I68" s="271"/>
      <c r="J68" s="187"/>
      <c r="K68" s="272"/>
    </row>
    <row r="69" spans="1:11">
      <c r="A69" s="169"/>
      <c r="B69" s="148"/>
      <c r="C69" s="177" t="s">
        <v>103</v>
      </c>
      <c r="D69" s="177" t="s">
        <v>104</v>
      </c>
      <c r="E69" s="228"/>
      <c r="F69" s="229">
        <v>44408</v>
      </c>
      <c r="G69" s="230" t="s">
        <v>18</v>
      </c>
      <c r="H69" s="177"/>
      <c r="I69" s="166" t="s">
        <v>19</v>
      </c>
      <c r="J69" s="177"/>
      <c r="K69" s="210"/>
    </row>
    <row r="70" spans="1:11">
      <c r="A70" s="169"/>
      <c r="B70" s="148"/>
      <c r="C70" s="177" t="s">
        <v>105</v>
      </c>
      <c r="D70" s="177" t="s">
        <v>106</v>
      </c>
      <c r="E70" s="231">
        <v>44302</v>
      </c>
      <c r="F70" s="231">
        <v>44408</v>
      </c>
      <c r="G70" s="177"/>
      <c r="H70" s="177"/>
      <c r="I70" s="166" t="s">
        <v>19</v>
      </c>
      <c r="J70" s="177"/>
      <c r="K70" s="210"/>
    </row>
    <row r="71" spans="1:11">
      <c r="A71" s="169"/>
      <c r="B71" s="148"/>
      <c r="C71" s="195" t="s">
        <v>107</v>
      </c>
      <c r="D71" s="232"/>
      <c r="E71" s="231">
        <v>44376</v>
      </c>
      <c r="F71" s="231">
        <v>44386</v>
      </c>
      <c r="G71" s="232"/>
      <c r="H71" s="232"/>
      <c r="I71" s="166"/>
      <c r="J71" s="232"/>
      <c r="K71" s="210"/>
    </row>
    <row r="72" spans="1:11">
      <c r="A72" s="169"/>
      <c r="B72" s="148"/>
      <c r="C72" s="233" t="s">
        <v>108</v>
      </c>
      <c r="D72" s="204" t="s">
        <v>109</v>
      </c>
      <c r="E72" s="231">
        <v>44413</v>
      </c>
      <c r="F72" s="231">
        <v>44427</v>
      </c>
      <c r="G72" s="205" t="s">
        <v>18</v>
      </c>
      <c r="H72" s="205" t="s">
        <v>17</v>
      </c>
      <c r="I72" s="166" t="s">
        <v>19</v>
      </c>
      <c r="J72" s="210"/>
      <c r="K72" s="210"/>
    </row>
    <row r="73" spans="1:11">
      <c r="A73" s="169"/>
      <c r="B73" s="148"/>
      <c r="C73" s="177" t="s">
        <v>110</v>
      </c>
      <c r="D73" s="223"/>
      <c r="E73" s="179">
        <v>44378</v>
      </c>
      <c r="F73" s="179">
        <v>44408</v>
      </c>
      <c r="G73" s="74" t="s">
        <v>18</v>
      </c>
      <c r="H73" s="74" t="s">
        <v>17</v>
      </c>
      <c r="I73" s="166" t="s">
        <v>19</v>
      </c>
      <c r="J73" s="213"/>
      <c r="K73" s="210"/>
    </row>
    <row r="74" spans="1:11">
      <c r="A74" s="169"/>
      <c r="B74" s="148"/>
      <c r="C74" s="201" t="s">
        <v>111</v>
      </c>
      <c r="D74" s="234" t="s">
        <v>112</v>
      </c>
      <c r="E74" s="198" t="s">
        <v>113</v>
      </c>
      <c r="F74" s="199"/>
      <c r="G74" s="199"/>
      <c r="H74" s="199"/>
      <c r="I74" s="199"/>
      <c r="J74" s="221"/>
      <c r="K74" s="210"/>
    </row>
    <row r="75" spans="1:11">
      <c r="A75" s="169"/>
      <c r="B75" s="148"/>
      <c r="C75" s="233" t="s">
        <v>114</v>
      </c>
      <c r="D75" s="223"/>
      <c r="E75" s="223"/>
      <c r="F75" s="179">
        <v>44408</v>
      </c>
      <c r="G75" s="205" t="s">
        <v>18</v>
      </c>
      <c r="H75" s="205" t="s">
        <v>17</v>
      </c>
      <c r="I75" s="166" t="s">
        <v>19</v>
      </c>
      <c r="J75" s="172"/>
      <c r="K75" s="210"/>
    </row>
    <row r="76" spans="1:11">
      <c r="A76" s="169"/>
      <c r="B76" s="148"/>
      <c r="C76" s="233" t="s">
        <v>115</v>
      </c>
      <c r="D76" s="204" t="s">
        <v>116</v>
      </c>
      <c r="E76" s="179">
        <v>44427</v>
      </c>
      <c r="F76" s="179">
        <v>44430</v>
      </c>
      <c r="G76" s="205" t="s">
        <v>117</v>
      </c>
      <c r="H76" s="205" t="s">
        <v>17</v>
      </c>
      <c r="I76" s="166" t="s">
        <v>19</v>
      </c>
      <c r="J76" s="172"/>
      <c r="K76" s="210"/>
    </row>
    <row r="77" spans="1:11">
      <c r="A77" s="169"/>
      <c r="B77" s="148"/>
      <c r="C77" s="233" t="s">
        <v>118</v>
      </c>
      <c r="D77" s="235"/>
      <c r="E77" s="200"/>
      <c r="F77" s="179">
        <v>44430</v>
      </c>
      <c r="G77" s="224" t="s">
        <v>18</v>
      </c>
      <c r="H77" s="224" t="s">
        <v>17</v>
      </c>
      <c r="I77" s="166" t="s">
        <v>19</v>
      </c>
      <c r="J77" s="213"/>
      <c r="K77" s="210"/>
    </row>
    <row r="78" spans="1:11">
      <c r="A78" s="169"/>
      <c r="B78" s="148"/>
      <c r="C78" s="173" t="s">
        <v>119</v>
      </c>
      <c r="D78" s="174" t="s">
        <v>119</v>
      </c>
      <c r="E78" s="175">
        <v>44430</v>
      </c>
      <c r="F78" s="175">
        <v>44431</v>
      </c>
      <c r="G78" s="236" t="s">
        <v>120</v>
      </c>
      <c r="H78" s="236"/>
      <c r="I78" s="204" t="s">
        <v>28</v>
      </c>
      <c r="J78" s="273"/>
      <c r="K78" s="274" t="s">
        <v>121</v>
      </c>
    </row>
    <row r="79" spans="1:11">
      <c r="A79" s="169"/>
      <c r="B79" s="148"/>
      <c r="C79" s="173" t="s">
        <v>122</v>
      </c>
      <c r="D79" s="174" t="s">
        <v>123</v>
      </c>
      <c r="E79" s="175">
        <v>44431</v>
      </c>
      <c r="F79" s="175">
        <v>44432</v>
      </c>
      <c r="G79" s="236" t="s">
        <v>124</v>
      </c>
      <c r="H79" s="236"/>
      <c r="I79" s="204" t="s">
        <v>19</v>
      </c>
      <c r="J79" s="273"/>
      <c r="K79" s="275"/>
    </row>
    <row r="80" spans="1:11">
      <c r="A80" s="169"/>
      <c r="B80" s="148"/>
      <c r="C80" s="201" t="s">
        <v>125</v>
      </c>
      <c r="D80" s="237" t="s">
        <v>126</v>
      </c>
      <c r="E80" s="238"/>
      <c r="F80" s="238"/>
      <c r="G80" s="238"/>
      <c r="H80" s="238"/>
      <c r="I80" s="238"/>
      <c r="J80" s="276"/>
      <c r="K80" s="210"/>
    </row>
    <row r="81" spans="1:11">
      <c r="A81" s="169"/>
      <c r="B81" s="153" t="s">
        <v>72</v>
      </c>
      <c r="C81" s="195" t="s">
        <v>127</v>
      </c>
      <c r="D81" s="178" t="s">
        <v>128</v>
      </c>
      <c r="E81" s="239">
        <v>44413</v>
      </c>
      <c r="F81" s="239">
        <v>44414</v>
      </c>
      <c r="G81" s="240" t="s">
        <v>72</v>
      </c>
      <c r="H81" s="240" t="s">
        <v>17</v>
      </c>
      <c r="I81" s="166" t="s">
        <v>129</v>
      </c>
      <c r="J81" s="210"/>
      <c r="K81" s="210"/>
    </row>
    <row r="82" spans="1:11">
      <c r="A82" s="169"/>
      <c r="B82" s="153"/>
      <c r="C82" s="195" t="s">
        <v>130</v>
      </c>
      <c r="D82" s="166" t="s">
        <v>131</v>
      </c>
      <c r="E82" s="179">
        <v>44418</v>
      </c>
      <c r="F82" s="179">
        <v>44420</v>
      </c>
      <c r="G82" s="224" t="s">
        <v>72</v>
      </c>
      <c r="H82" s="224" t="s">
        <v>17</v>
      </c>
      <c r="I82" s="220" t="s">
        <v>132</v>
      </c>
      <c r="J82" s="210"/>
      <c r="K82" s="210"/>
    </row>
    <row r="83" ht="77" customHeight="1" spans="1:11">
      <c r="A83" s="169"/>
      <c r="B83" s="153"/>
      <c r="C83" s="173" t="s">
        <v>133</v>
      </c>
      <c r="D83" s="204" t="s">
        <v>134</v>
      </c>
      <c r="E83" s="175">
        <v>44414</v>
      </c>
      <c r="F83" s="175">
        <v>44427</v>
      </c>
      <c r="G83" s="236" t="s">
        <v>72</v>
      </c>
      <c r="H83" s="236" t="s">
        <v>17</v>
      </c>
      <c r="I83" s="277" t="s">
        <v>135</v>
      </c>
      <c r="J83" s="278"/>
      <c r="K83" s="279" t="s">
        <v>136</v>
      </c>
    </row>
    <row r="84" ht="57" customHeight="1" spans="1:11">
      <c r="A84" s="169"/>
      <c r="B84" s="153"/>
      <c r="C84" s="195" t="s">
        <v>137</v>
      </c>
      <c r="D84" s="166"/>
      <c r="E84" s="179">
        <v>44428</v>
      </c>
      <c r="F84" s="179">
        <v>44428</v>
      </c>
      <c r="G84" s="224" t="s">
        <v>72</v>
      </c>
      <c r="H84" s="224" t="s">
        <v>17</v>
      </c>
      <c r="I84" s="220" t="s">
        <v>132</v>
      </c>
      <c r="J84" s="210"/>
      <c r="K84" s="280"/>
    </row>
    <row r="85" spans="1:11">
      <c r="A85" s="169"/>
      <c r="B85" s="153"/>
      <c r="C85" s="195" t="s">
        <v>138</v>
      </c>
      <c r="D85" s="166" t="s">
        <v>139</v>
      </c>
      <c r="E85" s="179">
        <v>44432</v>
      </c>
      <c r="F85" s="179">
        <v>44433</v>
      </c>
      <c r="G85" s="224" t="s">
        <v>72</v>
      </c>
      <c r="H85" s="224"/>
      <c r="I85" s="220" t="s">
        <v>132</v>
      </c>
      <c r="J85" s="210"/>
      <c r="K85" s="210"/>
    </row>
    <row r="86" spans="1:11">
      <c r="A86" s="169"/>
      <c r="B86" s="148" t="s">
        <v>57</v>
      </c>
      <c r="C86" s="195" t="s">
        <v>140</v>
      </c>
      <c r="D86" s="195" t="s">
        <v>141</v>
      </c>
      <c r="E86" s="241">
        <v>44392</v>
      </c>
      <c r="F86" s="241">
        <v>44427</v>
      </c>
      <c r="G86" s="242" t="s">
        <v>57</v>
      </c>
      <c r="H86" s="242"/>
      <c r="I86" s="195" t="s">
        <v>66</v>
      </c>
      <c r="J86" s="242"/>
      <c r="K86" s="210"/>
    </row>
    <row r="87" spans="1:11">
      <c r="A87" s="243" t="s">
        <v>142</v>
      </c>
      <c r="B87" s="244" t="s">
        <v>17</v>
      </c>
      <c r="C87" s="245" t="s">
        <v>143</v>
      </c>
      <c r="D87" s="178" t="s">
        <v>144</v>
      </c>
      <c r="E87" s="241">
        <v>44434</v>
      </c>
      <c r="F87" s="246" t="s">
        <v>145</v>
      </c>
      <c r="G87" s="168" t="s">
        <v>17</v>
      </c>
      <c r="H87" s="168" t="s">
        <v>57</v>
      </c>
      <c r="I87" s="220" t="s">
        <v>58</v>
      </c>
      <c r="J87" s="210"/>
      <c r="K87" s="210"/>
    </row>
    <row r="88" spans="1:11">
      <c r="A88" s="243"/>
      <c r="B88" s="247"/>
      <c r="C88" s="245" t="s">
        <v>146</v>
      </c>
      <c r="D88" s="178" t="s">
        <v>147</v>
      </c>
      <c r="E88" s="241">
        <v>44434</v>
      </c>
      <c r="F88" s="246" t="s">
        <v>145</v>
      </c>
      <c r="G88" s="168" t="s">
        <v>17</v>
      </c>
      <c r="H88" s="168"/>
      <c r="I88" s="220" t="s">
        <v>19</v>
      </c>
      <c r="J88" s="210"/>
      <c r="K88" s="210"/>
    </row>
    <row r="89" spans="1:11">
      <c r="A89" s="243"/>
      <c r="B89" s="247"/>
      <c r="C89" s="248" t="s">
        <v>148</v>
      </c>
      <c r="D89" s="166" t="s">
        <v>149</v>
      </c>
      <c r="E89" s="241">
        <v>44434</v>
      </c>
      <c r="F89" s="241">
        <v>44440</v>
      </c>
      <c r="G89" s="168" t="s">
        <v>17</v>
      </c>
      <c r="H89" s="168" t="s">
        <v>18</v>
      </c>
      <c r="I89" s="220" t="s">
        <v>19</v>
      </c>
      <c r="J89" s="210"/>
      <c r="K89" s="210"/>
    </row>
    <row r="90" ht="28.5" spans="1:11">
      <c r="A90" s="243"/>
      <c r="B90" s="247"/>
      <c r="C90" s="166" t="s">
        <v>150</v>
      </c>
      <c r="D90" s="170" t="s">
        <v>151</v>
      </c>
      <c r="E90" s="241">
        <v>44434</v>
      </c>
      <c r="F90" s="241">
        <v>44436</v>
      </c>
      <c r="G90" s="168" t="s">
        <v>17</v>
      </c>
      <c r="H90" s="168" t="s">
        <v>72</v>
      </c>
      <c r="I90" s="220" t="s">
        <v>19</v>
      </c>
      <c r="J90" s="168"/>
      <c r="K90" s="210"/>
    </row>
    <row r="91" spans="1:11">
      <c r="A91" s="243"/>
      <c r="B91" s="249"/>
      <c r="C91" s="166" t="s">
        <v>152</v>
      </c>
      <c r="D91" s="250" t="s">
        <v>153</v>
      </c>
      <c r="E91" s="241">
        <v>44434</v>
      </c>
      <c r="F91" s="241">
        <v>44440</v>
      </c>
      <c r="G91" s="168" t="s">
        <v>17</v>
      </c>
      <c r="H91" s="210"/>
      <c r="I91" s="220" t="s">
        <v>19</v>
      </c>
      <c r="J91" s="210"/>
      <c r="K91" s="210"/>
    </row>
    <row r="92" spans="1:11">
      <c r="A92" s="243"/>
      <c r="B92" s="251" t="s">
        <v>18</v>
      </c>
      <c r="C92" s="165" t="s">
        <v>154</v>
      </c>
      <c r="D92" s="166" t="s">
        <v>155</v>
      </c>
      <c r="E92" s="241">
        <v>44434</v>
      </c>
      <c r="F92" s="172" t="s">
        <v>145</v>
      </c>
      <c r="G92" s="172" t="s">
        <v>18</v>
      </c>
      <c r="H92" s="166"/>
      <c r="I92" s="166" t="s">
        <v>19</v>
      </c>
      <c r="J92" s="166"/>
      <c r="K92" s="210"/>
    </row>
    <row r="93" spans="1:11">
      <c r="A93" s="243"/>
      <c r="B93" s="251"/>
      <c r="C93" s="165" t="s">
        <v>156</v>
      </c>
      <c r="D93" s="166" t="s">
        <v>157</v>
      </c>
      <c r="E93" s="241">
        <v>44434</v>
      </c>
      <c r="F93" s="172" t="s">
        <v>145</v>
      </c>
      <c r="G93" s="172" t="s">
        <v>18</v>
      </c>
      <c r="H93" s="166"/>
      <c r="I93" s="166" t="s">
        <v>19</v>
      </c>
      <c r="J93" s="166"/>
      <c r="K93" s="210"/>
    </row>
    <row r="94" spans="1:11">
      <c r="A94" s="243"/>
      <c r="B94" s="252" t="s">
        <v>72</v>
      </c>
      <c r="C94" s="245" t="s">
        <v>158</v>
      </c>
      <c r="D94" s="178" t="s">
        <v>159</v>
      </c>
      <c r="E94" s="241">
        <v>44434</v>
      </c>
      <c r="F94" s="171">
        <v>44434</v>
      </c>
      <c r="G94" s="224" t="s">
        <v>72</v>
      </c>
      <c r="H94" s="224" t="s">
        <v>17</v>
      </c>
      <c r="I94" s="220" t="s">
        <v>132</v>
      </c>
      <c r="J94" s="210"/>
      <c r="K94" s="210"/>
    </row>
    <row r="95" spans="1:11">
      <c r="A95" s="243"/>
      <c r="B95" s="252"/>
      <c r="C95" s="220" t="s">
        <v>160</v>
      </c>
      <c r="D95" s="220" t="s">
        <v>161</v>
      </c>
      <c r="E95" s="241">
        <v>44434</v>
      </c>
      <c r="F95" s="171">
        <v>44434</v>
      </c>
      <c r="G95" s="224" t="s">
        <v>72</v>
      </c>
      <c r="H95" s="224" t="s">
        <v>17</v>
      </c>
      <c r="I95" s="220" t="s">
        <v>28</v>
      </c>
      <c r="J95" s="210"/>
      <c r="K95" s="210"/>
    </row>
    <row r="96" ht="42.75" spans="1:11">
      <c r="A96" s="243"/>
      <c r="B96" s="253" t="s">
        <v>57</v>
      </c>
      <c r="C96" s="248" t="s">
        <v>162</v>
      </c>
      <c r="D96" s="214" t="s">
        <v>163</v>
      </c>
      <c r="E96" s="171">
        <v>44434</v>
      </c>
      <c r="F96" s="171" t="s">
        <v>145</v>
      </c>
      <c r="G96" s="224" t="s">
        <v>57</v>
      </c>
      <c r="H96" s="224" t="s">
        <v>17</v>
      </c>
      <c r="I96" s="195" t="s">
        <v>66</v>
      </c>
      <c r="J96" s="210"/>
      <c r="K96" s="210"/>
    </row>
    <row r="97" spans="1:11">
      <c r="A97" s="243"/>
      <c r="B97" s="254"/>
      <c r="C97" s="248" t="s">
        <v>164</v>
      </c>
      <c r="D97" s="248" t="s">
        <v>165</v>
      </c>
      <c r="E97" s="171">
        <v>44434</v>
      </c>
      <c r="F97" s="224" t="s">
        <v>145</v>
      </c>
      <c r="G97" s="224" t="s">
        <v>57</v>
      </c>
      <c r="H97" s="224" t="s">
        <v>17</v>
      </c>
      <c r="I97" s="195" t="s">
        <v>66</v>
      </c>
      <c r="J97" s="224"/>
      <c r="K97" s="210"/>
    </row>
    <row r="98" spans="1:11">
      <c r="A98" s="243"/>
      <c r="B98" s="255"/>
      <c r="C98" s="197" t="s">
        <v>166</v>
      </c>
      <c r="D98" s="188" t="s">
        <v>167</v>
      </c>
      <c r="E98" s="256" t="s">
        <v>168</v>
      </c>
      <c r="F98" s="257"/>
      <c r="G98" s="226" t="s">
        <v>57</v>
      </c>
      <c r="H98" s="226" t="s">
        <v>17</v>
      </c>
      <c r="I98" s="187" t="s">
        <v>66</v>
      </c>
      <c r="J98" s="217"/>
      <c r="K98" s="217"/>
    </row>
    <row r="99" spans="1:11">
      <c r="A99" s="164" t="s">
        <v>169</v>
      </c>
      <c r="B99" s="252" t="s">
        <v>17</v>
      </c>
      <c r="C99" s="248" t="s">
        <v>170</v>
      </c>
      <c r="D99" s="248" t="s">
        <v>171</v>
      </c>
      <c r="E99" s="229">
        <v>44445</v>
      </c>
      <c r="F99" s="229">
        <v>44445</v>
      </c>
      <c r="G99" s="224" t="s">
        <v>17</v>
      </c>
      <c r="H99" s="224" t="s">
        <v>72</v>
      </c>
      <c r="I99" s="166" t="s">
        <v>19</v>
      </c>
      <c r="J99" s="248"/>
      <c r="K99" s="210"/>
    </row>
    <row r="100" spans="1:11">
      <c r="A100" s="164"/>
      <c r="B100" s="252"/>
      <c r="C100" s="248" t="s">
        <v>172</v>
      </c>
      <c r="D100" s="248" t="s">
        <v>173</v>
      </c>
      <c r="E100" s="229">
        <v>44438</v>
      </c>
      <c r="F100" s="229">
        <v>44441</v>
      </c>
      <c r="G100" s="224" t="s">
        <v>17</v>
      </c>
      <c r="H100" s="224" t="s">
        <v>18</v>
      </c>
      <c r="I100" s="166" t="s">
        <v>19</v>
      </c>
      <c r="J100" s="248"/>
      <c r="K100" s="210"/>
    </row>
    <row r="101" spans="1:11">
      <c r="A101" s="164"/>
      <c r="B101" s="251" t="s">
        <v>18</v>
      </c>
      <c r="C101" s="248" t="s">
        <v>174</v>
      </c>
      <c r="D101" s="248" t="s">
        <v>175</v>
      </c>
      <c r="E101" s="229">
        <v>44441</v>
      </c>
      <c r="F101" s="229">
        <v>44445</v>
      </c>
      <c r="G101" s="224" t="s">
        <v>18</v>
      </c>
      <c r="H101" s="224" t="s">
        <v>17</v>
      </c>
      <c r="I101" s="166" t="s">
        <v>19</v>
      </c>
      <c r="J101" s="248"/>
      <c r="K101" s="210"/>
    </row>
    <row r="102" spans="1:11">
      <c r="A102" s="164"/>
      <c r="B102" s="252" t="s">
        <v>72</v>
      </c>
      <c r="C102" s="248" t="s">
        <v>176</v>
      </c>
      <c r="D102" s="248" t="s">
        <v>177</v>
      </c>
      <c r="E102" s="229">
        <v>44438</v>
      </c>
      <c r="F102" s="229">
        <v>44438</v>
      </c>
      <c r="G102" s="224" t="s">
        <v>72</v>
      </c>
      <c r="H102" s="224" t="s">
        <v>17</v>
      </c>
      <c r="I102" s="220" t="s">
        <v>132</v>
      </c>
      <c r="J102" s="224"/>
      <c r="K102" s="210"/>
    </row>
    <row r="103" ht="42.75" spans="1:11">
      <c r="A103" s="164"/>
      <c r="B103" s="255" t="s">
        <v>57</v>
      </c>
      <c r="C103" s="248" t="s">
        <v>178</v>
      </c>
      <c r="D103" s="258" t="s">
        <v>179</v>
      </c>
      <c r="E103" s="229">
        <v>44434</v>
      </c>
      <c r="F103" s="229">
        <v>44442</v>
      </c>
      <c r="G103" s="224" t="s">
        <v>57</v>
      </c>
      <c r="H103" s="224" t="s">
        <v>17</v>
      </c>
      <c r="I103" s="220" t="s">
        <v>58</v>
      </c>
      <c r="J103" s="224"/>
      <c r="K103" s="210"/>
    </row>
    <row r="104" spans="1:9">
      <c r="A104" s="259"/>
      <c r="B104" s="260"/>
      <c r="C104" s="261"/>
      <c r="D104" s="261"/>
      <c r="E104" s="261"/>
      <c r="F104" s="260"/>
      <c r="G104" s="260"/>
      <c r="H104" s="261"/>
      <c r="I104" s="260"/>
    </row>
    <row r="106" s="147" customFormat="1" ht="17" customHeight="1" spans="1:10">
      <c r="A106" s="262" t="s">
        <v>180</v>
      </c>
      <c r="B106" s="263"/>
      <c r="C106" s="263"/>
      <c r="D106" s="263"/>
      <c r="E106" s="263"/>
      <c r="F106" s="263"/>
      <c r="G106" s="263"/>
      <c r="H106" s="263"/>
      <c r="I106" s="263"/>
      <c r="J106" s="263"/>
    </row>
    <row r="107" s="147" customFormat="1" ht="16.5" spans="1:9">
      <c r="A107" s="264" t="s">
        <v>181</v>
      </c>
      <c r="I107" s="90"/>
    </row>
    <row r="108" s="147" customFormat="1" ht="16.5" spans="1:9">
      <c r="A108" s="147" t="s">
        <v>182</v>
      </c>
      <c r="I108" s="90"/>
    </row>
    <row r="109" s="147" customFormat="1" ht="16.5" spans="1:9">
      <c r="A109" s="264" t="s">
        <v>183</v>
      </c>
      <c r="I109" s="90"/>
    </row>
    <row r="110" s="147" customFormat="1" ht="16.5" spans="1:9">
      <c r="A110" s="265" t="s">
        <v>184</v>
      </c>
      <c r="I110" s="90"/>
    </row>
    <row r="111" s="147" customFormat="1" ht="16.5" spans="1:9">
      <c r="A111" s="264" t="s">
        <v>185</v>
      </c>
      <c r="I111" s="90"/>
    </row>
    <row r="112" s="147" customFormat="1" ht="16.5" spans="1:9">
      <c r="A112" s="147" t="s">
        <v>186</v>
      </c>
      <c r="I112" s="90"/>
    </row>
    <row r="113" s="147" customFormat="1" ht="16.5" spans="1:9">
      <c r="A113" s="264" t="s">
        <v>187</v>
      </c>
      <c r="I113" s="90"/>
    </row>
    <row r="114" s="147" customFormat="1" ht="16.5" spans="1:9">
      <c r="A114" s="266" t="s">
        <v>188</v>
      </c>
      <c r="I114" s="90"/>
    </row>
    <row r="115" s="147" customFormat="1" ht="16.5" spans="1:9">
      <c r="A115" s="267" t="s">
        <v>189</v>
      </c>
      <c r="B115" s="267" t="s">
        <v>190</v>
      </c>
      <c r="I115" s="90"/>
    </row>
    <row r="116" s="147" customFormat="1" ht="16.5" spans="1:9">
      <c r="A116" s="268"/>
      <c r="B116" s="268"/>
      <c r="I116" s="90"/>
    </row>
    <row r="117" s="147" customFormat="1" ht="16.5" spans="1:9">
      <c r="A117" s="268"/>
      <c r="B117" s="268"/>
      <c r="I117" s="90"/>
    </row>
    <row r="118" s="147" customFormat="1" ht="16.5" spans="1:9">
      <c r="A118" s="264" t="s">
        <v>191</v>
      </c>
      <c r="I118" s="90"/>
    </row>
    <row r="119" s="147" customFormat="1" ht="16.5" spans="1:9">
      <c r="A119" s="266" t="s">
        <v>192</v>
      </c>
      <c r="I119" s="90"/>
    </row>
    <row r="120" s="147" customFormat="1" ht="16.5" spans="1:9">
      <c r="A120" s="267" t="s">
        <v>193</v>
      </c>
      <c r="B120" s="267" t="s">
        <v>194</v>
      </c>
      <c r="C120" s="267" t="s">
        <v>189</v>
      </c>
      <c r="I120" s="90"/>
    </row>
    <row r="121" s="147" customFormat="1" ht="16.5" spans="1:9">
      <c r="A121" s="268"/>
      <c r="B121" s="268"/>
      <c r="C121" s="268"/>
      <c r="I121" s="90"/>
    </row>
    <row r="122" s="147" customFormat="1" ht="16.5" spans="1:9">
      <c r="A122" s="147" t="s">
        <v>195</v>
      </c>
      <c r="I122" s="90"/>
    </row>
    <row r="123" s="147" customFormat="1" ht="16.5" spans="1:9">
      <c r="A123" s="267" t="s">
        <v>196</v>
      </c>
      <c r="B123" s="267" t="s">
        <v>197</v>
      </c>
      <c r="C123" s="267" t="s">
        <v>198</v>
      </c>
      <c r="I123" s="90"/>
    </row>
    <row r="124" s="147" customFormat="1" ht="16.5" spans="1:9">
      <c r="A124" s="269"/>
      <c r="B124" s="269" t="s">
        <v>199</v>
      </c>
      <c r="C124" s="269" t="s">
        <v>200</v>
      </c>
      <c r="I124" s="90"/>
    </row>
    <row r="125" s="147" customFormat="1" ht="16.5" spans="1:9">
      <c r="A125" s="270" t="s">
        <v>201</v>
      </c>
      <c r="I125" s="90"/>
    </row>
    <row r="126" s="147" customFormat="1" ht="16.5" spans="1:9">
      <c r="A126" s="147" t="s">
        <v>202</v>
      </c>
      <c r="I126" s="90"/>
    </row>
    <row r="127" s="147" customFormat="1" ht="16.5" spans="1:9">
      <c r="A127" s="267" t="s">
        <v>203</v>
      </c>
      <c r="B127" s="267" t="s">
        <v>204</v>
      </c>
      <c r="I127" s="90"/>
    </row>
    <row r="128" s="147" customFormat="1" ht="16.5" spans="1:9">
      <c r="A128" s="268"/>
      <c r="B128" s="268"/>
      <c r="I128" s="90"/>
    </row>
    <row r="129" s="147" customFormat="1" ht="16.5" spans="1:9">
      <c r="A129" s="268"/>
      <c r="B129" s="268"/>
      <c r="I129" s="90"/>
    </row>
    <row r="130" s="147" customFormat="1" ht="16.5" spans="1:9">
      <c r="A130" s="268"/>
      <c r="B130" s="268"/>
      <c r="I130" s="90"/>
    </row>
    <row r="131" s="147" customFormat="1" ht="16.5" spans="1:9">
      <c r="A131" s="268"/>
      <c r="B131" s="268"/>
      <c r="I131" s="90"/>
    </row>
    <row r="132" s="147" customFormat="1" ht="16.5" spans="1:9">
      <c r="A132" s="266" t="s">
        <v>205</v>
      </c>
      <c r="I132" s="90"/>
    </row>
    <row r="133" s="147" customFormat="1" ht="16.5" spans="1:9">
      <c r="A133" s="267" t="s">
        <v>206</v>
      </c>
      <c r="B133" s="267" t="s">
        <v>207</v>
      </c>
      <c r="C133" s="267" t="s">
        <v>208</v>
      </c>
      <c r="D133" s="267" t="s">
        <v>209</v>
      </c>
      <c r="I133" s="90"/>
    </row>
    <row r="134" s="147" customFormat="1" ht="16.5" spans="1:9">
      <c r="A134" s="268"/>
      <c r="B134" s="268"/>
      <c r="C134" s="268"/>
      <c r="D134" s="268"/>
      <c r="I134" s="90"/>
    </row>
    <row r="135" s="147" customFormat="1" ht="16.5" spans="1:9">
      <c r="A135" s="268"/>
      <c r="B135" s="268"/>
      <c r="C135" s="268"/>
      <c r="D135" s="268"/>
      <c r="I135" s="90"/>
    </row>
    <row r="136" s="147" customFormat="1" ht="16.5" spans="1:9">
      <c r="A136" s="268"/>
      <c r="B136" s="268"/>
      <c r="C136" s="268"/>
      <c r="D136" s="268"/>
      <c r="I136" s="90"/>
    </row>
    <row r="137" s="147" customFormat="1" ht="16.5" spans="1:9">
      <c r="A137" s="281" t="s">
        <v>210</v>
      </c>
      <c r="I137" s="90"/>
    </row>
    <row r="138" s="147" customFormat="1" ht="16.5" spans="1:9">
      <c r="A138" s="281" t="s">
        <v>211</v>
      </c>
      <c r="I138" s="90"/>
    </row>
    <row r="139" s="147" customFormat="1" ht="16.5" spans="9:9">
      <c r="I139" s="90"/>
    </row>
    <row r="140" s="147" customFormat="1" ht="16.5" spans="9:9">
      <c r="I140" s="90"/>
    </row>
    <row r="141" s="147" customFormat="1" ht="16.5" spans="9:9">
      <c r="I141" s="90"/>
    </row>
    <row r="142" s="147" customFormat="1" ht="16.5" spans="9:9">
      <c r="I142" s="90"/>
    </row>
    <row r="143" s="147" customFormat="1" ht="16.5" spans="9:9">
      <c r="I143" s="90"/>
    </row>
    <row r="144" s="147" customFormat="1" ht="16.5" spans="9:9">
      <c r="I144" s="90"/>
    </row>
    <row r="145" s="147" customFormat="1" ht="16.5" spans="9:9">
      <c r="I145" s="90"/>
    </row>
    <row r="146" s="147" customFormat="1" ht="16.5" spans="9:9">
      <c r="I146" s="90"/>
    </row>
    <row r="147" s="147" customFormat="1" ht="16.5" spans="9:9">
      <c r="I147" s="90"/>
    </row>
  </sheetData>
  <mergeCells count="35">
    <mergeCell ref="A1:J1"/>
    <mergeCell ref="A34:J34"/>
    <mergeCell ref="E47:F47"/>
    <mergeCell ref="E58:J58"/>
    <mergeCell ref="E64:F64"/>
    <mergeCell ref="E66:F66"/>
    <mergeCell ref="E67:F67"/>
    <mergeCell ref="E68:F68"/>
    <mergeCell ref="E74:J74"/>
    <mergeCell ref="D80:J80"/>
    <mergeCell ref="E98:F98"/>
    <mergeCell ref="A106:J106"/>
    <mergeCell ref="A39:A86"/>
    <mergeCell ref="A87:A98"/>
    <mergeCell ref="A99:A103"/>
    <mergeCell ref="B39:B61"/>
    <mergeCell ref="B62:B66"/>
    <mergeCell ref="B67:B80"/>
    <mergeCell ref="B81:B85"/>
    <mergeCell ref="B87:B91"/>
    <mergeCell ref="B92:B93"/>
    <mergeCell ref="B94:B95"/>
    <mergeCell ref="B96:B98"/>
    <mergeCell ref="B99:B100"/>
    <mergeCell ref="C36:C38"/>
    <mergeCell ref="E36:E38"/>
    <mergeCell ref="G36:G38"/>
    <mergeCell ref="H36:H38"/>
    <mergeCell ref="I37:I38"/>
    <mergeCell ref="I40:I43"/>
    <mergeCell ref="I53:I54"/>
    <mergeCell ref="K36:K38"/>
    <mergeCell ref="K78:K79"/>
    <mergeCell ref="A36:B38"/>
    <mergeCell ref="E50:F52"/>
  </mergeCells>
  <dataValidations count="1">
    <dataValidation type="list" allowBlank="1" showInputMessage="1" showErrorMessage="1" sqref="J36 J37 J43 J48 J49 J50 J51 J52 J53 J68 J69 J70 J71 J75 J79 I104 J38:J42 J44:J47 J55:J57 J59:J67 J72:J73 J76:J78 J81:J85 J86:J103">
      <formula1>"完成,进行中,未开始"</formula1>
    </dataValidation>
  </dataValidations>
  <hyperlinks>
    <hyperlink ref="A137" location="数据模型!A1" display="七、产品数据模型（点击跳转）"/>
    <hyperlink ref="A138" location="测试版本内容!A1" display="八、测试版本版本内容（点击跳转）"/>
  </hyperlinks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B1:Z48"/>
  <sheetViews>
    <sheetView showGridLines="0" workbookViewId="0">
      <pane ySplit="17" topLeftCell="A18" activePane="bottomLeft" state="frozen"/>
      <selection/>
      <selection pane="bottomLeft" activeCell="A1" sqref="A1"/>
    </sheetView>
  </sheetViews>
  <sheetFormatPr defaultColWidth="9" defaultRowHeight="14.25"/>
  <cols>
    <col min="1" max="1" width="4" customWidth="1"/>
    <col min="2" max="2" width="9.5" customWidth="1"/>
    <col min="3" max="5" width="7.375" customWidth="1"/>
    <col min="6" max="6" width="8.875" customWidth="1"/>
    <col min="7" max="7" width="10.375" customWidth="1"/>
    <col min="8" max="8" width="7.375" customWidth="1"/>
    <col min="9" max="9" width="7.875" customWidth="1"/>
    <col min="10" max="10" width="9.25" customWidth="1"/>
    <col min="11" max="11" width="7.875" customWidth="1"/>
    <col min="12" max="12" width="15" customWidth="1"/>
    <col min="13" max="13" width="7.25" customWidth="1"/>
    <col min="14" max="14" width="3.75" style="114" customWidth="1"/>
    <col min="20" max="20" width="10" customWidth="1"/>
    <col min="23" max="23" width="8.875" customWidth="1"/>
  </cols>
  <sheetData>
    <row r="1" ht="15"/>
    <row r="2" ht="18" spans="2:12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39"/>
    </row>
    <row r="3" ht="15" spans="2:12">
      <c r="B3" s="117" t="s">
        <v>212</v>
      </c>
      <c r="C3" s="118"/>
      <c r="D3" s="118"/>
      <c r="E3" s="118"/>
      <c r="F3" s="118"/>
      <c r="G3" s="118"/>
      <c r="H3" s="118"/>
      <c r="I3" s="118"/>
      <c r="J3" s="118"/>
      <c r="K3" s="118"/>
      <c r="L3" s="140"/>
    </row>
    <row r="4" ht="15" spans="2:12">
      <c r="B4" s="119" t="s">
        <v>213</v>
      </c>
      <c r="C4" s="118"/>
      <c r="D4" s="118"/>
      <c r="E4" s="118"/>
      <c r="F4" s="118"/>
      <c r="G4" s="118"/>
      <c r="H4" s="118"/>
      <c r="I4" s="118"/>
      <c r="J4" s="118"/>
      <c r="K4" s="118"/>
      <c r="L4" s="140"/>
    </row>
    <row r="5" ht="18.75" spans="2:12"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41"/>
    </row>
    <row r="6" ht="18" spans="2:2">
      <c r="B6" s="122"/>
    </row>
    <row r="7" ht="18" spans="2:15">
      <c r="B7" s="123" t="s">
        <v>214</v>
      </c>
      <c r="O7" s="142" t="s">
        <v>215</v>
      </c>
    </row>
    <row r="8" ht="16.5" spans="2:25">
      <c r="B8" s="124" t="s">
        <v>216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43"/>
      <c r="O8" s="124" t="s">
        <v>217</v>
      </c>
      <c r="P8" s="125"/>
      <c r="Q8" s="125"/>
      <c r="R8" s="125"/>
      <c r="S8" s="125"/>
      <c r="T8" s="125"/>
      <c r="U8" s="125"/>
      <c r="V8" s="125"/>
      <c r="W8" s="125"/>
      <c r="X8" s="125"/>
      <c r="Y8" s="125"/>
    </row>
    <row r="9" spans="2:25">
      <c r="B9" s="126" t="s">
        <v>218</v>
      </c>
      <c r="C9" s="127" t="s">
        <v>219</v>
      </c>
      <c r="D9" s="127" t="s">
        <v>220</v>
      </c>
      <c r="E9" s="128" t="s">
        <v>221</v>
      </c>
      <c r="F9" s="128" t="s">
        <v>222</v>
      </c>
      <c r="G9" s="127" t="s">
        <v>223</v>
      </c>
      <c r="H9" s="127" t="s">
        <v>224</v>
      </c>
      <c r="I9" s="128" t="s">
        <v>225</v>
      </c>
      <c r="J9" s="128" t="s">
        <v>226</v>
      </c>
      <c r="K9" s="128" t="s">
        <v>227</v>
      </c>
      <c r="L9" s="128" t="s">
        <v>228</v>
      </c>
      <c r="O9" s="126" t="s">
        <v>218</v>
      </c>
      <c r="P9" s="127" t="s">
        <v>219</v>
      </c>
      <c r="Q9" s="127" t="s">
        <v>220</v>
      </c>
      <c r="R9" s="128" t="s">
        <v>221</v>
      </c>
      <c r="S9" s="128" t="s">
        <v>222</v>
      </c>
      <c r="T9" s="127" t="s">
        <v>223</v>
      </c>
      <c r="U9" s="127" t="s">
        <v>224</v>
      </c>
      <c r="V9" s="128" t="s">
        <v>225</v>
      </c>
      <c r="W9" s="128" t="s">
        <v>226</v>
      </c>
      <c r="X9" s="128" t="s">
        <v>227</v>
      </c>
      <c r="Y9" s="128" t="s">
        <v>228</v>
      </c>
    </row>
    <row r="10" ht="16.5" spans="2:25">
      <c r="B10" s="129" t="s">
        <v>229</v>
      </c>
      <c r="C10" s="130">
        <v>0.292414347828455</v>
      </c>
      <c r="D10" s="130">
        <v>0.216352975667484</v>
      </c>
      <c r="E10" s="130">
        <v>0.174716286914468</v>
      </c>
      <c r="F10" s="130">
        <v>0.148023017018899</v>
      </c>
      <c r="G10" s="130">
        <v>0.129269951533619</v>
      </c>
      <c r="H10" s="130">
        <v>0.115280571625275</v>
      </c>
      <c r="I10" s="130">
        <v>0.0688796345915332</v>
      </c>
      <c r="J10" s="130">
        <v>0.0390987499711749</v>
      </c>
      <c r="K10" s="130">
        <v>0.0233613311682242</v>
      </c>
      <c r="L10" s="130">
        <v>0.0172846973868873</v>
      </c>
      <c r="O10" s="129" t="s">
        <v>229</v>
      </c>
      <c r="P10" s="130">
        <v>0.248552195654187</v>
      </c>
      <c r="Q10" s="130">
        <v>0.183900029317361</v>
      </c>
      <c r="R10" s="130">
        <v>0.148508843877298</v>
      </c>
      <c r="S10" s="130">
        <v>0.125819564466064</v>
      </c>
      <c r="T10" s="130">
        <v>0.109879458803576</v>
      </c>
      <c r="U10" s="130">
        <v>0.0979884858814837</v>
      </c>
      <c r="V10" s="130">
        <v>0.0595158590690087</v>
      </c>
      <c r="W10" s="130">
        <v>0.0334759435108136</v>
      </c>
      <c r="X10" s="130">
        <v>0.0198360493275569</v>
      </c>
      <c r="Y10" s="130">
        <v>0.0146051586539804</v>
      </c>
    </row>
    <row r="12" ht="16.5" spans="2:26">
      <c r="B12" s="124" t="s">
        <v>230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O12" s="124" t="s">
        <v>231</v>
      </c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2:26">
      <c r="B13" s="126" t="s">
        <v>218</v>
      </c>
      <c r="C13" s="126" t="s">
        <v>232</v>
      </c>
      <c r="D13" s="126" t="s">
        <v>233</v>
      </c>
      <c r="E13" s="126" t="s">
        <v>234</v>
      </c>
      <c r="F13" s="126" t="s">
        <v>235</v>
      </c>
      <c r="G13" s="126" t="s">
        <v>236</v>
      </c>
      <c r="H13" s="126" t="s">
        <v>237</v>
      </c>
      <c r="I13" s="126" t="s">
        <v>238</v>
      </c>
      <c r="J13" s="126" t="s">
        <v>239</v>
      </c>
      <c r="K13" s="126" t="s">
        <v>240</v>
      </c>
      <c r="L13" s="126" t="s">
        <v>241</v>
      </c>
      <c r="M13" s="126" t="s">
        <v>242</v>
      </c>
      <c r="O13" s="126" t="s">
        <v>218</v>
      </c>
      <c r="P13" s="126" t="s">
        <v>232</v>
      </c>
      <c r="Q13" s="126" t="s">
        <v>233</v>
      </c>
      <c r="R13" s="126" t="s">
        <v>234</v>
      </c>
      <c r="S13" s="126" t="s">
        <v>235</v>
      </c>
      <c r="T13" s="126" t="s">
        <v>236</v>
      </c>
      <c r="U13" s="126" t="s">
        <v>237</v>
      </c>
      <c r="V13" s="126" t="s">
        <v>238</v>
      </c>
      <c r="W13" s="126" t="s">
        <v>239</v>
      </c>
      <c r="X13" s="126" t="s">
        <v>240</v>
      </c>
      <c r="Y13" s="126" t="s">
        <v>241</v>
      </c>
      <c r="Z13" s="126" t="s">
        <v>242</v>
      </c>
    </row>
    <row r="14" ht="16.5" spans="2:26">
      <c r="B14" s="129" t="s">
        <v>243</v>
      </c>
      <c r="C14" s="131">
        <f>L18</f>
        <v>5.144</v>
      </c>
      <c r="D14" s="131">
        <f>L19</f>
        <v>7.0081414674064</v>
      </c>
      <c r="E14" s="131">
        <f>L20</f>
        <v>8.47934170194529</v>
      </c>
      <c r="F14" s="131">
        <f>L21</f>
        <v>9.81592129684097</v>
      </c>
      <c r="G14" s="131">
        <f>L22</f>
        <v>11.1185238466073</v>
      </c>
      <c r="H14" s="131">
        <f>L23</f>
        <v>12.2819534104099</v>
      </c>
      <c r="I14" s="131">
        <f>L24</f>
        <v>13.37711884085</v>
      </c>
      <c r="J14" s="131">
        <f>L31</f>
        <v>19.8082342447063</v>
      </c>
      <c r="K14" s="131">
        <f>L47</f>
        <v>30.5965221428968</v>
      </c>
      <c r="L14" s="131">
        <v>37.951609912945</v>
      </c>
      <c r="M14" s="131">
        <v>45.9113448072667</v>
      </c>
      <c r="O14" s="129" t="s">
        <v>243</v>
      </c>
      <c r="P14" s="131">
        <f>Y18</f>
        <v>3.3</v>
      </c>
      <c r="Q14" s="131">
        <f>Y19</f>
        <v>4.41848488044384</v>
      </c>
      <c r="R14" s="131">
        <f>Y20</f>
        <v>5.41890103993029</v>
      </c>
      <c r="S14" s="131">
        <f>Y21</f>
        <v>6.35450675635726</v>
      </c>
      <c r="T14" s="131">
        <f>Y22</f>
        <v>7.25097115317797</v>
      </c>
      <c r="U14" s="131">
        <f>Y23</f>
        <v>8.16626704501176</v>
      </c>
      <c r="V14" s="131">
        <f>Y24</f>
        <v>9.09715766088586</v>
      </c>
      <c r="W14" s="131">
        <f>Y31</f>
        <v>14.6724354430478</v>
      </c>
      <c r="X14" s="131">
        <f>Y47</f>
        <v>23.9463233826429</v>
      </c>
      <c r="Y14" s="131">
        <v>31.95</v>
      </c>
      <c r="Z14" s="131">
        <v>39.69</v>
      </c>
    </row>
    <row r="16" ht="16.5" spans="2:26">
      <c r="B16" s="125" t="s">
        <v>244</v>
      </c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O16" s="125" t="s">
        <v>245</v>
      </c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2:26">
      <c r="B17" s="126" t="s">
        <v>218</v>
      </c>
      <c r="C17" s="126" t="s">
        <v>246</v>
      </c>
      <c r="D17" s="126" t="s">
        <v>247</v>
      </c>
      <c r="E17" s="126" t="s">
        <v>248</v>
      </c>
      <c r="F17" s="126" t="s">
        <v>249</v>
      </c>
      <c r="G17" s="126" t="s">
        <v>250</v>
      </c>
      <c r="H17" s="132" t="s">
        <v>251</v>
      </c>
      <c r="I17" s="126" t="s">
        <v>252</v>
      </c>
      <c r="J17" s="126" t="s">
        <v>253</v>
      </c>
      <c r="K17" s="126" t="s">
        <v>254</v>
      </c>
      <c r="L17" s="126" t="s">
        <v>255</v>
      </c>
      <c r="M17" s="126" t="s">
        <v>256</v>
      </c>
      <c r="O17" s="126" t="s">
        <v>218</v>
      </c>
      <c r="P17" s="126" t="s">
        <v>246</v>
      </c>
      <c r="Q17" s="126" t="s">
        <v>247</v>
      </c>
      <c r="R17" s="126" t="s">
        <v>248</v>
      </c>
      <c r="S17" s="126" t="s">
        <v>249</v>
      </c>
      <c r="T17" s="126" t="s">
        <v>250</v>
      </c>
      <c r="U17" s="132" t="s">
        <v>251</v>
      </c>
      <c r="V17" s="126" t="s">
        <v>252</v>
      </c>
      <c r="W17" s="126" t="s">
        <v>253</v>
      </c>
      <c r="X17" s="126" t="s">
        <v>254</v>
      </c>
      <c r="Y17" s="126" t="s">
        <v>255</v>
      </c>
      <c r="Z17" s="126" t="s">
        <v>256</v>
      </c>
    </row>
    <row r="18" ht="16.5" spans="2:26">
      <c r="B18" s="133">
        <v>1</v>
      </c>
      <c r="C18" s="134">
        <v>1500</v>
      </c>
      <c r="D18" s="135">
        <v>25</v>
      </c>
      <c r="E18" s="136">
        <v>1500</v>
      </c>
      <c r="F18" s="137">
        <v>0.08</v>
      </c>
      <c r="G18" s="136">
        <f>E18*F18</f>
        <v>120</v>
      </c>
      <c r="H18" s="138">
        <f t="shared" ref="H18:H23" si="0">I18*F18</f>
        <v>5.144</v>
      </c>
      <c r="I18" s="144">
        <v>64.3</v>
      </c>
      <c r="J18" s="145">
        <v>37500</v>
      </c>
      <c r="K18" s="146">
        <f t="shared" ref="K18:K48" si="1">I18*G18</f>
        <v>7716</v>
      </c>
      <c r="L18" s="138">
        <f>K18/E18</f>
        <v>5.144</v>
      </c>
      <c r="M18" s="137">
        <f>L18/$D$18</f>
        <v>0.20576</v>
      </c>
      <c r="O18" s="133">
        <v>1</v>
      </c>
      <c r="P18" s="134">
        <v>1500</v>
      </c>
      <c r="Q18" s="135">
        <v>25</v>
      </c>
      <c r="R18" s="136">
        <v>1500</v>
      </c>
      <c r="S18" s="137">
        <v>0.06</v>
      </c>
      <c r="T18" s="136">
        <f t="shared" ref="T18:T48" si="2">R18*S18</f>
        <v>90</v>
      </c>
      <c r="U18" s="138">
        <f t="shared" ref="U18:U48" si="3">V18*S18</f>
        <v>3.3</v>
      </c>
      <c r="V18" s="144">
        <v>55</v>
      </c>
      <c r="W18" s="145">
        <v>37500</v>
      </c>
      <c r="X18" s="146">
        <f t="shared" ref="X18:X48" si="4">V18*T18</f>
        <v>4950</v>
      </c>
      <c r="Y18" s="138">
        <f>X18/R18</f>
        <v>3.3</v>
      </c>
      <c r="Z18" s="137">
        <f t="shared" ref="Z18:Z48" si="5">Y18/$D$18</f>
        <v>0.132</v>
      </c>
    </row>
    <row r="19" ht="16.5" spans="2:26">
      <c r="B19" s="133">
        <v>2</v>
      </c>
      <c r="C19" s="134">
        <v>0</v>
      </c>
      <c r="D19" s="134">
        <v>0</v>
      </c>
      <c r="E19" s="136">
        <v>438.621521742682</v>
      </c>
      <c r="F19" s="137">
        <v>0.085</v>
      </c>
      <c r="G19" s="136">
        <f>E19*F19</f>
        <v>37.282829348128</v>
      </c>
      <c r="H19" s="138">
        <f t="shared" si="0"/>
        <v>6.375</v>
      </c>
      <c r="I19" s="144">
        <v>75</v>
      </c>
      <c r="J19" s="134">
        <v>0</v>
      </c>
      <c r="K19" s="146">
        <f t="shared" si="1"/>
        <v>2796.2122011096</v>
      </c>
      <c r="L19" s="138">
        <f>SUM(K$18:K19)/SUM(C$18:C19)</f>
        <v>7.0081414674064</v>
      </c>
      <c r="M19" s="137">
        <f>L19/$D$18</f>
        <v>0.280325658696256</v>
      </c>
      <c r="O19" s="133">
        <v>2</v>
      </c>
      <c r="P19" s="134">
        <v>0</v>
      </c>
      <c r="Q19" s="134">
        <v>0</v>
      </c>
      <c r="R19" s="136">
        <v>372.82829348128</v>
      </c>
      <c r="S19" s="137">
        <v>0.075</v>
      </c>
      <c r="T19" s="136">
        <f t="shared" si="2"/>
        <v>27.962122011096</v>
      </c>
      <c r="U19" s="138">
        <f t="shared" si="3"/>
        <v>4.5</v>
      </c>
      <c r="V19" s="144">
        <v>60</v>
      </c>
      <c r="W19" s="134">
        <v>0</v>
      </c>
      <c r="X19" s="146">
        <f t="shared" si="4"/>
        <v>1677.72732066576</v>
      </c>
      <c r="Y19" s="138">
        <f>SUM(X$18:X19)/SUM(P$18:P19)</f>
        <v>4.41848488044384</v>
      </c>
      <c r="Z19" s="137">
        <f t="shared" si="5"/>
        <v>0.176739395217754</v>
      </c>
    </row>
    <row r="20" ht="16.5" spans="2:26">
      <c r="B20" s="133">
        <v>3</v>
      </c>
      <c r="C20" s="134">
        <v>0</v>
      </c>
      <c r="D20" s="134">
        <v>0</v>
      </c>
      <c r="E20" s="136">
        <v>324.529463501226</v>
      </c>
      <c r="F20" s="137">
        <v>0.085</v>
      </c>
      <c r="G20" s="136">
        <f t="shared" ref="G20:G48" si="6">E20*F20</f>
        <v>27.5850043976042</v>
      </c>
      <c r="H20" s="138">
        <f t="shared" si="0"/>
        <v>6.8</v>
      </c>
      <c r="I20" s="144">
        <v>80</v>
      </c>
      <c r="J20" s="134">
        <v>0</v>
      </c>
      <c r="K20" s="146">
        <f t="shared" si="1"/>
        <v>2206.80035180834</v>
      </c>
      <c r="L20" s="138">
        <f>SUM(K$18:K20)/SUM(C$18:C20)</f>
        <v>8.47934170194529</v>
      </c>
      <c r="M20" s="137">
        <f t="shared" ref="M20:M48" si="7">L20/$D$18</f>
        <v>0.339173668077812</v>
      </c>
      <c r="O20" s="133">
        <v>3</v>
      </c>
      <c r="P20" s="134">
        <v>0</v>
      </c>
      <c r="Q20" s="134">
        <v>0</v>
      </c>
      <c r="R20" s="136">
        <v>275.850043976042</v>
      </c>
      <c r="S20" s="137">
        <v>0.08</v>
      </c>
      <c r="T20" s="136">
        <f t="shared" si="2"/>
        <v>22.0680035180834</v>
      </c>
      <c r="U20" s="138">
        <f t="shared" si="3"/>
        <v>5.44</v>
      </c>
      <c r="V20" s="144">
        <v>68</v>
      </c>
      <c r="W20" s="134">
        <v>0</v>
      </c>
      <c r="X20" s="146">
        <f t="shared" si="4"/>
        <v>1500.62423922967</v>
      </c>
      <c r="Y20" s="138">
        <f>SUM(X$18:X20)/SUM(P$18:P20)</f>
        <v>5.41890103993029</v>
      </c>
      <c r="Z20" s="137">
        <f t="shared" si="5"/>
        <v>0.216756041597211</v>
      </c>
    </row>
    <row r="21" ht="16.5" spans="2:26">
      <c r="B21" s="133">
        <v>4</v>
      </c>
      <c r="C21" s="134">
        <v>0</v>
      </c>
      <c r="D21" s="134">
        <v>0</v>
      </c>
      <c r="E21" s="136">
        <v>262.074430371702</v>
      </c>
      <c r="F21" s="137">
        <v>0.09</v>
      </c>
      <c r="G21" s="136">
        <f t="shared" si="6"/>
        <v>23.5866987334532</v>
      </c>
      <c r="H21" s="138">
        <f t="shared" si="0"/>
        <v>7.65</v>
      </c>
      <c r="I21" s="144">
        <v>85</v>
      </c>
      <c r="J21" s="134">
        <v>0</v>
      </c>
      <c r="K21" s="146">
        <f t="shared" si="1"/>
        <v>2004.86939234352</v>
      </c>
      <c r="L21" s="138">
        <f>SUM(K$18:K21)/SUM(C$18:C21)</f>
        <v>9.81592129684097</v>
      </c>
      <c r="M21" s="137">
        <f t="shared" si="7"/>
        <v>0.392636851873639</v>
      </c>
      <c r="O21" s="133">
        <v>4</v>
      </c>
      <c r="P21" s="134">
        <v>0</v>
      </c>
      <c r="Q21" s="134">
        <v>0</v>
      </c>
      <c r="R21" s="136">
        <v>222.763265815947</v>
      </c>
      <c r="S21" s="137">
        <v>0.09</v>
      </c>
      <c r="T21" s="136">
        <f t="shared" si="2"/>
        <v>20.0486939234352</v>
      </c>
      <c r="U21" s="138">
        <f t="shared" si="3"/>
        <v>6.3</v>
      </c>
      <c r="V21" s="144">
        <v>70</v>
      </c>
      <c r="W21" s="134">
        <v>0</v>
      </c>
      <c r="X21" s="146">
        <f t="shared" si="4"/>
        <v>1403.40857464046</v>
      </c>
      <c r="Y21" s="138">
        <f>SUM(X$18:X21)/SUM(P$18:P21)</f>
        <v>6.35450675635726</v>
      </c>
      <c r="Z21" s="137">
        <f t="shared" si="5"/>
        <v>0.254180270254291</v>
      </c>
    </row>
    <row r="22" ht="16.5" spans="2:26">
      <c r="B22" s="133">
        <v>5</v>
      </c>
      <c r="C22" s="134">
        <v>0</v>
      </c>
      <c r="D22" s="134">
        <v>0</v>
      </c>
      <c r="E22" s="136">
        <v>222.034525528348</v>
      </c>
      <c r="F22" s="137">
        <v>0.1</v>
      </c>
      <c r="G22" s="136">
        <f t="shared" si="6"/>
        <v>22.2034525528349</v>
      </c>
      <c r="H22" s="138">
        <f t="shared" si="0"/>
        <v>8.8</v>
      </c>
      <c r="I22" s="144">
        <v>88</v>
      </c>
      <c r="J22" s="134">
        <v>0</v>
      </c>
      <c r="K22" s="146">
        <f t="shared" si="1"/>
        <v>1953.90382464947</v>
      </c>
      <c r="L22" s="138">
        <f>SUM(K$18:K22)/SUM(C$18:C22)</f>
        <v>11.1185238466073</v>
      </c>
      <c r="M22" s="137">
        <f t="shared" si="7"/>
        <v>0.444740953864291</v>
      </c>
      <c r="O22" s="133">
        <v>5</v>
      </c>
      <c r="P22" s="134">
        <v>0</v>
      </c>
      <c r="Q22" s="134">
        <v>0</v>
      </c>
      <c r="R22" s="136">
        <v>188.729346699096</v>
      </c>
      <c r="S22" s="137">
        <v>0.095</v>
      </c>
      <c r="T22" s="136">
        <f t="shared" si="2"/>
        <v>17.9292879364141</v>
      </c>
      <c r="U22" s="138">
        <f t="shared" si="3"/>
        <v>7.125</v>
      </c>
      <c r="V22" s="144">
        <v>75</v>
      </c>
      <c r="W22" s="134">
        <v>0</v>
      </c>
      <c r="X22" s="146">
        <f t="shared" si="4"/>
        <v>1344.69659523106</v>
      </c>
      <c r="Y22" s="138">
        <f>SUM(X$18:X22)/SUM(P$18:P22)</f>
        <v>7.25097115317797</v>
      </c>
      <c r="Z22" s="137">
        <f t="shared" si="5"/>
        <v>0.290038846127119</v>
      </c>
    </row>
    <row r="23" ht="16.5" spans="2:26">
      <c r="B23" s="133">
        <v>6</v>
      </c>
      <c r="C23" s="134">
        <v>0</v>
      </c>
      <c r="D23" s="134">
        <v>0</v>
      </c>
      <c r="E23" s="136">
        <v>193.904927300429</v>
      </c>
      <c r="F23" s="137">
        <v>0.1</v>
      </c>
      <c r="G23" s="136">
        <f t="shared" si="6"/>
        <v>19.3904927300429</v>
      </c>
      <c r="H23" s="138">
        <f t="shared" si="0"/>
        <v>9</v>
      </c>
      <c r="I23" s="144">
        <v>90</v>
      </c>
      <c r="J23" s="134">
        <v>0</v>
      </c>
      <c r="K23" s="146">
        <f t="shared" si="1"/>
        <v>1745.14434570386</v>
      </c>
      <c r="L23" s="138">
        <f>SUM(K$18:K23)/SUM(C$18:C23)</f>
        <v>12.2819534104099</v>
      </c>
      <c r="M23" s="137">
        <f t="shared" si="7"/>
        <v>0.491278136416394</v>
      </c>
      <c r="O23" s="133">
        <v>6</v>
      </c>
      <c r="P23" s="134">
        <v>0</v>
      </c>
      <c r="Q23" s="134">
        <v>0</v>
      </c>
      <c r="R23" s="136">
        <v>164.819188205364</v>
      </c>
      <c r="S23" s="137">
        <v>0.098</v>
      </c>
      <c r="T23" s="136">
        <f t="shared" si="2"/>
        <v>16.1522804441257</v>
      </c>
      <c r="U23" s="138">
        <f t="shared" si="3"/>
        <v>8.33</v>
      </c>
      <c r="V23" s="144">
        <v>85</v>
      </c>
      <c r="W23" s="134">
        <v>0</v>
      </c>
      <c r="X23" s="146">
        <f t="shared" si="4"/>
        <v>1372.94383775068</v>
      </c>
      <c r="Y23" s="138">
        <f>SUM(X$18:X23)/SUM(P$18:P23)</f>
        <v>8.16626704501176</v>
      </c>
      <c r="Z23" s="137">
        <f t="shared" si="5"/>
        <v>0.32665068180047</v>
      </c>
    </row>
    <row r="24" ht="16.5" spans="2:26">
      <c r="B24" s="133">
        <v>7</v>
      </c>
      <c r="C24" s="134">
        <v>0</v>
      </c>
      <c r="D24" s="134">
        <v>0</v>
      </c>
      <c r="E24" s="136">
        <v>172.920857437913</v>
      </c>
      <c r="F24" s="137">
        <v>0.1</v>
      </c>
      <c r="G24" s="136">
        <f t="shared" si="6"/>
        <v>17.2920857437913</v>
      </c>
      <c r="H24" s="138">
        <f t="shared" ref="H24:H48" si="8">I24*F24</f>
        <v>9.5</v>
      </c>
      <c r="I24" s="144">
        <v>95</v>
      </c>
      <c r="J24" s="134">
        <v>0</v>
      </c>
      <c r="K24" s="146">
        <f t="shared" si="1"/>
        <v>1642.74814566017</v>
      </c>
      <c r="L24" s="138">
        <f>SUM(K$18:K24)/SUM(C$18:C24)</f>
        <v>13.37711884085</v>
      </c>
      <c r="M24" s="137">
        <f t="shared" si="7"/>
        <v>0.535084753633999</v>
      </c>
      <c r="O24" s="133">
        <v>7</v>
      </c>
      <c r="P24" s="134">
        <v>0</v>
      </c>
      <c r="Q24" s="134">
        <v>0</v>
      </c>
      <c r="R24" s="136">
        <v>146.982728822226</v>
      </c>
      <c r="S24" s="137">
        <v>0.1</v>
      </c>
      <c r="T24" s="136">
        <f t="shared" si="2"/>
        <v>14.6982728822226</v>
      </c>
      <c r="U24" s="138">
        <f t="shared" si="3"/>
        <v>9.5</v>
      </c>
      <c r="V24" s="144">
        <v>95</v>
      </c>
      <c r="W24" s="134">
        <v>0</v>
      </c>
      <c r="X24" s="146">
        <f t="shared" si="4"/>
        <v>1396.33592381114</v>
      </c>
      <c r="Y24" s="138">
        <f>SUM(X$18:X24)/SUM(P$18:P24)</f>
        <v>9.09715766088586</v>
      </c>
      <c r="Z24" s="137">
        <f t="shared" si="5"/>
        <v>0.363886306435434</v>
      </c>
    </row>
    <row r="25" ht="16.5" spans="2:26">
      <c r="B25" s="133">
        <v>8</v>
      </c>
      <c r="C25" s="134">
        <v>0</v>
      </c>
      <c r="D25" s="134">
        <v>0</v>
      </c>
      <c r="E25" s="136">
        <v>156.588319656016</v>
      </c>
      <c r="F25" s="137">
        <v>0.1</v>
      </c>
      <c r="G25" s="136">
        <f t="shared" si="6"/>
        <v>15.6588319656016</v>
      </c>
      <c r="H25" s="138">
        <f t="shared" si="8"/>
        <v>9.8</v>
      </c>
      <c r="I25" s="144">
        <v>98</v>
      </c>
      <c r="J25" s="134">
        <v>0</v>
      </c>
      <c r="K25" s="146">
        <f t="shared" si="1"/>
        <v>1534.56553262896</v>
      </c>
      <c r="L25" s="138">
        <f>SUM(K$18:K25)/SUM(C$18:C25)</f>
        <v>14.4001625292693</v>
      </c>
      <c r="M25" s="137">
        <f t="shared" si="7"/>
        <v>0.576006501170771</v>
      </c>
      <c r="O25" s="133">
        <v>8</v>
      </c>
      <c r="P25" s="134">
        <v>0</v>
      </c>
      <c r="Q25" s="134">
        <v>0</v>
      </c>
      <c r="R25" s="136">
        <v>136.212728524955</v>
      </c>
      <c r="S25" s="137">
        <v>0.1</v>
      </c>
      <c r="T25" s="136">
        <f t="shared" si="2"/>
        <v>13.6212728524955</v>
      </c>
      <c r="U25" s="138">
        <f t="shared" si="3"/>
        <v>9.8</v>
      </c>
      <c r="V25" s="144">
        <v>98</v>
      </c>
      <c r="W25" s="134">
        <v>0</v>
      </c>
      <c r="X25" s="146">
        <f t="shared" si="4"/>
        <v>1334.88473954456</v>
      </c>
      <c r="Y25" s="138">
        <f>SUM(X$18:X25)/SUM(P$18:P25)</f>
        <v>9.98708082058223</v>
      </c>
      <c r="Z25" s="137">
        <f t="shared" si="5"/>
        <v>0.399483232823289</v>
      </c>
    </row>
    <row r="26" ht="16.5" spans="2:26">
      <c r="B26" s="133">
        <v>9</v>
      </c>
      <c r="C26" s="134">
        <v>0</v>
      </c>
      <c r="D26" s="134">
        <v>0</v>
      </c>
      <c r="E26" s="136">
        <v>143.467337801926</v>
      </c>
      <c r="F26" s="137">
        <v>0.11</v>
      </c>
      <c r="G26" s="136">
        <f t="shared" si="6"/>
        <v>15.7814071582119</v>
      </c>
      <c r="H26" s="138">
        <f t="shared" si="8"/>
        <v>11</v>
      </c>
      <c r="I26" s="144">
        <v>100</v>
      </c>
      <c r="J26" s="134">
        <v>0</v>
      </c>
      <c r="K26" s="146">
        <f t="shared" si="1"/>
        <v>1578.14071582119</v>
      </c>
      <c r="L26" s="138">
        <f>SUM(K$18:K26)/SUM(C$18:C26)</f>
        <v>15.4522563398167</v>
      </c>
      <c r="M26" s="137">
        <f t="shared" si="7"/>
        <v>0.618090253592669</v>
      </c>
      <c r="O26" s="133">
        <v>9</v>
      </c>
      <c r="P26" s="134">
        <v>0</v>
      </c>
      <c r="Q26" s="134">
        <v>0</v>
      </c>
      <c r="R26" s="136">
        <v>124.622809586341</v>
      </c>
      <c r="S26" s="137">
        <v>0.11</v>
      </c>
      <c r="T26" s="136">
        <f t="shared" si="2"/>
        <v>13.7085090544975</v>
      </c>
      <c r="U26" s="138">
        <f t="shared" si="3"/>
        <v>11</v>
      </c>
      <c r="V26" s="144">
        <v>100</v>
      </c>
      <c r="W26" s="134">
        <v>0</v>
      </c>
      <c r="X26" s="146">
        <f t="shared" si="4"/>
        <v>1370.85090544975</v>
      </c>
      <c r="Y26" s="138">
        <f>SUM(X$18:X26)/SUM(P$18:P26)</f>
        <v>10.9009814242154</v>
      </c>
      <c r="Z26" s="137">
        <f t="shared" si="5"/>
        <v>0.436039256968616</v>
      </c>
    </row>
    <row r="27" ht="16.5" spans="2:26">
      <c r="B27" s="133">
        <v>10</v>
      </c>
      <c r="C27" s="134">
        <v>0</v>
      </c>
      <c r="D27" s="134">
        <v>0</v>
      </c>
      <c r="E27" s="136">
        <v>132.664652590462</v>
      </c>
      <c r="F27" s="137">
        <v>0.11</v>
      </c>
      <c r="G27" s="136">
        <f t="shared" si="6"/>
        <v>14.5931117849508</v>
      </c>
      <c r="H27" s="138">
        <f t="shared" si="8"/>
        <v>11</v>
      </c>
      <c r="I27" s="144">
        <v>100</v>
      </c>
      <c r="J27" s="134">
        <v>0</v>
      </c>
      <c r="K27" s="146">
        <f t="shared" si="1"/>
        <v>1459.31117849508</v>
      </c>
      <c r="L27" s="138">
        <f>SUM(K$18:K27)/SUM(C$18:C27)</f>
        <v>16.4251304588135</v>
      </c>
      <c r="M27" s="137">
        <f t="shared" si="7"/>
        <v>0.657005218352538</v>
      </c>
      <c r="O27" s="133">
        <v>10</v>
      </c>
      <c r="P27" s="134">
        <v>0</v>
      </c>
      <c r="Q27" s="134">
        <v>0</v>
      </c>
      <c r="R27" s="136">
        <v>115.093456410393</v>
      </c>
      <c r="S27" s="137">
        <v>0.11</v>
      </c>
      <c r="T27" s="136">
        <f t="shared" si="2"/>
        <v>12.6602802051432</v>
      </c>
      <c r="U27" s="138">
        <f t="shared" si="3"/>
        <v>11</v>
      </c>
      <c r="V27" s="144">
        <v>100</v>
      </c>
      <c r="W27" s="134">
        <v>0</v>
      </c>
      <c r="X27" s="146">
        <f t="shared" si="4"/>
        <v>1266.02802051432</v>
      </c>
      <c r="Y27" s="138">
        <f>SUM(X$18:X27)/SUM(P$18:P27)</f>
        <v>11.7450001045583</v>
      </c>
      <c r="Z27" s="137">
        <f t="shared" si="5"/>
        <v>0.469800004182331</v>
      </c>
    </row>
    <row r="28" ht="16.5" spans="2:26">
      <c r="B28" s="133">
        <v>11</v>
      </c>
      <c r="C28" s="134">
        <v>0</v>
      </c>
      <c r="D28" s="134">
        <v>0</v>
      </c>
      <c r="E28" s="136">
        <v>123.594873969827</v>
      </c>
      <c r="F28" s="137">
        <v>0.11</v>
      </c>
      <c r="G28" s="136">
        <f t="shared" si="6"/>
        <v>13.595436136681</v>
      </c>
      <c r="H28" s="138">
        <f t="shared" si="8"/>
        <v>11</v>
      </c>
      <c r="I28" s="144">
        <v>100</v>
      </c>
      <c r="J28" s="134">
        <v>0</v>
      </c>
      <c r="K28" s="146">
        <f t="shared" si="1"/>
        <v>1359.5436136681</v>
      </c>
      <c r="L28" s="138">
        <f>SUM(K$18:K28)/SUM(C$18:C28)</f>
        <v>17.3314928679255</v>
      </c>
      <c r="M28" s="137">
        <f t="shared" si="7"/>
        <v>0.693259714717021</v>
      </c>
      <c r="O28" s="133">
        <v>11</v>
      </c>
      <c r="P28" s="134">
        <v>0</v>
      </c>
      <c r="Q28" s="134">
        <v>0</v>
      </c>
      <c r="R28" s="136">
        <v>107.102388309776</v>
      </c>
      <c r="S28" s="137">
        <v>0.11</v>
      </c>
      <c r="T28" s="136">
        <f t="shared" si="2"/>
        <v>11.7812627140754</v>
      </c>
      <c r="U28" s="138">
        <f t="shared" si="3"/>
        <v>11</v>
      </c>
      <c r="V28" s="144">
        <v>100</v>
      </c>
      <c r="W28" s="134">
        <v>0</v>
      </c>
      <c r="X28" s="146">
        <f t="shared" si="4"/>
        <v>1178.12627140754</v>
      </c>
      <c r="Y28" s="138">
        <f>SUM(X$18:X28)/SUM(P$18:P28)</f>
        <v>12.53041761883</v>
      </c>
      <c r="Z28" s="137">
        <f t="shared" si="5"/>
        <v>0.501216704753199</v>
      </c>
    </row>
    <row r="29" ht="16.5" spans="2:26">
      <c r="B29" s="133">
        <v>12</v>
      </c>
      <c r="C29" s="134">
        <v>0</v>
      </c>
      <c r="D29" s="134">
        <v>0</v>
      </c>
      <c r="E29" s="136">
        <v>115.857341351202</v>
      </c>
      <c r="F29" s="137">
        <v>0.11</v>
      </c>
      <c r="G29" s="136">
        <f t="shared" si="6"/>
        <v>12.7443075486323</v>
      </c>
      <c r="H29" s="138">
        <f t="shared" si="8"/>
        <v>11</v>
      </c>
      <c r="I29" s="144">
        <v>100</v>
      </c>
      <c r="J29" s="134">
        <v>0</v>
      </c>
      <c r="K29" s="146">
        <f t="shared" si="1"/>
        <v>1274.43075486323</v>
      </c>
      <c r="L29" s="138">
        <f>SUM(K$18:K29)/SUM(C$18:C29)</f>
        <v>18.1811133711677</v>
      </c>
      <c r="M29" s="137">
        <f t="shared" si="7"/>
        <v>0.727244534846707</v>
      </c>
      <c r="O29" s="133">
        <v>12</v>
      </c>
      <c r="P29" s="134">
        <v>0</v>
      </c>
      <c r="Q29" s="134">
        <v>0</v>
      </c>
      <c r="R29" s="136">
        <v>100.292577314515</v>
      </c>
      <c r="S29" s="137">
        <v>0.11</v>
      </c>
      <c r="T29" s="136">
        <f t="shared" si="2"/>
        <v>11.0321835045966</v>
      </c>
      <c r="U29" s="138">
        <f t="shared" si="3"/>
        <v>11</v>
      </c>
      <c r="V29" s="144">
        <v>100</v>
      </c>
      <c r="W29" s="134">
        <v>0</v>
      </c>
      <c r="X29" s="146">
        <f t="shared" si="4"/>
        <v>1103.21835045966</v>
      </c>
      <c r="Y29" s="138">
        <f>SUM(X$18:X29)/SUM(P$18:P29)</f>
        <v>13.2658965191364</v>
      </c>
      <c r="Z29" s="137">
        <f t="shared" si="5"/>
        <v>0.530635860765456</v>
      </c>
    </row>
    <row r="30" ht="16.5" spans="2:26">
      <c r="B30" s="133">
        <v>13</v>
      </c>
      <c r="C30" s="134">
        <v>0</v>
      </c>
      <c r="D30" s="134">
        <v>0</v>
      </c>
      <c r="E30" s="136">
        <v>109.167989787306</v>
      </c>
      <c r="F30" s="137">
        <v>0.11</v>
      </c>
      <c r="G30" s="136">
        <f t="shared" si="6"/>
        <v>12.0084788766037</v>
      </c>
      <c r="H30" s="138">
        <f t="shared" si="8"/>
        <v>11</v>
      </c>
      <c r="I30" s="144">
        <v>100</v>
      </c>
      <c r="J30" s="134">
        <v>0</v>
      </c>
      <c r="K30" s="146">
        <f t="shared" si="1"/>
        <v>1200.84788766037</v>
      </c>
      <c r="L30" s="138">
        <f>SUM(K$18:K30)/SUM(C$18:C30)</f>
        <v>18.9816786296079</v>
      </c>
      <c r="M30" s="137">
        <f t="shared" si="7"/>
        <v>0.759267145184317</v>
      </c>
      <c r="O30" s="133">
        <v>13</v>
      </c>
      <c r="P30" s="134">
        <v>0</v>
      </c>
      <c r="Q30" s="134">
        <v>0</v>
      </c>
      <c r="R30" s="136">
        <v>94.4111747840881</v>
      </c>
      <c r="S30" s="137">
        <v>0.11</v>
      </c>
      <c r="T30" s="136">
        <f t="shared" si="2"/>
        <v>10.3852292262497</v>
      </c>
      <c r="U30" s="138">
        <f t="shared" si="3"/>
        <v>11</v>
      </c>
      <c r="V30" s="144">
        <v>100</v>
      </c>
      <c r="W30" s="134">
        <v>0</v>
      </c>
      <c r="X30" s="146">
        <f t="shared" si="4"/>
        <v>1038.52292262497</v>
      </c>
      <c r="Y30" s="138">
        <f>SUM(X$18:X30)/SUM(P$18:P30)</f>
        <v>13.9582451342197</v>
      </c>
      <c r="Z30" s="137">
        <f t="shared" si="5"/>
        <v>0.558329805368789</v>
      </c>
    </row>
    <row r="31" ht="16.5" spans="2:26">
      <c r="B31" s="133">
        <v>14</v>
      </c>
      <c r="C31" s="134">
        <v>0</v>
      </c>
      <c r="D31" s="134">
        <v>0</v>
      </c>
      <c r="E31" s="136">
        <v>103.3194518873</v>
      </c>
      <c r="F31" s="137">
        <v>0.12</v>
      </c>
      <c r="G31" s="136">
        <f t="shared" si="6"/>
        <v>12.398334226476</v>
      </c>
      <c r="H31" s="138">
        <f t="shared" si="8"/>
        <v>12</v>
      </c>
      <c r="I31" s="144">
        <v>100</v>
      </c>
      <c r="J31" s="134">
        <v>0</v>
      </c>
      <c r="K31" s="146">
        <f t="shared" si="1"/>
        <v>1239.8334226476</v>
      </c>
      <c r="L31" s="138">
        <f>SUM(K$18:K31)/SUM(C$18:C31)</f>
        <v>19.8082342447063</v>
      </c>
      <c r="M31" s="137">
        <f t="shared" si="7"/>
        <v>0.792329369788253</v>
      </c>
      <c r="O31" s="133">
        <v>14</v>
      </c>
      <c r="P31" s="134">
        <v>0</v>
      </c>
      <c r="Q31" s="134">
        <v>0</v>
      </c>
      <c r="R31" s="136">
        <v>89.273788603513</v>
      </c>
      <c r="S31" s="137">
        <v>0.12</v>
      </c>
      <c r="T31" s="136">
        <f t="shared" si="2"/>
        <v>10.7128546324216</v>
      </c>
      <c r="U31" s="138">
        <f t="shared" si="3"/>
        <v>12</v>
      </c>
      <c r="V31" s="144">
        <v>100</v>
      </c>
      <c r="W31" s="134">
        <v>0</v>
      </c>
      <c r="X31" s="146">
        <f t="shared" si="4"/>
        <v>1071.28546324216</v>
      </c>
      <c r="Y31" s="138">
        <f>SUM(X$18:X31)/SUM(P$18:P31)</f>
        <v>14.6724354430478</v>
      </c>
      <c r="Z31" s="137">
        <f t="shared" si="5"/>
        <v>0.586897417721913</v>
      </c>
    </row>
    <row r="32" ht="16.5" spans="2:26">
      <c r="B32" s="133">
        <v>15</v>
      </c>
      <c r="C32" s="134">
        <v>0</v>
      </c>
      <c r="D32" s="134">
        <v>0</v>
      </c>
      <c r="E32" s="136">
        <v>98.156580095987</v>
      </c>
      <c r="F32" s="137">
        <v>0.12</v>
      </c>
      <c r="G32" s="136">
        <f t="shared" si="6"/>
        <v>11.7787896115184</v>
      </c>
      <c r="H32" s="138">
        <f t="shared" si="8"/>
        <v>12</v>
      </c>
      <c r="I32" s="144">
        <v>100</v>
      </c>
      <c r="J32" s="134">
        <v>0</v>
      </c>
      <c r="K32" s="146">
        <f t="shared" si="1"/>
        <v>1177.87896115184</v>
      </c>
      <c r="L32" s="138">
        <f>SUM(K$18:K32)/SUM(C$18:C32)</f>
        <v>20.5934868854742</v>
      </c>
      <c r="M32" s="137">
        <f t="shared" si="7"/>
        <v>0.823739475418968</v>
      </c>
      <c r="O32" s="133">
        <v>15</v>
      </c>
      <c r="P32" s="134">
        <v>0</v>
      </c>
      <c r="Q32" s="134">
        <v>0</v>
      </c>
      <c r="R32" s="136">
        <v>84.7425897743419</v>
      </c>
      <c r="S32" s="137">
        <v>0.12</v>
      </c>
      <c r="T32" s="136">
        <f t="shared" si="2"/>
        <v>10.169110772921</v>
      </c>
      <c r="U32" s="138">
        <f t="shared" si="3"/>
        <v>12</v>
      </c>
      <c r="V32" s="144">
        <v>100</v>
      </c>
      <c r="W32" s="134">
        <v>0</v>
      </c>
      <c r="X32" s="146">
        <f t="shared" si="4"/>
        <v>1016.9110772921</v>
      </c>
      <c r="Y32" s="138">
        <f>SUM(X$18:X32)/SUM(P$18:P32)</f>
        <v>15.3503761612426</v>
      </c>
      <c r="Z32" s="137">
        <f t="shared" si="5"/>
        <v>0.614015046449702</v>
      </c>
    </row>
    <row r="33" ht="16.5" spans="2:26">
      <c r="B33" s="133">
        <v>16</v>
      </c>
      <c r="C33" s="134">
        <v>0</v>
      </c>
      <c r="D33" s="134">
        <v>0</v>
      </c>
      <c r="E33" s="136">
        <v>93.5608323861214</v>
      </c>
      <c r="F33" s="137">
        <v>0.12</v>
      </c>
      <c r="G33" s="136">
        <f t="shared" si="6"/>
        <v>11.2272998863346</v>
      </c>
      <c r="H33" s="138">
        <f t="shared" si="8"/>
        <v>12</v>
      </c>
      <c r="I33" s="144">
        <v>100</v>
      </c>
      <c r="J33" s="134">
        <v>0</v>
      </c>
      <c r="K33" s="146">
        <f t="shared" si="1"/>
        <v>1122.72998863346</v>
      </c>
      <c r="L33" s="138">
        <f>SUM(K$18:K33)/SUM(C$18:C33)</f>
        <v>21.3419735445632</v>
      </c>
      <c r="M33" s="137">
        <f t="shared" si="7"/>
        <v>0.853678941782527</v>
      </c>
      <c r="O33" s="133">
        <v>16</v>
      </c>
      <c r="P33" s="134">
        <v>0</v>
      </c>
      <c r="Q33" s="134">
        <v>0</v>
      </c>
      <c r="R33" s="136">
        <v>80.712359942576</v>
      </c>
      <c r="S33" s="137">
        <v>0.12</v>
      </c>
      <c r="T33" s="136">
        <f t="shared" si="2"/>
        <v>9.68548319310912</v>
      </c>
      <c r="U33" s="138">
        <f t="shared" si="3"/>
        <v>12</v>
      </c>
      <c r="V33" s="144">
        <v>100</v>
      </c>
      <c r="W33" s="134">
        <v>0</v>
      </c>
      <c r="X33" s="146">
        <f t="shared" si="4"/>
        <v>968.548319310912</v>
      </c>
      <c r="Y33" s="138">
        <f>SUM(X$18:X33)/SUM(P$18:P33)</f>
        <v>15.9960750407832</v>
      </c>
      <c r="Z33" s="137">
        <f t="shared" si="5"/>
        <v>0.639843001631327</v>
      </c>
    </row>
    <row r="34" ht="16.5" spans="2:26">
      <c r="B34" s="133">
        <v>17</v>
      </c>
      <c r="C34" s="134">
        <v>0</v>
      </c>
      <c r="D34" s="134">
        <v>0</v>
      </c>
      <c r="E34" s="136">
        <v>89.4399763052164</v>
      </c>
      <c r="F34" s="137">
        <v>0.13</v>
      </c>
      <c r="G34" s="136">
        <f t="shared" si="6"/>
        <v>11.6271969196781</v>
      </c>
      <c r="H34" s="138">
        <f t="shared" si="8"/>
        <v>13</v>
      </c>
      <c r="I34" s="144">
        <v>100</v>
      </c>
      <c r="J34" s="134">
        <v>0</v>
      </c>
      <c r="K34" s="146">
        <f t="shared" si="1"/>
        <v>1162.71969196781</v>
      </c>
      <c r="L34" s="138">
        <f>SUM(K$18:K34)/SUM(C$18:C34)</f>
        <v>22.1171200058751</v>
      </c>
      <c r="M34" s="137">
        <f t="shared" si="7"/>
        <v>0.884684800235002</v>
      </c>
      <c r="O34" s="133">
        <v>17</v>
      </c>
      <c r="P34" s="134">
        <v>0</v>
      </c>
      <c r="Q34" s="134">
        <v>0</v>
      </c>
      <c r="R34" s="136">
        <v>77.1012993500536</v>
      </c>
      <c r="S34" s="137">
        <v>0.13</v>
      </c>
      <c r="T34" s="136">
        <f t="shared" si="2"/>
        <v>10.023168915507</v>
      </c>
      <c r="U34" s="138">
        <f t="shared" si="3"/>
        <v>13</v>
      </c>
      <c r="V34" s="144">
        <v>100</v>
      </c>
      <c r="W34" s="134">
        <v>0</v>
      </c>
      <c r="X34" s="146">
        <f t="shared" si="4"/>
        <v>1002.3168915507</v>
      </c>
      <c r="Y34" s="138">
        <f>SUM(X$18:X34)/SUM(P$18:P34)</f>
        <v>16.664286301817</v>
      </c>
      <c r="Z34" s="137">
        <f t="shared" si="5"/>
        <v>0.666571452072679</v>
      </c>
    </row>
    <row r="35" ht="16.5" spans="2:26">
      <c r="B35" s="133">
        <v>18</v>
      </c>
      <c r="C35" s="134">
        <v>0</v>
      </c>
      <c r="D35" s="134">
        <v>0</v>
      </c>
      <c r="E35" s="136">
        <v>85.7211034287592</v>
      </c>
      <c r="F35" s="137">
        <v>0.13</v>
      </c>
      <c r="G35" s="136">
        <f t="shared" si="6"/>
        <v>11.1437434457387</v>
      </c>
      <c r="H35" s="138">
        <f t="shared" si="8"/>
        <v>13</v>
      </c>
      <c r="I35" s="144">
        <v>100</v>
      </c>
      <c r="J35" s="134">
        <v>0</v>
      </c>
      <c r="K35" s="146">
        <f t="shared" si="1"/>
        <v>1114.37434457387</v>
      </c>
      <c r="L35" s="138">
        <f>SUM(K$18:K35)/SUM(C$18:C35)</f>
        <v>22.860036235591</v>
      </c>
      <c r="M35" s="137">
        <f t="shared" si="7"/>
        <v>0.914401449423639</v>
      </c>
      <c r="O35" s="133">
        <v>18</v>
      </c>
      <c r="P35" s="134">
        <v>0</v>
      </c>
      <c r="Q35" s="134">
        <v>0</v>
      </c>
      <c r="R35" s="136">
        <v>73.8447953676009</v>
      </c>
      <c r="S35" s="137">
        <v>0.13</v>
      </c>
      <c r="T35" s="136">
        <f t="shared" si="2"/>
        <v>9.59982339778811</v>
      </c>
      <c r="U35" s="138">
        <f t="shared" si="3"/>
        <v>13</v>
      </c>
      <c r="V35" s="144">
        <v>100</v>
      </c>
      <c r="W35" s="134">
        <v>0</v>
      </c>
      <c r="X35" s="146">
        <f t="shared" si="4"/>
        <v>959.982339778811</v>
      </c>
      <c r="Y35" s="138">
        <f>SUM(X$18:X35)/SUM(P$18:P35)</f>
        <v>17.3042745283362</v>
      </c>
      <c r="Z35" s="137">
        <f t="shared" si="5"/>
        <v>0.692170981133447</v>
      </c>
    </row>
    <row r="36" ht="16.5" spans="2:26">
      <c r="B36" s="133">
        <v>19</v>
      </c>
      <c r="C36" s="134">
        <v>0</v>
      </c>
      <c r="D36" s="134">
        <v>0</v>
      </c>
      <c r="E36" s="136">
        <v>82.3457706926864</v>
      </c>
      <c r="F36" s="137">
        <v>0.14</v>
      </c>
      <c r="G36" s="136">
        <f t="shared" si="6"/>
        <v>11.5284078969761</v>
      </c>
      <c r="H36" s="138">
        <f t="shared" si="8"/>
        <v>14</v>
      </c>
      <c r="I36" s="144">
        <v>100</v>
      </c>
      <c r="J36" s="134">
        <v>0</v>
      </c>
      <c r="K36" s="146">
        <f t="shared" si="1"/>
        <v>1152.84078969761</v>
      </c>
      <c r="L36" s="138">
        <f>SUM(K$18:K36)/SUM(C$18:C36)</f>
        <v>23.628596762056</v>
      </c>
      <c r="M36" s="137">
        <f t="shared" si="7"/>
        <v>0.945143870482242</v>
      </c>
      <c r="O36" s="133">
        <v>19</v>
      </c>
      <c r="P36" s="134">
        <v>0</v>
      </c>
      <c r="Q36" s="134">
        <v>0</v>
      </c>
      <c r="R36" s="136">
        <v>70.8910916322727</v>
      </c>
      <c r="S36" s="137">
        <v>0.14</v>
      </c>
      <c r="T36" s="136">
        <f t="shared" si="2"/>
        <v>9.92475282851819</v>
      </c>
      <c r="U36" s="138">
        <f t="shared" si="3"/>
        <v>14</v>
      </c>
      <c r="V36" s="144">
        <v>100</v>
      </c>
      <c r="W36" s="134">
        <v>0</v>
      </c>
      <c r="X36" s="146">
        <f t="shared" si="4"/>
        <v>992.475282851819</v>
      </c>
      <c r="Y36" s="138">
        <f>SUM(X$18:X36)/SUM(P$18:P36)</f>
        <v>17.965924716904</v>
      </c>
      <c r="Z36" s="137">
        <f t="shared" si="5"/>
        <v>0.718636988676162</v>
      </c>
    </row>
    <row r="37" ht="16.5" spans="2:26">
      <c r="B37" s="133">
        <v>20</v>
      </c>
      <c r="C37" s="134">
        <v>0</v>
      </c>
      <c r="D37" s="134">
        <v>0</v>
      </c>
      <c r="E37" s="136">
        <v>79.2665465204914</v>
      </c>
      <c r="F37" s="137">
        <v>0.14</v>
      </c>
      <c r="G37" s="136">
        <f t="shared" si="6"/>
        <v>11.0973165128688</v>
      </c>
      <c r="H37" s="138">
        <f t="shared" si="8"/>
        <v>14</v>
      </c>
      <c r="I37" s="144">
        <v>100</v>
      </c>
      <c r="J37" s="134">
        <v>0</v>
      </c>
      <c r="K37" s="146">
        <f t="shared" si="1"/>
        <v>1109.73165128688</v>
      </c>
      <c r="L37" s="138">
        <f>SUM(K$18:K37)/SUM(C$18:C37)</f>
        <v>24.368417862914</v>
      </c>
      <c r="M37" s="137">
        <f t="shared" si="7"/>
        <v>0.974736714516559</v>
      </c>
      <c r="O37" s="133">
        <v>20</v>
      </c>
      <c r="P37" s="134">
        <v>0</v>
      </c>
      <c r="Q37" s="134">
        <v>0</v>
      </c>
      <c r="R37" s="136">
        <v>68.1982115873185</v>
      </c>
      <c r="S37" s="137">
        <v>0.14</v>
      </c>
      <c r="T37" s="136">
        <f t="shared" si="2"/>
        <v>9.54774962222458</v>
      </c>
      <c r="U37" s="138">
        <f t="shared" si="3"/>
        <v>14</v>
      </c>
      <c r="V37" s="144">
        <v>100</v>
      </c>
      <c r="W37" s="134">
        <v>0</v>
      </c>
      <c r="X37" s="146">
        <f t="shared" si="4"/>
        <v>954.774962222458</v>
      </c>
      <c r="Y37" s="138">
        <f>SUM(X$18:X37)/SUM(P$18:P37)</f>
        <v>18.6024413583857</v>
      </c>
      <c r="Z37" s="137">
        <f t="shared" si="5"/>
        <v>0.744097654335427</v>
      </c>
    </row>
    <row r="38" ht="16.5" spans="2:26">
      <c r="B38" s="133">
        <v>21</v>
      </c>
      <c r="C38" s="134">
        <v>0</v>
      </c>
      <c r="D38" s="134">
        <v>0</v>
      </c>
      <c r="E38" s="136">
        <v>76.4445076862797</v>
      </c>
      <c r="F38" s="137">
        <v>0.14</v>
      </c>
      <c r="G38" s="136">
        <f t="shared" si="6"/>
        <v>10.7022310760792</v>
      </c>
      <c r="H38" s="138">
        <f t="shared" si="8"/>
        <v>14</v>
      </c>
      <c r="I38" s="144">
        <v>100</v>
      </c>
      <c r="J38" s="134">
        <v>0</v>
      </c>
      <c r="K38" s="146">
        <f t="shared" si="1"/>
        <v>1070.22310760792</v>
      </c>
      <c r="L38" s="138">
        <f>SUM(K$18:K38)/SUM(C$18:C38)</f>
        <v>25.0818999346526</v>
      </c>
      <c r="M38" s="137">
        <f t="shared" si="7"/>
        <v>1.0032759973861</v>
      </c>
      <c r="O38" s="133">
        <v>21</v>
      </c>
      <c r="P38" s="134">
        <v>0</v>
      </c>
      <c r="Q38" s="134">
        <v>0</v>
      </c>
      <c r="R38" s="136">
        <v>65.7317303796402</v>
      </c>
      <c r="S38" s="137">
        <v>0.14</v>
      </c>
      <c r="T38" s="136">
        <f t="shared" si="2"/>
        <v>9.20244225314963</v>
      </c>
      <c r="U38" s="138">
        <f t="shared" si="3"/>
        <v>14</v>
      </c>
      <c r="V38" s="144">
        <v>100</v>
      </c>
      <c r="W38" s="134">
        <v>0</v>
      </c>
      <c r="X38" s="146">
        <f t="shared" si="4"/>
        <v>920.244225314963</v>
      </c>
      <c r="Y38" s="138">
        <f>SUM(X$18:X38)/SUM(P$18:P38)</f>
        <v>19.2159375085957</v>
      </c>
      <c r="Z38" s="137">
        <f t="shared" si="5"/>
        <v>0.768637500343826</v>
      </c>
    </row>
    <row r="39" ht="16.5" spans="2:26">
      <c r="B39" s="133">
        <v>22</v>
      </c>
      <c r="C39" s="134">
        <v>0</v>
      </c>
      <c r="D39" s="134">
        <v>0</v>
      </c>
      <c r="E39" s="136">
        <v>73.847393679663</v>
      </c>
      <c r="F39" s="137">
        <v>0.14</v>
      </c>
      <c r="G39" s="136">
        <f t="shared" si="6"/>
        <v>10.3386351151528</v>
      </c>
      <c r="H39" s="138">
        <f t="shared" si="8"/>
        <v>14</v>
      </c>
      <c r="I39" s="144">
        <v>100</v>
      </c>
      <c r="J39" s="134">
        <v>0</v>
      </c>
      <c r="K39" s="146">
        <f t="shared" si="1"/>
        <v>1033.86351151528</v>
      </c>
      <c r="L39" s="138">
        <f>SUM(K$18:K39)/SUM(C$18:C39)</f>
        <v>25.7711422756628</v>
      </c>
      <c r="M39" s="137">
        <f t="shared" si="7"/>
        <v>1.03084569102651</v>
      </c>
      <c r="O39" s="133">
        <v>22</v>
      </c>
      <c r="P39" s="134">
        <v>0</v>
      </c>
      <c r="Q39" s="134">
        <v>0</v>
      </c>
      <c r="R39" s="136">
        <v>63.4631330682468</v>
      </c>
      <c r="S39" s="137">
        <v>0.14</v>
      </c>
      <c r="T39" s="136">
        <f t="shared" si="2"/>
        <v>8.88483862955455</v>
      </c>
      <c r="U39" s="138">
        <f t="shared" si="3"/>
        <v>14</v>
      </c>
      <c r="V39" s="144">
        <v>100</v>
      </c>
      <c r="W39" s="134">
        <v>0</v>
      </c>
      <c r="X39" s="146">
        <f t="shared" si="4"/>
        <v>888.483862955455</v>
      </c>
      <c r="Y39" s="138">
        <f>SUM(X$18:X39)/SUM(P$18:P39)</f>
        <v>19.8082600838993</v>
      </c>
      <c r="Z39" s="137">
        <f t="shared" si="5"/>
        <v>0.792330403355972</v>
      </c>
    </row>
    <row r="40" ht="16.5" spans="2:26">
      <c r="B40" s="133">
        <v>23</v>
      </c>
      <c r="C40" s="134">
        <v>0</v>
      </c>
      <c r="D40" s="134">
        <v>0</v>
      </c>
      <c r="E40" s="136">
        <v>71.4482246542848</v>
      </c>
      <c r="F40" s="137">
        <v>0.14</v>
      </c>
      <c r="G40" s="136">
        <f t="shared" si="6"/>
        <v>10.0027514515999</v>
      </c>
      <c r="H40" s="138">
        <f t="shared" si="8"/>
        <v>14</v>
      </c>
      <c r="I40" s="144">
        <v>100</v>
      </c>
      <c r="J40" s="134">
        <v>0</v>
      </c>
      <c r="K40" s="146">
        <f t="shared" si="1"/>
        <v>1000.27514515999</v>
      </c>
      <c r="L40" s="138">
        <f>SUM(K$18:K40)/SUM(C$18:C40)</f>
        <v>26.4379923724361</v>
      </c>
      <c r="M40" s="137">
        <f t="shared" si="7"/>
        <v>1.05751969489744</v>
      </c>
      <c r="O40" s="133">
        <v>23</v>
      </c>
      <c r="P40" s="134">
        <v>0</v>
      </c>
      <c r="Q40" s="134">
        <v>0</v>
      </c>
      <c r="R40" s="136">
        <v>61.3685859625956</v>
      </c>
      <c r="S40" s="137">
        <v>0.14</v>
      </c>
      <c r="T40" s="136">
        <f t="shared" si="2"/>
        <v>8.59160203476338</v>
      </c>
      <c r="U40" s="138">
        <f t="shared" si="3"/>
        <v>14</v>
      </c>
      <c r="V40" s="144">
        <v>100</v>
      </c>
      <c r="W40" s="134">
        <v>0</v>
      </c>
      <c r="X40" s="146">
        <f t="shared" si="4"/>
        <v>859.160203476339</v>
      </c>
      <c r="Y40" s="138">
        <f>SUM(X$18:X40)/SUM(P$18:P40)</f>
        <v>20.3810335528835</v>
      </c>
      <c r="Z40" s="137">
        <f t="shared" si="5"/>
        <v>0.815241342115341</v>
      </c>
    </row>
    <row r="41" ht="16.5" spans="2:26">
      <c r="B41" s="133">
        <v>24</v>
      </c>
      <c r="C41" s="134">
        <v>0</v>
      </c>
      <c r="D41" s="134">
        <v>0</v>
      </c>
      <c r="E41" s="136">
        <v>69.2242519663886</v>
      </c>
      <c r="F41" s="137">
        <v>0.14</v>
      </c>
      <c r="G41" s="136">
        <f t="shared" si="6"/>
        <v>9.6913952752944</v>
      </c>
      <c r="H41" s="138">
        <f t="shared" si="8"/>
        <v>14</v>
      </c>
      <c r="I41" s="144">
        <v>100</v>
      </c>
      <c r="J41" s="134">
        <v>0</v>
      </c>
      <c r="K41" s="146">
        <f t="shared" si="1"/>
        <v>969.13952752944</v>
      </c>
      <c r="L41" s="138">
        <f>SUM(K$18:K41)/SUM(C$18:C41)</f>
        <v>27.0840853907891</v>
      </c>
      <c r="M41" s="137">
        <f t="shared" si="7"/>
        <v>1.08336341563156</v>
      </c>
      <c r="O41" s="133">
        <v>24</v>
      </c>
      <c r="P41" s="134">
        <v>0</v>
      </c>
      <c r="Q41" s="134">
        <v>0</v>
      </c>
      <c r="R41" s="136">
        <v>59.4280041772655</v>
      </c>
      <c r="S41" s="137">
        <v>0.14</v>
      </c>
      <c r="T41" s="136">
        <f t="shared" si="2"/>
        <v>8.31992058481717</v>
      </c>
      <c r="U41" s="138">
        <f t="shared" si="3"/>
        <v>14</v>
      </c>
      <c r="V41" s="144">
        <v>100</v>
      </c>
      <c r="W41" s="134">
        <v>0</v>
      </c>
      <c r="X41" s="146">
        <f t="shared" si="4"/>
        <v>831.992058481717</v>
      </c>
      <c r="Y41" s="138">
        <f>SUM(X$18:X41)/SUM(P$18:P41)</f>
        <v>20.9356949252047</v>
      </c>
      <c r="Z41" s="137">
        <f t="shared" si="5"/>
        <v>0.837427797008187</v>
      </c>
    </row>
    <row r="42" ht="16.5" spans="2:26">
      <c r="B42" s="133">
        <v>25</v>
      </c>
      <c r="C42" s="134">
        <v>0</v>
      </c>
      <c r="D42" s="134">
        <v>0</v>
      </c>
      <c r="E42" s="136">
        <v>67.1561511055695</v>
      </c>
      <c r="F42" s="137">
        <v>0.14</v>
      </c>
      <c r="G42" s="136">
        <f t="shared" si="6"/>
        <v>9.40186115477973</v>
      </c>
      <c r="H42" s="138">
        <f t="shared" si="8"/>
        <v>14</v>
      </c>
      <c r="I42" s="144">
        <v>100</v>
      </c>
      <c r="J42" s="134">
        <v>0</v>
      </c>
      <c r="K42" s="146">
        <f t="shared" si="1"/>
        <v>940.186115477973</v>
      </c>
      <c r="L42" s="138">
        <f>SUM(K$18:K42)/SUM(C$18:C42)</f>
        <v>27.710876134441</v>
      </c>
      <c r="M42" s="137">
        <f t="shared" si="7"/>
        <v>1.10843504537764</v>
      </c>
      <c r="O42" s="133">
        <v>25</v>
      </c>
      <c r="P42" s="134">
        <v>0</v>
      </c>
      <c r="Q42" s="134">
        <v>0</v>
      </c>
      <c r="R42" s="136">
        <v>57.6243349471838</v>
      </c>
      <c r="S42" s="137">
        <v>0.14</v>
      </c>
      <c r="T42" s="136">
        <f t="shared" si="2"/>
        <v>8.06740689260573</v>
      </c>
      <c r="U42" s="138">
        <f t="shared" si="3"/>
        <v>14</v>
      </c>
      <c r="V42" s="144">
        <v>100</v>
      </c>
      <c r="W42" s="134">
        <v>0</v>
      </c>
      <c r="X42" s="146">
        <f t="shared" si="4"/>
        <v>806.740689260573</v>
      </c>
      <c r="Y42" s="138">
        <f>SUM(X$18:X42)/SUM(P$18:P42)</f>
        <v>21.4735220513784</v>
      </c>
      <c r="Z42" s="137">
        <f t="shared" si="5"/>
        <v>0.858940882055135</v>
      </c>
    </row>
    <row r="43" ht="16.5" spans="2:26">
      <c r="B43" s="133">
        <v>26</v>
      </c>
      <c r="C43" s="134">
        <v>0</v>
      </c>
      <c r="D43" s="134">
        <v>0</v>
      </c>
      <c r="E43" s="136">
        <v>65.2273938238631</v>
      </c>
      <c r="F43" s="137">
        <v>0.14</v>
      </c>
      <c r="G43" s="136">
        <f t="shared" si="6"/>
        <v>9.13183513534083</v>
      </c>
      <c r="H43" s="138">
        <f t="shared" si="8"/>
        <v>14</v>
      </c>
      <c r="I43" s="144">
        <v>100</v>
      </c>
      <c r="J43" s="134">
        <v>0</v>
      </c>
      <c r="K43" s="146">
        <f t="shared" si="1"/>
        <v>913.183513534083</v>
      </c>
      <c r="L43" s="138">
        <f>SUM(K$18:K43)/SUM(C$18:C43)</f>
        <v>28.3196651434638</v>
      </c>
      <c r="M43" s="137">
        <f t="shared" si="7"/>
        <v>1.13278660573855</v>
      </c>
      <c r="O43" s="133">
        <v>26</v>
      </c>
      <c r="P43" s="134">
        <v>0</v>
      </c>
      <c r="Q43" s="134">
        <v>0</v>
      </c>
      <c r="R43" s="136">
        <v>55.9430003663625</v>
      </c>
      <c r="S43" s="137">
        <v>0.14</v>
      </c>
      <c r="T43" s="136">
        <f t="shared" si="2"/>
        <v>7.83202005129075</v>
      </c>
      <c r="U43" s="138">
        <f t="shared" si="3"/>
        <v>14</v>
      </c>
      <c r="V43" s="144">
        <v>100</v>
      </c>
      <c r="W43" s="134">
        <v>0</v>
      </c>
      <c r="X43" s="146">
        <f t="shared" si="4"/>
        <v>783.202005129075</v>
      </c>
      <c r="Y43" s="138">
        <f>SUM(X$18:X43)/SUM(P$18:P43)</f>
        <v>21.9956567214644</v>
      </c>
      <c r="Z43" s="137">
        <f t="shared" si="5"/>
        <v>0.879826268858577</v>
      </c>
    </row>
    <row r="44" ht="16.5" spans="2:26">
      <c r="B44" s="133">
        <v>27</v>
      </c>
      <c r="C44" s="134">
        <v>0</v>
      </c>
      <c r="D44" s="134">
        <v>0</v>
      </c>
      <c r="E44" s="136">
        <v>63.4237544841414</v>
      </c>
      <c r="F44" s="137">
        <v>0.14</v>
      </c>
      <c r="G44" s="136">
        <f t="shared" si="6"/>
        <v>8.8793256277798</v>
      </c>
      <c r="H44" s="138">
        <f t="shared" si="8"/>
        <v>14</v>
      </c>
      <c r="I44" s="144">
        <v>100</v>
      </c>
      <c r="J44" s="134">
        <v>0</v>
      </c>
      <c r="K44" s="146">
        <f t="shared" si="1"/>
        <v>887.93256277798</v>
      </c>
      <c r="L44" s="138">
        <f>SUM(K$18:K44)/SUM(C$18:C44)</f>
        <v>28.9116201853157</v>
      </c>
      <c r="M44" s="137">
        <f t="shared" si="7"/>
        <v>1.15646480741263</v>
      </c>
      <c r="O44" s="133">
        <v>27</v>
      </c>
      <c r="P44" s="134">
        <v>0</v>
      </c>
      <c r="Q44" s="134">
        <v>0</v>
      </c>
      <c r="R44" s="136">
        <v>54.3714594728406</v>
      </c>
      <c r="S44" s="137">
        <v>0.14</v>
      </c>
      <c r="T44" s="136">
        <f t="shared" si="2"/>
        <v>7.61200432619768</v>
      </c>
      <c r="U44" s="138">
        <f t="shared" si="3"/>
        <v>14</v>
      </c>
      <c r="V44" s="144">
        <v>100</v>
      </c>
      <c r="W44" s="134">
        <v>0</v>
      </c>
      <c r="X44" s="146">
        <f t="shared" si="4"/>
        <v>761.200432619768</v>
      </c>
      <c r="Y44" s="138">
        <f>SUM(X$18:X44)/SUM(P$18:P44)</f>
        <v>22.5031236765443</v>
      </c>
      <c r="Z44" s="137">
        <f t="shared" si="5"/>
        <v>0.900124947061771</v>
      </c>
    </row>
    <row r="45" ht="16.5" spans="2:26">
      <c r="B45" s="133">
        <v>28</v>
      </c>
      <c r="C45" s="134">
        <v>0</v>
      </c>
      <c r="D45" s="134">
        <v>0</v>
      </c>
      <c r="E45" s="136">
        <v>61.7329181479734</v>
      </c>
      <c r="F45" s="137">
        <v>0.14</v>
      </c>
      <c r="G45" s="136">
        <f t="shared" si="6"/>
        <v>8.64260854071628</v>
      </c>
      <c r="H45" s="138">
        <f t="shared" si="8"/>
        <v>14</v>
      </c>
      <c r="I45" s="144">
        <v>100</v>
      </c>
      <c r="J45" s="134">
        <v>0</v>
      </c>
      <c r="K45" s="146">
        <f t="shared" si="1"/>
        <v>864.260854071628</v>
      </c>
      <c r="L45" s="138">
        <f>SUM(K$18:K45)/SUM(C$18:C45)</f>
        <v>29.4877940880302</v>
      </c>
      <c r="M45" s="137">
        <f t="shared" si="7"/>
        <v>1.17951176352121</v>
      </c>
      <c r="O45" s="133">
        <v>28</v>
      </c>
      <c r="P45" s="134">
        <v>0</v>
      </c>
      <c r="Q45" s="134">
        <v>0</v>
      </c>
      <c r="R45" s="136">
        <v>52.8988607542951</v>
      </c>
      <c r="S45" s="137">
        <v>0.14</v>
      </c>
      <c r="T45" s="136">
        <f t="shared" si="2"/>
        <v>7.40584050560131</v>
      </c>
      <c r="U45" s="138">
        <f t="shared" si="3"/>
        <v>14</v>
      </c>
      <c r="V45" s="144">
        <v>100</v>
      </c>
      <c r="W45" s="134">
        <v>0</v>
      </c>
      <c r="X45" s="146">
        <f t="shared" si="4"/>
        <v>740.584050560131</v>
      </c>
      <c r="Y45" s="138">
        <f>SUM(X$18:X45)/SUM(P$18:P45)</f>
        <v>22.9968463769177</v>
      </c>
      <c r="Z45" s="137">
        <f t="shared" si="5"/>
        <v>0.919873855076708</v>
      </c>
    </row>
    <row r="46" ht="16.5" spans="2:26">
      <c r="B46" s="133">
        <v>29</v>
      </c>
      <c r="C46" s="134">
        <v>0</v>
      </c>
      <c r="D46" s="134">
        <v>0</v>
      </c>
      <c r="E46" s="136">
        <v>60.1441666360973</v>
      </c>
      <c r="F46" s="137">
        <v>0.14</v>
      </c>
      <c r="G46" s="136">
        <f t="shared" si="6"/>
        <v>8.42018332905362</v>
      </c>
      <c r="H46" s="138">
        <f t="shared" si="8"/>
        <v>14</v>
      </c>
      <c r="I46" s="144">
        <v>100</v>
      </c>
      <c r="J46" s="134">
        <v>0</v>
      </c>
      <c r="K46" s="146">
        <f t="shared" si="1"/>
        <v>842.018332905362</v>
      </c>
      <c r="L46" s="138">
        <f>SUM(K$18:K46)/SUM(C$18:C46)</f>
        <v>30.0491396433004</v>
      </c>
      <c r="M46" s="137">
        <f t="shared" si="7"/>
        <v>1.20196558573202</v>
      </c>
      <c r="O46" s="133">
        <v>29</v>
      </c>
      <c r="P46" s="134">
        <v>0</v>
      </c>
      <c r="Q46" s="134">
        <v>0</v>
      </c>
      <c r="R46" s="136">
        <v>51.5157639186205</v>
      </c>
      <c r="S46" s="137">
        <v>0.14</v>
      </c>
      <c r="T46" s="136">
        <f t="shared" si="2"/>
        <v>7.21220694860688</v>
      </c>
      <c r="U46" s="138">
        <f t="shared" si="3"/>
        <v>14</v>
      </c>
      <c r="V46" s="144">
        <v>100</v>
      </c>
      <c r="W46" s="134">
        <v>0</v>
      </c>
      <c r="X46" s="146">
        <f t="shared" si="4"/>
        <v>721.220694860688</v>
      </c>
      <c r="Y46" s="138">
        <f>SUM(X$18:X46)/SUM(P$18:P46)</f>
        <v>23.4776601734915</v>
      </c>
      <c r="Z46" s="137">
        <f t="shared" si="5"/>
        <v>0.93910640693966</v>
      </c>
    </row>
    <row r="47" ht="16.5" spans="2:26">
      <c r="B47" s="133">
        <v>30</v>
      </c>
      <c r="C47" s="134">
        <v>0</v>
      </c>
      <c r="D47" s="134">
        <v>0</v>
      </c>
      <c r="E47" s="136">
        <v>58.6481249567624</v>
      </c>
      <c r="F47" s="137">
        <v>0.14</v>
      </c>
      <c r="G47" s="136">
        <f t="shared" si="6"/>
        <v>8.21073749394673</v>
      </c>
      <c r="H47" s="138">
        <f t="shared" si="8"/>
        <v>14</v>
      </c>
      <c r="I47" s="144">
        <v>100</v>
      </c>
      <c r="J47" s="134">
        <v>0</v>
      </c>
      <c r="K47" s="146">
        <f t="shared" si="1"/>
        <v>821.073749394673</v>
      </c>
      <c r="L47" s="138">
        <f>SUM(K$18:K47)/SUM(C$18:C47)</f>
        <v>30.5965221428968</v>
      </c>
      <c r="M47" s="137">
        <f t="shared" si="7"/>
        <v>1.22386088571587</v>
      </c>
      <c r="O47" s="133">
        <v>30</v>
      </c>
      <c r="P47" s="134">
        <v>0</v>
      </c>
      <c r="Q47" s="134">
        <v>0</v>
      </c>
      <c r="R47" s="136">
        <v>50.2139152662203</v>
      </c>
      <c r="S47" s="137">
        <v>0.14</v>
      </c>
      <c r="T47" s="136">
        <f t="shared" si="2"/>
        <v>7.02994813727085</v>
      </c>
      <c r="U47" s="138">
        <f t="shared" si="3"/>
        <v>14</v>
      </c>
      <c r="V47" s="144">
        <v>100</v>
      </c>
      <c r="W47" s="134">
        <v>0</v>
      </c>
      <c r="X47" s="146">
        <f t="shared" si="4"/>
        <v>702.994813727085</v>
      </c>
      <c r="Y47" s="138">
        <f>SUM(X$18:X47)/SUM(P$18:P47)</f>
        <v>23.9463233826429</v>
      </c>
      <c r="Z47" s="137">
        <f t="shared" si="5"/>
        <v>0.957852935305715</v>
      </c>
    </row>
    <row r="48" ht="16.5" spans="2:26">
      <c r="B48" s="133">
        <v>31</v>
      </c>
      <c r="C48" s="134">
        <v>0</v>
      </c>
      <c r="D48" s="134">
        <v>0</v>
      </c>
      <c r="E48" s="136">
        <v>57.2365549137106</v>
      </c>
      <c r="F48" s="137">
        <v>0.14</v>
      </c>
      <c r="G48" s="136">
        <f t="shared" si="6"/>
        <v>8.01311768791949</v>
      </c>
      <c r="H48" s="138">
        <f t="shared" si="8"/>
        <v>14</v>
      </c>
      <c r="I48" s="144">
        <v>100</v>
      </c>
      <c r="J48" s="134">
        <v>0</v>
      </c>
      <c r="K48" s="146">
        <f t="shared" si="1"/>
        <v>801.311768791949</v>
      </c>
      <c r="L48" s="138">
        <f>SUM(K$18:K48)/SUM(C$18:C48)</f>
        <v>31.1307299887581</v>
      </c>
      <c r="M48" s="137">
        <f t="shared" si="7"/>
        <v>1.24522919955033</v>
      </c>
      <c r="O48" s="133">
        <v>31</v>
      </c>
      <c r="P48" s="134">
        <v>0</v>
      </c>
      <c r="Q48" s="134">
        <v>0</v>
      </c>
      <c r="R48" s="136">
        <v>49</v>
      </c>
      <c r="S48" s="137">
        <v>0.14</v>
      </c>
      <c r="T48" s="136">
        <f t="shared" si="2"/>
        <v>6.86</v>
      </c>
      <c r="U48" s="138">
        <f t="shared" si="3"/>
        <v>14</v>
      </c>
      <c r="V48" s="144">
        <v>100</v>
      </c>
      <c r="W48" s="134">
        <v>0</v>
      </c>
      <c r="X48" s="146">
        <f t="shared" si="4"/>
        <v>686</v>
      </c>
      <c r="Y48" s="138">
        <f>SUM(X$18:X48)/SUM(P$18:P48)</f>
        <v>24.4036567159762</v>
      </c>
      <c r="Z48" s="137">
        <f t="shared" si="5"/>
        <v>0.976146268639049</v>
      </c>
    </row>
  </sheetData>
  <mergeCells count="6">
    <mergeCell ref="B8:L8"/>
    <mergeCell ref="O8:Y8"/>
    <mergeCell ref="B12:M12"/>
    <mergeCell ref="O12:Z12"/>
    <mergeCell ref="B16:M16"/>
    <mergeCell ref="O16:Z16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T51"/>
  <sheetViews>
    <sheetView showGridLines="0" workbookViewId="0">
      <pane ySplit="2" topLeftCell="A25" activePane="bottomLeft" state="frozen"/>
      <selection/>
      <selection pane="bottomLeft" activeCell="K41" sqref="K41"/>
    </sheetView>
  </sheetViews>
  <sheetFormatPr defaultColWidth="9" defaultRowHeight="14.25"/>
  <cols>
    <col min="2" max="2" width="9.5" customWidth="1"/>
    <col min="3" max="3" width="14.625" customWidth="1"/>
    <col min="4" max="4" width="47.375" customWidth="1"/>
    <col min="5" max="5" width="17" customWidth="1"/>
    <col min="6" max="6" width="26.875" customWidth="1"/>
  </cols>
  <sheetData>
    <row r="1" ht="16.5" spans="1:6">
      <c r="A1" s="68" t="s">
        <v>257</v>
      </c>
      <c r="B1" s="69"/>
      <c r="C1" s="69"/>
      <c r="D1" s="69"/>
      <c r="E1" s="69"/>
      <c r="F1" s="69"/>
    </row>
    <row r="2" ht="16.5" spans="1:6">
      <c r="A2" s="70" t="s">
        <v>258</v>
      </c>
      <c r="B2" s="70" t="s">
        <v>259</v>
      </c>
      <c r="C2" s="70" t="s">
        <v>260</v>
      </c>
      <c r="D2" s="71" t="s">
        <v>204</v>
      </c>
      <c r="E2" s="70" t="s">
        <v>261</v>
      </c>
      <c r="F2" s="72" t="s">
        <v>262</v>
      </c>
    </row>
    <row r="3" ht="17.25" spans="1:6">
      <c r="A3" s="73" t="s">
        <v>263</v>
      </c>
      <c r="B3" s="73" t="s">
        <v>264</v>
      </c>
      <c r="C3" s="74" t="s">
        <v>265</v>
      </c>
      <c r="D3" s="74" t="s">
        <v>266</v>
      </c>
      <c r="E3" s="75" t="s">
        <v>267</v>
      </c>
      <c r="F3" s="76" t="s">
        <v>268</v>
      </c>
    </row>
    <row r="4" ht="16.5" spans="1:20">
      <c r="A4" s="77"/>
      <c r="B4" s="77"/>
      <c r="C4" s="75" t="s">
        <v>269</v>
      </c>
      <c r="D4" s="78" t="s">
        <v>270</v>
      </c>
      <c r="E4" s="75" t="s">
        <v>267</v>
      </c>
      <c r="F4" s="79"/>
      <c r="G4" s="80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109"/>
    </row>
    <row r="5" ht="16.5" spans="1:20">
      <c r="A5" s="77"/>
      <c r="B5" s="82"/>
      <c r="C5" s="75" t="s">
        <v>271</v>
      </c>
      <c r="D5" s="75" t="s">
        <v>272</v>
      </c>
      <c r="E5" s="75" t="s">
        <v>267</v>
      </c>
      <c r="F5" s="79"/>
      <c r="G5" s="83" t="s">
        <v>273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110"/>
    </row>
    <row r="6" ht="16.5" spans="1:20">
      <c r="A6" s="77"/>
      <c r="B6" s="73" t="s">
        <v>274</v>
      </c>
      <c r="C6" s="75" t="s">
        <v>275</v>
      </c>
      <c r="D6" s="75" t="s">
        <v>276</v>
      </c>
      <c r="E6" s="75" t="s">
        <v>277</v>
      </c>
      <c r="F6" s="79"/>
      <c r="G6" s="83" t="s">
        <v>278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110"/>
    </row>
    <row r="7" ht="16.5" spans="1:20">
      <c r="A7" s="77"/>
      <c r="B7" s="77"/>
      <c r="C7" s="75" t="s">
        <v>279</v>
      </c>
      <c r="D7" s="75" t="s">
        <v>280</v>
      </c>
      <c r="E7" s="75" t="s">
        <v>277</v>
      </c>
      <c r="F7" s="79"/>
      <c r="G7" s="83" t="s">
        <v>281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110"/>
    </row>
    <row r="8" ht="16.5" spans="1:20">
      <c r="A8" s="82"/>
      <c r="B8" s="82"/>
      <c r="C8" s="75" t="s">
        <v>282</v>
      </c>
      <c r="D8" s="75" t="s">
        <v>283</v>
      </c>
      <c r="E8" s="75" t="s">
        <v>284</v>
      </c>
      <c r="F8" s="79"/>
      <c r="G8" s="83" t="s">
        <v>285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110"/>
    </row>
    <row r="9" ht="16.5" spans="1:20">
      <c r="A9" s="73" t="s">
        <v>286</v>
      </c>
      <c r="B9" s="73" t="s">
        <v>286</v>
      </c>
      <c r="C9" s="75" t="s">
        <v>287</v>
      </c>
      <c r="D9" s="75" t="s">
        <v>288</v>
      </c>
      <c r="E9" s="75" t="s">
        <v>277</v>
      </c>
      <c r="F9" s="79"/>
      <c r="G9" s="85" t="s">
        <v>289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110"/>
    </row>
    <row r="10" ht="16.5" spans="1:20">
      <c r="A10" s="77"/>
      <c r="B10" s="77"/>
      <c r="C10" s="75" t="s">
        <v>290</v>
      </c>
      <c r="D10" s="75" t="s">
        <v>291</v>
      </c>
      <c r="E10" s="75" t="s">
        <v>277</v>
      </c>
      <c r="F10" s="79"/>
      <c r="G10" s="86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110"/>
    </row>
    <row r="11" ht="16.5" spans="1:20">
      <c r="A11" s="77"/>
      <c r="B11" s="77"/>
      <c r="C11" s="75" t="s">
        <v>292</v>
      </c>
      <c r="D11" s="75" t="s">
        <v>293</v>
      </c>
      <c r="E11" s="75" t="s">
        <v>284</v>
      </c>
      <c r="F11" s="79"/>
      <c r="G11" s="87" t="s">
        <v>294</v>
      </c>
      <c r="H11" s="88"/>
      <c r="I11" s="88"/>
      <c r="J11" s="88"/>
      <c r="K11" s="108"/>
      <c r="L11" s="108"/>
      <c r="M11" s="108"/>
      <c r="N11" s="108"/>
      <c r="O11" s="108"/>
      <c r="P11" s="108"/>
      <c r="Q11" s="108"/>
      <c r="R11" s="108"/>
      <c r="S11" s="108"/>
      <c r="T11" s="111"/>
    </row>
    <row r="12" ht="16.5" spans="1:20">
      <c r="A12" s="77"/>
      <c r="B12" s="77"/>
      <c r="C12" s="75" t="s">
        <v>295</v>
      </c>
      <c r="D12" s="75" t="s">
        <v>296</v>
      </c>
      <c r="E12" s="75" t="s">
        <v>284</v>
      </c>
      <c r="F12" s="79"/>
      <c r="G12" s="89" t="s">
        <v>297</v>
      </c>
      <c r="H12" s="90"/>
      <c r="I12" s="90"/>
      <c r="J12" s="90"/>
      <c r="T12" s="112"/>
    </row>
    <row r="13" ht="16.5" spans="1:20">
      <c r="A13" s="77"/>
      <c r="B13" s="77"/>
      <c r="C13" s="75" t="s">
        <v>298</v>
      </c>
      <c r="D13" s="75" t="s">
        <v>299</v>
      </c>
      <c r="E13" s="75" t="s">
        <v>277</v>
      </c>
      <c r="F13" s="79"/>
      <c r="G13" s="89" t="s">
        <v>300</v>
      </c>
      <c r="H13" s="90"/>
      <c r="I13" s="90"/>
      <c r="J13" s="90"/>
      <c r="T13" s="112"/>
    </row>
    <row r="14" ht="16.5" spans="1:20">
      <c r="A14" s="77"/>
      <c r="B14" s="77"/>
      <c r="C14" s="75" t="s">
        <v>301</v>
      </c>
      <c r="D14" s="75" t="s">
        <v>302</v>
      </c>
      <c r="E14" s="75" t="s">
        <v>284</v>
      </c>
      <c r="F14" s="79"/>
      <c r="G14" s="89" t="s">
        <v>303</v>
      </c>
      <c r="H14" s="90"/>
      <c r="I14" s="90"/>
      <c r="J14" s="90"/>
      <c r="T14" s="112"/>
    </row>
    <row r="15" ht="16.5" spans="1:20">
      <c r="A15" s="77"/>
      <c r="B15" s="77"/>
      <c r="C15" s="75" t="s">
        <v>304</v>
      </c>
      <c r="D15" s="75" t="s">
        <v>305</v>
      </c>
      <c r="E15" s="75" t="s">
        <v>277</v>
      </c>
      <c r="F15" s="79"/>
      <c r="G15" s="89" t="s">
        <v>306</v>
      </c>
      <c r="H15" s="90"/>
      <c r="I15" s="90"/>
      <c r="J15" s="90"/>
      <c r="T15" s="112"/>
    </row>
    <row r="16" ht="16.5" spans="1:20">
      <c r="A16" s="82"/>
      <c r="B16" s="82"/>
      <c r="C16" s="78" t="s">
        <v>307</v>
      </c>
      <c r="D16" s="75" t="s">
        <v>308</v>
      </c>
      <c r="E16" s="75" t="s">
        <v>284</v>
      </c>
      <c r="F16" s="79"/>
      <c r="G16" s="89" t="s">
        <v>309</v>
      </c>
      <c r="H16" s="90"/>
      <c r="I16" s="90"/>
      <c r="J16" s="90"/>
      <c r="T16" s="112"/>
    </row>
    <row r="17" ht="16.5" spans="1:20">
      <c r="A17" s="73" t="s">
        <v>310</v>
      </c>
      <c r="B17" s="73" t="s">
        <v>311</v>
      </c>
      <c r="C17" s="75" t="s">
        <v>312</v>
      </c>
      <c r="D17" s="75" t="s">
        <v>313</v>
      </c>
      <c r="E17" s="75" t="s">
        <v>284</v>
      </c>
      <c r="F17" s="79"/>
      <c r="G17" s="89" t="s">
        <v>314</v>
      </c>
      <c r="H17" s="90"/>
      <c r="I17" s="90"/>
      <c r="J17" s="90"/>
      <c r="T17" s="112"/>
    </row>
    <row r="18" ht="17.25" spans="1:20">
      <c r="A18" s="77"/>
      <c r="B18" s="77"/>
      <c r="C18" s="75" t="s">
        <v>315</v>
      </c>
      <c r="D18" s="75" t="s">
        <v>316</v>
      </c>
      <c r="E18" s="75" t="s">
        <v>277</v>
      </c>
      <c r="F18" s="79"/>
      <c r="G18" s="91" t="s">
        <v>317</v>
      </c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113"/>
    </row>
    <row r="19" ht="16.5" spans="1:6">
      <c r="A19" s="77"/>
      <c r="B19" s="77"/>
      <c r="C19" s="75" t="s">
        <v>318</v>
      </c>
      <c r="D19" s="75" t="s">
        <v>319</v>
      </c>
      <c r="E19" s="75" t="s">
        <v>277</v>
      </c>
      <c r="F19" s="79"/>
    </row>
    <row r="20" ht="16.5" spans="1:6">
      <c r="A20" s="77"/>
      <c r="B20" s="77"/>
      <c r="C20" s="75" t="s">
        <v>320</v>
      </c>
      <c r="D20" s="75" t="s">
        <v>321</v>
      </c>
      <c r="E20" s="75" t="s">
        <v>277</v>
      </c>
      <c r="F20" s="79"/>
    </row>
    <row r="21" ht="16.5" spans="1:6">
      <c r="A21" s="77"/>
      <c r="B21" s="82"/>
      <c r="C21" s="75" t="s">
        <v>322</v>
      </c>
      <c r="D21" s="75" t="s">
        <v>323</v>
      </c>
      <c r="E21" s="75" t="s">
        <v>277</v>
      </c>
      <c r="F21" s="79"/>
    </row>
    <row r="22" ht="16.5" spans="1:6">
      <c r="A22" s="77"/>
      <c r="B22" s="73" t="s">
        <v>324</v>
      </c>
      <c r="C22" s="75" t="s">
        <v>325</v>
      </c>
      <c r="D22" s="75" t="s">
        <v>326</v>
      </c>
      <c r="E22" s="75" t="s">
        <v>267</v>
      </c>
      <c r="F22" s="79"/>
    </row>
    <row r="23" ht="16.5" spans="1:6">
      <c r="A23" s="77"/>
      <c r="B23" s="77"/>
      <c r="C23" s="75" t="s">
        <v>327</v>
      </c>
      <c r="D23" s="75" t="s">
        <v>328</v>
      </c>
      <c r="E23" s="75" t="s">
        <v>277</v>
      </c>
      <c r="F23" s="79"/>
    </row>
    <row r="24" ht="16.5" spans="1:6">
      <c r="A24" s="77"/>
      <c r="B24" s="77"/>
      <c r="C24" s="75" t="s">
        <v>329</v>
      </c>
      <c r="D24" s="75" t="s">
        <v>330</v>
      </c>
      <c r="E24" s="75" t="s">
        <v>277</v>
      </c>
      <c r="F24" s="79"/>
    </row>
    <row r="25" ht="16.5" spans="1:6">
      <c r="A25" s="77"/>
      <c r="B25" s="77"/>
      <c r="C25" s="78" t="s">
        <v>331</v>
      </c>
      <c r="D25" s="75" t="s">
        <v>332</v>
      </c>
      <c r="E25" s="75" t="s">
        <v>277</v>
      </c>
      <c r="F25" s="79"/>
    </row>
    <row r="26" ht="16.5" spans="1:6">
      <c r="A26" s="77"/>
      <c r="B26" s="77"/>
      <c r="C26" s="75" t="s">
        <v>333</v>
      </c>
      <c r="D26" s="75" t="s">
        <v>334</v>
      </c>
      <c r="E26" s="75" t="s">
        <v>267</v>
      </c>
      <c r="F26" s="79"/>
    </row>
    <row r="27" ht="16.5" spans="1:6">
      <c r="A27" s="77"/>
      <c r="B27" s="82"/>
      <c r="C27" s="75" t="s">
        <v>335</v>
      </c>
      <c r="D27" s="75" t="s">
        <v>336</v>
      </c>
      <c r="E27" s="75" t="s">
        <v>277</v>
      </c>
      <c r="F27" s="79"/>
    </row>
    <row r="28" ht="16.5" spans="1:6">
      <c r="A28" s="77"/>
      <c r="B28" s="73" t="s">
        <v>337</v>
      </c>
      <c r="C28" s="75" t="s">
        <v>338</v>
      </c>
      <c r="D28" s="75" t="s">
        <v>339</v>
      </c>
      <c r="E28" s="75" t="s">
        <v>277</v>
      </c>
      <c r="F28" s="79"/>
    </row>
    <row r="29" ht="16.5" spans="1:6">
      <c r="A29" s="77"/>
      <c r="B29" s="77"/>
      <c r="C29" s="75" t="s">
        <v>340</v>
      </c>
      <c r="D29" s="75" t="s">
        <v>341</v>
      </c>
      <c r="E29" s="75" t="s">
        <v>277</v>
      </c>
      <c r="F29" s="79"/>
    </row>
    <row r="30" ht="16.5" spans="1:6">
      <c r="A30" s="77"/>
      <c r="B30" s="77"/>
      <c r="C30" s="75" t="s">
        <v>342</v>
      </c>
      <c r="D30" s="75" t="s">
        <v>343</v>
      </c>
      <c r="E30" s="75" t="s">
        <v>277</v>
      </c>
      <c r="F30" s="79"/>
    </row>
    <row r="31" ht="16.5" spans="1:6">
      <c r="A31" s="77"/>
      <c r="B31" s="77"/>
      <c r="C31" s="75" t="s">
        <v>344</v>
      </c>
      <c r="D31" s="75" t="s">
        <v>345</v>
      </c>
      <c r="E31" s="75" t="s">
        <v>277</v>
      </c>
      <c r="F31" s="79"/>
    </row>
    <row r="32" ht="16.5" spans="1:6">
      <c r="A32" s="82"/>
      <c r="B32" s="82"/>
      <c r="C32" s="75" t="s">
        <v>346</v>
      </c>
      <c r="D32" s="75" t="s">
        <v>347</v>
      </c>
      <c r="E32" s="75" t="s">
        <v>277</v>
      </c>
      <c r="F32" s="79"/>
    </row>
    <row r="33" ht="16.5" spans="1:6">
      <c r="A33" s="77" t="s">
        <v>348</v>
      </c>
      <c r="B33" s="75" t="s">
        <v>349</v>
      </c>
      <c r="C33" s="82" t="s">
        <v>349</v>
      </c>
      <c r="D33" s="75" t="s">
        <v>350</v>
      </c>
      <c r="E33" s="75" t="s">
        <v>284</v>
      </c>
      <c r="F33" s="79"/>
    </row>
    <row r="34" ht="16.5" spans="1:6">
      <c r="A34" s="77"/>
      <c r="B34" s="75" t="s">
        <v>351</v>
      </c>
      <c r="C34" s="82" t="s">
        <v>352</v>
      </c>
      <c r="D34" s="75" t="s">
        <v>353</v>
      </c>
      <c r="E34" s="75" t="s">
        <v>277</v>
      </c>
      <c r="F34" s="79"/>
    </row>
    <row r="35" ht="16.5" spans="1:6">
      <c r="A35" s="77"/>
      <c r="B35" s="73" t="s">
        <v>354</v>
      </c>
      <c r="C35" s="82" t="s">
        <v>355</v>
      </c>
      <c r="D35" s="75" t="s">
        <v>356</v>
      </c>
      <c r="E35" s="75" t="s">
        <v>284</v>
      </c>
      <c r="F35" s="79"/>
    </row>
    <row r="36" ht="16.5" spans="1:6">
      <c r="A36" s="77"/>
      <c r="B36" s="77"/>
      <c r="C36" s="82" t="s">
        <v>357</v>
      </c>
      <c r="D36" s="75" t="s">
        <v>358</v>
      </c>
      <c r="E36" s="75" t="s">
        <v>284</v>
      </c>
      <c r="F36" s="79"/>
    </row>
    <row r="37" ht="16.5" spans="1:6">
      <c r="A37" s="82"/>
      <c r="B37" s="82"/>
      <c r="C37" s="82" t="s">
        <v>359</v>
      </c>
      <c r="D37" s="75" t="s">
        <v>360</v>
      </c>
      <c r="E37" s="75" t="s">
        <v>284</v>
      </c>
      <c r="F37" s="79"/>
    </row>
    <row r="38" ht="16.5" spans="1:6">
      <c r="A38" s="73" t="s">
        <v>361</v>
      </c>
      <c r="B38" s="75" t="s">
        <v>362</v>
      </c>
      <c r="C38" s="75" t="s">
        <v>362</v>
      </c>
      <c r="D38" s="75" t="s">
        <v>363</v>
      </c>
      <c r="E38" s="75" t="s">
        <v>364</v>
      </c>
      <c r="F38" s="79"/>
    </row>
    <row r="39" ht="16.5" spans="1:6">
      <c r="A39" s="77"/>
      <c r="B39" s="75" t="s">
        <v>365</v>
      </c>
      <c r="C39" s="75" t="s">
        <v>365</v>
      </c>
      <c r="D39" s="75" t="s">
        <v>366</v>
      </c>
      <c r="E39" s="75" t="s">
        <v>364</v>
      </c>
      <c r="F39" s="79"/>
    </row>
    <row r="40" ht="16.5" spans="1:6">
      <c r="A40" s="82"/>
      <c r="B40" s="75" t="s">
        <v>367</v>
      </c>
      <c r="C40" s="75" t="s">
        <v>367</v>
      </c>
      <c r="D40" s="75" t="s">
        <v>368</v>
      </c>
      <c r="E40" s="75" t="s">
        <v>364</v>
      </c>
      <c r="F40" s="93"/>
    </row>
    <row r="41" ht="16.5" spans="1:6">
      <c r="A41" s="94" t="s">
        <v>369</v>
      </c>
      <c r="B41" s="95"/>
      <c r="C41" s="95"/>
      <c r="D41" s="95"/>
      <c r="E41" s="95"/>
      <c r="F41" s="95"/>
    </row>
    <row r="42" ht="16.5" spans="1:6">
      <c r="A42" s="96" t="s">
        <v>370</v>
      </c>
      <c r="B42" s="97" t="s">
        <v>371</v>
      </c>
      <c r="C42" s="98" t="s">
        <v>372</v>
      </c>
      <c r="D42" s="99" t="s">
        <v>373</v>
      </c>
      <c r="E42" s="75"/>
      <c r="F42" s="100" t="s">
        <v>374</v>
      </c>
    </row>
    <row r="43" ht="16.5" spans="1:6">
      <c r="A43" s="101"/>
      <c r="B43" s="102"/>
      <c r="C43" s="98" t="s">
        <v>375</v>
      </c>
      <c r="D43" s="75" t="s">
        <v>375</v>
      </c>
      <c r="E43" s="75" t="s">
        <v>277</v>
      </c>
      <c r="F43" s="103" t="s">
        <v>376</v>
      </c>
    </row>
    <row r="44" ht="16.5" spans="1:6">
      <c r="A44" s="101"/>
      <c r="B44" s="102"/>
      <c r="C44" s="104" t="s">
        <v>377</v>
      </c>
      <c r="D44" s="75"/>
      <c r="E44" s="75" t="s">
        <v>364</v>
      </c>
      <c r="F44" s="103" t="s">
        <v>376</v>
      </c>
    </row>
    <row r="45" ht="16.5" spans="1:6">
      <c r="A45" s="101"/>
      <c r="B45" s="102"/>
      <c r="C45" s="105" t="s">
        <v>378</v>
      </c>
      <c r="D45" s="75"/>
      <c r="E45" s="75" t="s">
        <v>364</v>
      </c>
      <c r="F45" s="103" t="s">
        <v>376</v>
      </c>
    </row>
    <row r="46" ht="16.5" spans="1:6">
      <c r="A46" s="101"/>
      <c r="B46" s="102"/>
      <c r="C46" s="105" t="s">
        <v>379</v>
      </c>
      <c r="D46" s="75"/>
      <c r="E46" s="75" t="s">
        <v>364</v>
      </c>
      <c r="F46" s="103" t="s">
        <v>376</v>
      </c>
    </row>
    <row r="47" ht="16.5" spans="1:6">
      <c r="A47" s="101"/>
      <c r="B47" s="102"/>
      <c r="C47" s="105" t="s">
        <v>380</v>
      </c>
      <c r="D47" s="75"/>
      <c r="E47" s="75" t="s">
        <v>277</v>
      </c>
      <c r="F47" s="103" t="s">
        <v>376</v>
      </c>
    </row>
    <row r="48" ht="16.5" spans="1:6">
      <c r="A48" s="101"/>
      <c r="B48" s="102"/>
      <c r="C48" s="105" t="s">
        <v>381</v>
      </c>
      <c r="D48" s="75"/>
      <c r="E48" s="75" t="s">
        <v>277</v>
      </c>
      <c r="F48" s="103" t="s">
        <v>376</v>
      </c>
    </row>
    <row r="49" ht="16.5" spans="1:6">
      <c r="A49" s="101"/>
      <c r="B49" s="102"/>
      <c r="C49" s="105" t="s">
        <v>382</v>
      </c>
      <c r="D49" s="75"/>
      <c r="E49" s="75" t="s">
        <v>277</v>
      </c>
      <c r="F49" s="103" t="s">
        <v>376</v>
      </c>
    </row>
    <row r="50" ht="16.5" spans="1:6">
      <c r="A50" s="101"/>
      <c r="B50" s="102"/>
      <c r="C50" s="105" t="s">
        <v>383</v>
      </c>
      <c r="D50" s="75"/>
      <c r="E50" s="75" t="s">
        <v>277</v>
      </c>
      <c r="F50" s="103" t="s">
        <v>376</v>
      </c>
    </row>
    <row r="51" ht="16.5" spans="1:6">
      <c r="A51" s="106"/>
      <c r="B51" s="107"/>
      <c r="C51" s="105" t="s">
        <v>384</v>
      </c>
      <c r="D51" s="75"/>
      <c r="E51" s="75" t="s">
        <v>277</v>
      </c>
      <c r="F51" s="103" t="s">
        <v>376</v>
      </c>
    </row>
  </sheetData>
  <mergeCells count="17">
    <mergeCell ref="A1:F1"/>
    <mergeCell ref="A41:F41"/>
    <mergeCell ref="A3:A8"/>
    <mergeCell ref="A9:A16"/>
    <mergeCell ref="A17:A32"/>
    <mergeCell ref="A33:A37"/>
    <mergeCell ref="A38:A40"/>
    <mergeCell ref="A42:A51"/>
    <mergeCell ref="B3:B5"/>
    <mergeCell ref="B6:B8"/>
    <mergeCell ref="B9:B16"/>
    <mergeCell ref="B17:B21"/>
    <mergeCell ref="B22:B27"/>
    <mergeCell ref="B28:B32"/>
    <mergeCell ref="B35:B37"/>
    <mergeCell ref="B42:B51"/>
    <mergeCell ref="F3:F40"/>
  </mergeCells>
  <dataValidations count="1">
    <dataValidation type="list" allowBlank="1" showInputMessage="1" showErrorMessage="1" sqref="E2">
      <formula1>"S,A,B,C"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CR41"/>
  <sheetViews>
    <sheetView tabSelected="1" zoomScale="90" zoomScaleNormal="90" workbookViewId="0">
      <pane xSplit="4" ySplit="5" topLeftCell="E6" activePane="bottomRight" state="frozen"/>
      <selection/>
      <selection pane="topRight"/>
      <selection pane="bottomLeft"/>
      <selection pane="bottomRight" activeCell="Y23" sqref="Y23"/>
    </sheetView>
  </sheetViews>
  <sheetFormatPr defaultColWidth="9" defaultRowHeight="16.5"/>
  <cols>
    <col min="1" max="1" width="10.625" style="1" customWidth="1"/>
    <col min="2" max="2" width="20.625" style="1" customWidth="1"/>
    <col min="3" max="3" width="12.625" style="1" customWidth="1"/>
    <col min="4" max="4" width="10.625" style="1" customWidth="1"/>
    <col min="5" max="6" width="5.625" style="1" customWidth="1"/>
    <col min="7" max="7" width="9.00833333333333" style="1" customWidth="1"/>
    <col min="8" max="12" width="5.625" style="1" customWidth="1"/>
    <col min="13" max="20" width="5.625" style="1" hidden="1" customWidth="1"/>
    <col min="21" max="22" width="5.625" style="1" customWidth="1"/>
    <col min="23" max="23" width="9.00833333333333" style="1" customWidth="1"/>
    <col min="24" max="27" width="5.625" style="1" customWidth="1"/>
    <col min="28" max="34" width="5.625" style="1" hidden="1" customWidth="1"/>
    <col min="35" max="36" width="5.625" style="1" customWidth="1"/>
    <col min="37" max="37" width="9.00833333333333" style="1" customWidth="1"/>
    <col min="38" max="48" width="5.625" style="1" customWidth="1"/>
    <col min="49" max="49" width="9.00833333333333" style="1" customWidth="1"/>
    <col min="50" max="64" width="5.625" style="1" customWidth="1"/>
    <col min="65" max="65" width="9.00833333333333" style="1" customWidth="1"/>
    <col min="66" max="96" width="5.625" style="1" customWidth="1"/>
    <col min="97" max="16384" width="9" style="1"/>
  </cols>
  <sheetData>
    <row r="1" s="1" customFormat="1" ht="21" customHeight="1" spans="1:65">
      <c r="A1" s="2" t="s">
        <v>385</v>
      </c>
      <c r="B1" s="3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</row>
    <row r="2" s="1" customFormat="1" ht="60" customHeight="1" spans="1:65">
      <c r="A2" s="6" t="s">
        <v>14</v>
      </c>
      <c r="B2" s="7" t="s">
        <v>386</v>
      </c>
      <c r="C2" s="8"/>
      <c r="D2" s="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s="1" customFormat="1" ht="14.25" customHeight="1" spans="1:96">
      <c r="A3" s="10" t="s">
        <v>387</v>
      </c>
      <c r="B3" s="11"/>
      <c r="C3" s="12" t="s">
        <v>9</v>
      </c>
      <c r="D3" s="13" t="s">
        <v>388</v>
      </c>
      <c r="E3" s="14" t="s">
        <v>389</v>
      </c>
      <c r="F3" s="15"/>
      <c r="G3" s="15"/>
      <c r="H3" s="16" t="s">
        <v>390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51" t="s">
        <v>391</v>
      </c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7" t="s">
        <v>392</v>
      </c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</row>
    <row r="4" s="1" customFormat="1" ht="14.25" customHeight="1" spans="1:96">
      <c r="A4" s="17" t="s">
        <v>393</v>
      </c>
      <c r="B4" s="18"/>
      <c r="C4" s="19"/>
      <c r="D4" s="20"/>
      <c r="E4" s="15">
        <v>29</v>
      </c>
      <c r="F4" s="15">
        <v>30</v>
      </c>
      <c r="G4" s="15">
        <v>31</v>
      </c>
      <c r="H4" s="21">
        <v>1</v>
      </c>
      <c r="I4" s="21">
        <v>2</v>
      </c>
      <c r="J4" s="21">
        <v>3</v>
      </c>
      <c r="K4" s="21">
        <v>4</v>
      </c>
      <c r="L4" s="21">
        <v>5</v>
      </c>
      <c r="M4" s="21">
        <v>6</v>
      </c>
      <c r="N4" s="21">
        <v>7</v>
      </c>
      <c r="O4" s="21">
        <v>8</v>
      </c>
      <c r="P4" s="21">
        <v>9</v>
      </c>
      <c r="Q4" s="21">
        <v>10</v>
      </c>
      <c r="R4" s="21">
        <v>14</v>
      </c>
      <c r="S4" s="21">
        <v>15</v>
      </c>
      <c r="T4" s="21">
        <v>16</v>
      </c>
      <c r="U4" s="21">
        <v>17</v>
      </c>
      <c r="V4" s="21">
        <v>18</v>
      </c>
      <c r="W4" s="21">
        <v>19</v>
      </c>
      <c r="X4" s="21">
        <v>20</v>
      </c>
      <c r="Y4" s="21">
        <v>21</v>
      </c>
      <c r="Z4" s="21">
        <v>22</v>
      </c>
      <c r="AA4" s="21">
        <v>23</v>
      </c>
      <c r="AB4" s="21">
        <v>24</v>
      </c>
      <c r="AC4" s="21">
        <v>25</v>
      </c>
      <c r="AD4" s="21">
        <v>26</v>
      </c>
      <c r="AE4" s="21">
        <v>27</v>
      </c>
      <c r="AF4" s="21">
        <v>28</v>
      </c>
      <c r="AG4" s="21">
        <v>29</v>
      </c>
      <c r="AH4" s="21">
        <v>30</v>
      </c>
      <c r="AI4" s="53">
        <v>1</v>
      </c>
      <c r="AJ4" s="53">
        <v>2</v>
      </c>
      <c r="AK4" s="53">
        <v>3</v>
      </c>
      <c r="AL4" s="53">
        <v>4</v>
      </c>
      <c r="AM4" s="53">
        <v>5</v>
      </c>
      <c r="AN4" s="53">
        <v>6</v>
      </c>
      <c r="AO4" s="53">
        <v>7</v>
      </c>
      <c r="AP4" s="53">
        <v>8</v>
      </c>
      <c r="AQ4" s="53">
        <v>9</v>
      </c>
      <c r="AR4" s="53">
        <v>10</v>
      </c>
      <c r="AS4" s="53">
        <v>11</v>
      </c>
      <c r="AT4" s="53">
        <v>12</v>
      </c>
      <c r="AU4" s="53">
        <v>13</v>
      </c>
      <c r="AV4" s="53">
        <v>14</v>
      </c>
      <c r="AW4" s="53">
        <v>15</v>
      </c>
      <c r="AX4" s="53">
        <v>16</v>
      </c>
      <c r="AY4" s="53">
        <v>17</v>
      </c>
      <c r="AZ4" s="53">
        <v>18</v>
      </c>
      <c r="BA4" s="53">
        <v>19</v>
      </c>
      <c r="BB4" s="53">
        <v>20</v>
      </c>
      <c r="BC4" s="53">
        <v>21</v>
      </c>
      <c r="BD4" s="53">
        <v>22</v>
      </c>
      <c r="BE4" s="53">
        <v>23</v>
      </c>
      <c r="BF4" s="53">
        <v>24</v>
      </c>
      <c r="BG4" s="53">
        <v>25</v>
      </c>
      <c r="BH4" s="53">
        <v>26</v>
      </c>
      <c r="BI4" s="53">
        <v>27</v>
      </c>
      <c r="BJ4" s="53">
        <v>28</v>
      </c>
      <c r="BK4" s="53">
        <v>29</v>
      </c>
      <c r="BL4" s="53">
        <v>30</v>
      </c>
      <c r="BM4" s="53">
        <v>31</v>
      </c>
      <c r="BN4" s="59">
        <v>1</v>
      </c>
      <c r="BO4" s="59">
        <v>2</v>
      </c>
      <c r="BP4" s="59">
        <v>3</v>
      </c>
      <c r="BQ4" s="59">
        <v>4</v>
      </c>
      <c r="BR4" s="59">
        <v>5</v>
      </c>
      <c r="BS4" s="59">
        <v>6</v>
      </c>
      <c r="BT4" s="59">
        <v>7</v>
      </c>
      <c r="BU4" s="59">
        <v>8</v>
      </c>
      <c r="BV4" s="59">
        <v>9</v>
      </c>
      <c r="BW4" s="59">
        <v>10</v>
      </c>
      <c r="BX4" s="59">
        <v>11</v>
      </c>
      <c r="BY4" s="59">
        <v>12</v>
      </c>
      <c r="BZ4" s="59">
        <v>13</v>
      </c>
      <c r="CA4" s="59">
        <v>14</v>
      </c>
      <c r="CB4" s="59">
        <v>15</v>
      </c>
      <c r="CC4" s="59">
        <v>16</v>
      </c>
      <c r="CD4" s="59">
        <v>17</v>
      </c>
      <c r="CE4" s="59">
        <v>18</v>
      </c>
      <c r="CF4" s="59">
        <v>19</v>
      </c>
      <c r="CG4" s="59">
        <v>20</v>
      </c>
      <c r="CH4" s="59">
        <v>21</v>
      </c>
      <c r="CI4" s="59">
        <v>22</v>
      </c>
      <c r="CJ4" s="59">
        <v>23</v>
      </c>
      <c r="CK4" s="59">
        <v>24</v>
      </c>
      <c r="CL4" s="59">
        <v>25</v>
      </c>
      <c r="CM4" s="59">
        <v>26</v>
      </c>
      <c r="CN4" s="59">
        <v>27</v>
      </c>
      <c r="CO4" s="59">
        <v>28</v>
      </c>
      <c r="CP4" s="59">
        <v>29</v>
      </c>
      <c r="CQ4" s="59">
        <v>30</v>
      </c>
      <c r="CR4" s="59">
        <v>31</v>
      </c>
    </row>
    <row r="5" s="1" customFormat="1" ht="14.25" customHeight="1" spans="1:96">
      <c r="A5" s="17" t="s">
        <v>394</v>
      </c>
      <c r="B5" s="18"/>
      <c r="C5" s="19"/>
      <c r="D5" s="20"/>
      <c r="E5" s="22" t="s">
        <v>395</v>
      </c>
      <c r="F5" s="22" t="s">
        <v>393</v>
      </c>
      <c r="G5" s="23" t="s">
        <v>396</v>
      </c>
      <c r="H5" s="24" t="s">
        <v>397</v>
      </c>
      <c r="I5" s="24" t="s">
        <v>398</v>
      </c>
      <c r="J5" s="24" t="s">
        <v>399</v>
      </c>
      <c r="K5" s="24" t="s">
        <v>400</v>
      </c>
      <c r="L5" s="47" t="s">
        <v>395</v>
      </c>
      <c r="M5" s="48"/>
      <c r="N5" s="48"/>
      <c r="O5" s="48"/>
      <c r="P5" s="48"/>
      <c r="Q5" s="48"/>
      <c r="R5" s="24" t="s">
        <v>396</v>
      </c>
      <c r="S5" s="24" t="s">
        <v>397</v>
      </c>
      <c r="T5" s="24" t="s">
        <v>398</v>
      </c>
      <c r="U5" s="24" t="s">
        <v>399</v>
      </c>
      <c r="V5" s="24" t="s">
        <v>400</v>
      </c>
      <c r="W5" s="47" t="s">
        <v>395</v>
      </c>
      <c r="X5" s="47" t="s">
        <v>393</v>
      </c>
      <c r="Y5" s="24" t="s">
        <v>396</v>
      </c>
      <c r="Z5" s="24" t="s">
        <v>397</v>
      </c>
      <c r="AA5" s="24" t="s">
        <v>398</v>
      </c>
      <c r="AB5" s="24" t="s">
        <v>399</v>
      </c>
      <c r="AC5" s="24" t="s">
        <v>400</v>
      </c>
      <c r="AD5" s="47" t="s">
        <v>395</v>
      </c>
      <c r="AE5" s="47" t="s">
        <v>393</v>
      </c>
      <c r="AF5" s="24" t="s">
        <v>396</v>
      </c>
      <c r="AG5" s="24" t="s">
        <v>397</v>
      </c>
      <c r="AH5" s="24" t="s">
        <v>398</v>
      </c>
      <c r="AI5" s="54" t="s">
        <v>399</v>
      </c>
      <c r="AJ5" s="54" t="s">
        <v>400</v>
      </c>
      <c r="AK5" s="55" t="s">
        <v>395</v>
      </c>
      <c r="AL5" s="55" t="s">
        <v>393</v>
      </c>
      <c r="AM5" s="54" t="s">
        <v>396</v>
      </c>
      <c r="AN5" s="54" t="s">
        <v>397</v>
      </c>
      <c r="AO5" s="54" t="s">
        <v>398</v>
      </c>
      <c r="AP5" s="54" t="s">
        <v>399</v>
      </c>
      <c r="AQ5" s="54" t="s">
        <v>400</v>
      </c>
      <c r="AR5" s="55" t="s">
        <v>395</v>
      </c>
      <c r="AS5" s="55" t="s">
        <v>393</v>
      </c>
      <c r="AT5" s="54" t="s">
        <v>396</v>
      </c>
      <c r="AU5" s="54" t="s">
        <v>397</v>
      </c>
      <c r="AV5" s="54" t="s">
        <v>398</v>
      </c>
      <c r="AW5" s="54" t="s">
        <v>399</v>
      </c>
      <c r="AX5" s="54" t="s">
        <v>400</v>
      </c>
      <c r="AY5" s="55" t="s">
        <v>395</v>
      </c>
      <c r="AZ5" s="55" t="s">
        <v>393</v>
      </c>
      <c r="BA5" s="54" t="s">
        <v>396</v>
      </c>
      <c r="BB5" s="54" t="s">
        <v>397</v>
      </c>
      <c r="BC5" s="54" t="s">
        <v>398</v>
      </c>
      <c r="BD5" s="54" t="s">
        <v>399</v>
      </c>
      <c r="BE5" s="54" t="s">
        <v>400</v>
      </c>
      <c r="BF5" s="55" t="s">
        <v>395</v>
      </c>
      <c r="BG5" s="55" t="s">
        <v>393</v>
      </c>
      <c r="BH5" s="54" t="s">
        <v>396</v>
      </c>
      <c r="BI5" s="54" t="s">
        <v>397</v>
      </c>
      <c r="BJ5" s="54" t="s">
        <v>398</v>
      </c>
      <c r="BK5" s="54" t="s">
        <v>399</v>
      </c>
      <c r="BL5" s="54" t="s">
        <v>400</v>
      </c>
      <c r="BM5" s="55" t="s">
        <v>395</v>
      </c>
      <c r="BN5" s="60" t="s">
        <v>393</v>
      </c>
      <c r="BO5" s="61" t="s">
        <v>396</v>
      </c>
      <c r="BP5" s="61" t="s">
        <v>397</v>
      </c>
      <c r="BQ5" s="61" t="s">
        <v>398</v>
      </c>
      <c r="BR5" s="61" t="s">
        <v>399</v>
      </c>
      <c r="BS5" s="61" t="s">
        <v>400</v>
      </c>
      <c r="BT5" s="60" t="s">
        <v>395</v>
      </c>
      <c r="BU5" s="60" t="s">
        <v>393</v>
      </c>
      <c r="BV5" s="61" t="s">
        <v>396</v>
      </c>
      <c r="BW5" s="61" t="s">
        <v>397</v>
      </c>
      <c r="BX5" s="61" t="s">
        <v>398</v>
      </c>
      <c r="BY5" s="61" t="s">
        <v>399</v>
      </c>
      <c r="BZ5" s="61" t="s">
        <v>400</v>
      </c>
      <c r="CA5" s="60" t="s">
        <v>395</v>
      </c>
      <c r="CB5" s="60" t="s">
        <v>393</v>
      </c>
      <c r="CC5" s="61" t="s">
        <v>396</v>
      </c>
      <c r="CD5" s="61" t="s">
        <v>397</v>
      </c>
      <c r="CE5" s="61" t="s">
        <v>398</v>
      </c>
      <c r="CF5" s="61" t="s">
        <v>399</v>
      </c>
      <c r="CG5" s="61" t="s">
        <v>400</v>
      </c>
      <c r="CH5" s="60" t="s">
        <v>395</v>
      </c>
      <c r="CI5" s="60" t="s">
        <v>393</v>
      </c>
      <c r="CJ5" s="61" t="s">
        <v>396</v>
      </c>
      <c r="CK5" s="61" t="s">
        <v>397</v>
      </c>
      <c r="CL5" s="61" t="s">
        <v>398</v>
      </c>
      <c r="CM5" s="61" t="s">
        <v>399</v>
      </c>
      <c r="CN5" s="61" t="s">
        <v>400</v>
      </c>
      <c r="CO5" s="60" t="s">
        <v>395</v>
      </c>
      <c r="CP5" s="60" t="s">
        <v>393</v>
      </c>
      <c r="CQ5" s="61" t="s">
        <v>396</v>
      </c>
      <c r="CR5" s="61" t="s">
        <v>397</v>
      </c>
    </row>
    <row r="6" s="1" customFormat="1" ht="14.25" customHeight="1" spans="1:96">
      <c r="A6" s="25" t="s">
        <v>401</v>
      </c>
      <c r="B6" s="26"/>
      <c r="C6" s="27"/>
      <c r="D6" s="28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4"/>
      <c r="R6" s="29"/>
      <c r="S6" s="34"/>
      <c r="T6" s="34"/>
      <c r="U6" s="34"/>
      <c r="V6" s="34"/>
      <c r="W6" s="34"/>
      <c r="X6" s="29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29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56"/>
      <c r="AY6" s="34"/>
      <c r="AZ6" s="34"/>
      <c r="BA6" s="29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</row>
    <row r="7" s="1" customFormat="1" ht="25" customHeight="1" spans="1:96">
      <c r="A7" s="30" t="s">
        <v>402</v>
      </c>
      <c r="B7" s="17" t="s">
        <v>29</v>
      </c>
      <c r="C7" s="31" t="s">
        <v>17</v>
      </c>
      <c r="D7" s="32" t="s">
        <v>19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34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4" t="s">
        <v>403</v>
      </c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</row>
    <row r="8" s="1" customFormat="1" ht="25" customHeight="1" spans="1:96">
      <c r="A8" s="33"/>
      <c r="B8" s="17" t="s">
        <v>118</v>
      </c>
      <c r="C8" s="31" t="s">
        <v>18</v>
      </c>
      <c r="D8" s="32" t="s">
        <v>19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34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 t="s">
        <v>403</v>
      </c>
      <c r="CJ8" s="34"/>
      <c r="CK8" s="34"/>
      <c r="CL8" s="34"/>
      <c r="CM8" s="34"/>
      <c r="CN8" s="34"/>
      <c r="CO8" s="34"/>
      <c r="CP8" s="34"/>
      <c r="CQ8" s="34"/>
      <c r="CR8" s="34"/>
    </row>
    <row r="9" s="1" customFormat="1" ht="25" customHeight="1" spans="1:96">
      <c r="A9" s="33"/>
      <c r="B9" s="17" t="s">
        <v>114</v>
      </c>
      <c r="C9" s="31" t="s">
        <v>18</v>
      </c>
      <c r="D9" s="32" t="s">
        <v>19</v>
      </c>
      <c r="E9" s="29"/>
      <c r="F9" s="29"/>
      <c r="G9" s="34" t="s">
        <v>404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4" t="s">
        <v>405</v>
      </c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4" t="s">
        <v>406</v>
      </c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34" t="s">
        <v>407</v>
      </c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34" t="s">
        <v>408</v>
      </c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</row>
    <row r="10" s="1" customFormat="1" ht="25" customHeight="1" spans="1:96">
      <c r="A10" s="33"/>
      <c r="B10" s="17" t="s">
        <v>34</v>
      </c>
      <c r="C10" s="31" t="s">
        <v>409</v>
      </c>
      <c r="D10" s="32" t="s">
        <v>19</v>
      </c>
      <c r="E10" s="29"/>
      <c r="F10" s="29"/>
      <c r="G10" s="35" t="s">
        <v>410</v>
      </c>
      <c r="H10" s="36"/>
      <c r="I10" s="36"/>
      <c r="J10" s="4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35" t="s">
        <v>411</v>
      </c>
      <c r="X10" s="36"/>
      <c r="Y10" s="36"/>
      <c r="Z10" s="4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35" t="s">
        <v>412</v>
      </c>
      <c r="AL10" s="36"/>
      <c r="AM10" s="36"/>
      <c r="AN10" s="49"/>
      <c r="AO10" s="29"/>
      <c r="AP10" s="29"/>
      <c r="AQ10" s="29"/>
      <c r="AR10" s="29"/>
      <c r="AS10" s="29"/>
      <c r="AT10" s="29"/>
      <c r="AU10" s="29"/>
      <c r="AV10" s="29"/>
      <c r="AW10" s="35" t="s">
        <v>413</v>
      </c>
      <c r="AX10" s="36"/>
      <c r="AY10" s="36"/>
      <c r="AZ10" s="49"/>
      <c r="BA10" s="29"/>
      <c r="BB10" s="29"/>
      <c r="BC10" s="29"/>
      <c r="BD10" s="29"/>
      <c r="BE10" s="29"/>
      <c r="BF10" s="29"/>
      <c r="BG10" s="29"/>
      <c r="BH10" s="29"/>
      <c r="BI10" s="29"/>
      <c r="BJ10" s="37" t="s">
        <v>35</v>
      </c>
      <c r="BK10" s="38"/>
      <c r="BL10" s="38"/>
      <c r="BM10" s="38"/>
      <c r="BN10" s="38"/>
      <c r="BO10" s="38"/>
      <c r="BP10" s="38"/>
      <c r="BQ10" s="50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</row>
    <row r="11" s="1" customFormat="1" ht="25" customHeight="1" spans="1:96">
      <c r="A11" s="33"/>
      <c r="B11" s="17" t="s">
        <v>31</v>
      </c>
      <c r="C11" s="31" t="s">
        <v>17</v>
      </c>
      <c r="D11" s="32" t="s">
        <v>19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34"/>
      <c r="BN11" s="34"/>
      <c r="BO11" s="34"/>
      <c r="BP11" s="34" t="s">
        <v>403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</row>
    <row r="12" s="1" customFormat="1" ht="25" customHeight="1" spans="1:96">
      <c r="A12" s="33"/>
      <c r="B12" s="17" t="s">
        <v>38</v>
      </c>
      <c r="C12" s="31" t="s">
        <v>409</v>
      </c>
      <c r="D12" s="32" t="s">
        <v>40</v>
      </c>
      <c r="E12" s="29"/>
      <c r="F12" s="29"/>
      <c r="G12" s="37" t="s">
        <v>414</v>
      </c>
      <c r="H12" s="38"/>
      <c r="I12" s="38"/>
      <c r="J12" s="38"/>
      <c r="K12" s="38"/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37" t="s">
        <v>415</v>
      </c>
      <c r="AX12" s="38"/>
      <c r="AY12" s="38"/>
      <c r="AZ12" s="38"/>
      <c r="BA12" s="38"/>
      <c r="BB12" s="50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37" t="s">
        <v>416</v>
      </c>
      <c r="BN12" s="38"/>
      <c r="BO12" s="38"/>
      <c r="BP12" s="38"/>
      <c r="BQ12" s="38"/>
      <c r="BR12" s="50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 t="s">
        <v>403</v>
      </c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</row>
    <row r="13" s="1" customFormat="1" ht="25" customHeight="1" spans="1:96">
      <c r="A13" s="33"/>
      <c r="B13" s="17" t="s">
        <v>110</v>
      </c>
      <c r="C13" s="31" t="s">
        <v>18</v>
      </c>
      <c r="D13" s="32" t="s">
        <v>19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34" t="s">
        <v>403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 s="1" customFormat="1" ht="25" customHeight="1" spans="1:96">
      <c r="A14" s="33"/>
      <c r="B14" s="30" t="s">
        <v>417</v>
      </c>
      <c r="C14" s="39" t="s">
        <v>418</v>
      </c>
      <c r="D14" s="32" t="s">
        <v>28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 t="s">
        <v>403</v>
      </c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</row>
    <row r="15" s="1" customFormat="1" ht="25" customHeight="1" spans="1:96">
      <c r="A15" s="30" t="s">
        <v>419</v>
      </c>
      <c r="B15" s="17" t="s">
        <v>25</v>
      </c>
      <c r="C15" s="31" t="s">
        <v>17</v>
      </c>
      <c r="D15" s="32" t="s">
        <v>28</v>
      </c>
      <c r="E15" s="29"/>
      <c r="F15" s="29"/>
      <c r="G15" s="40" t="s">
        <v>20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</row>
    <row r="16" s="1" customFormat="1" ht="25" customHeight="1" spans="1:96">
      <c r="A16" s="41"/>
      <c r="B16" s="17" t="s">
        <v>420</v>
      </c>
      <c r="C16" s="31" t="s">
        <v>17</v>
      </c>
      <c r="D16" s="32" t="s">
        <v>19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34" t="s">
        <v>403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</row>
    <row r="17" s="1" customFormat="1" ht="25" customHeight="1" spans="1:96">
      <c r="A17" s="41"/>
      <c r="B17" s="10" t="s">
        <v>421</v>
      </c>
      <c r="C17" s="12" t="s">
        <v>18</v>
      </c>
      <c r="D17" s="32" t="s">
        <v>17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35" t="s">
        <v>422</v>
      </c>
      <c r="BF17" s="49"/>
      <c r="BG17" s="29"/>
      <c r="BH17" s="29"/>
      <c r="BI17" s="29"/>
      <c r="BJ17" s="29"/>
      <c r="BK17" s="29"/>
      <c r="BL17" s="29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</row>
    <row r="18" s="1" customFormat="1" ht="25" customHeight="1" spans="1:96">
      <c r="A18" s="41"/>
      <c r="B18" s="17" t="s">
        <v>423</v>
      </c>
      <c r="C18" s="31" t="s">
        <v>17</v>
      </c>
      <c r="D18" s="32" t="s">
        <v>54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 t="s">
        <v>403</v>
      </c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</row>
    <row r="19" s="1" customFormat="1" ht="25" customHeight="1" spans="1:96">
      <c r="A19" s="41"/>
      <c r="B19" s="17" t="s">
        <v>424</v>
      </c>
      <c r="C19" s="31" t="s">
        <v>17</v>
      </c>
      <c r="D19" s="32" t="s">
        <v>58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 t="s">
        <v>403</v>
      </c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="1" customFormat="1" ht="25" customHeight="1" spans="1:96">
      <c r="A20" s="41"/>
      <c r="B20" s="17" t="s">
        <v>425</v>
      </c>
      <c r="C20" s="31" t="s">
        <v>17</v>
      </c>
      <c r="D20" s="32" t="s">
        <v>46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</row>
    <row r="21" s="1" customFormat="1" ht="25" customHeight="1" spans="1:96">
      <c r="A21" s="41"/>
      <c r="B21" s="17" t="s">
        <v>81</v>
      </c>
      <c r="C21" s="31" t="s">
        <v>17</v>
      </c>
      <c r="D21" s="32" t="s">
        <v>19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34"/>
      <c r="BN21" s="34"/>
      <c r="BO21" s="34"/>
      <c r="BP21" s="62" t="s">
        <v>403</v>
      </c>
      <c r="BQ21" s="56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</row>
    <row r="22" s="1" customFormat="1" ht="25" customHeight="1" spans="1:96">
      <c r="A22" s="41"/>
      <c r="B22" s="17" t="s">
        <v>73</v>
      </c>
      <c r="C22" s="31" t="s">
        <v>17</v>
      </c>
      <c r="D22" s="32" t="s">
        <v>75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62" t="s">
        <v>403</v>
      </c>
      <c r="CG22" s="56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</row>
    <row r="23" s="1" customFormat="1" ht="25" customHeight="1" spans="1:96">
      <c r="A23" s="41"/>
      <c r="B23" s="17" t="s">
        <v>64</v>
      </c>
      <c r="C23" s="31" t="s">
        <v>17</v>
      </c>
      <c r="D23" s="32" t="s">
        <v>66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62" t="s">
        <v>403</v>
      </c>
      <c r="CK23" s="56"/>
      <c r="CL23" s="34"/>
      <c r="CM23" s="34"/>
      <c r="CN23" s="34"/>
      <c r="CO23" s="34"/>
      <c r="CP23" s="34"/>
      <c r="CQ23" s="34"/>
      <c r="CR23" s="34"/>
    </row>
    <row r="24" s="1" customFormat="1" ht="25" customHeight="1" spans="1:96">
      <c r="A24" s="41"/>
      <c r="B24" s="17" t="s">
        <v>44</v>
      </c>
      <c r="C24" s="31" t="s">
        <v>17</v>
      </c>
      <c r="D24" s="32" t="s">
        <v>426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34" t="s">
        <v>403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</row>
    <row r="25" s="1" customFormat="1" ht="25" customHeight="1" spans="1:96">
      <c r="A25" s="41"/>
      <c r="B25" s="17" t="s">
        <v>90</v>
      </c>
      <c r="C25" s="31" t="s">
        <v>18</v>
      </c>
      <c r="D25" s="32" t="s">
        <v>40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34"/>
      <c r="BN25" s="34"/>
      <c r="BO25" s="34"/>
      <c r="BP25" s="34"/>
      <c r="BQ25" s="34"/>
      <c r="BR25" s="62" t="s">
        <v>403</v>
      </c>
      <c r="BS25" s="56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</row>
    <row r="26" s="1" customFormat="1" ht="25" customHeight="1" spans="1:96">
      <c r="A26" s="10"/>
      <c r="B26" s="17" t="s">
        <v>87</v>
      </c>
      <c r="C26" s="31" t="s">
        <v>17</v>
      </c>
      <c r="D26" s="32" t="s">
        <v>19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62" t="s">
        <v>403</v>
      </c>
      <c r="CD26" s="56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</row>
    <row r="27" s="1" customFormat="1" ht="25" customHeight="1" spans="1:96">
      <c r="A27" s="42" t="s">
        <v>427</v>
      </c>
      <c r="B27" s="17" t="s">
        <v>428</v>
      </c>
      <c r="C27" s="31" t="s">
        <v>17</v>
      </c>
      <c r="D27" s="32" t="s">
        <v>46</v>
      </c>
      <c r="E27" s="29"/>
      <c r="F27" s="29"/>
      <c r="G27" s="29" t="s">
        <v>20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</row>
    <row r="28" s="1" customFormat="1" ht="25" customHeight="1" spans="1:96">
      <c r="A28" s="43"/>
      <c r="B28" s="17" t="s">
        <v>127</v>
      </c>
      <c r="C28" s="31" t="s">
        <v>72</v>
      </c>
      <c r="D28" s="32" t="s">
        <v>129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34"/>
      <c r="BN28" s="34"/>
      <c r="BO28" s="34"/>
      <c r="BP28" s="34"/>
      <c r="BQ28" s="34"/>
      <c r="BR28" s="62" t="s">
        <v>403</v>
      </c>
      <c r="BS28" s="56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</row>
    <row r="29" s="1" customFormat="1" ht="25" customHeight="1" spans="1:96">
      <c r="A29" s="43"/>
      <c r="B29" s="17" t="s">
        <v>70</v>
      </c>
      <c r="C29" s="31" t="s">
        <v>17</v>
      </c>
      <c r="D29" s="32" t="s">
        <v>19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34"/>
      <c r="BN29" s="34"/>
      <c r="BO29" s="34"/>
      <c r="BP29" s="34"/>
      <c r="BQ29" s="34"/>
      <c r="BR29" s="62" t="s">
        <v>403</v>
      </c>
      <c r="BS29" s="56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</row>
    <row r="30" s="1" customFormat="1" ht="25" customHeight="1" spans="1:96">
      <c r="A30" s="43"/>
      <c r="B30" s="17" t="s">
        <v>130</v>
      </c>
      <c r="C30" s="31" t="s">
        <v>72</v>
      </c>
      <c r="D30" s="32" t="s">
        <v>132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62" t="s">
        <v>403</v>
      </c>
      <c r="BX30" s="66"/>
      <c r="BY30" s="56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="1" customFormat="1" ht="25" customHeight="1" spans="1:96">
      <c r="A31" s="43"/>
      <c r="B31" s="17" t="s">
        <v>133</v>
      </c>
      <c r="C31" s="31" t="s">
        <v>72</v>
      </c>
      <c r="D31" s="32" t="s">
        <v>135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34"/>
      <c r="BN31" s="34"/>
      <c r="BO31" s="34"/>
      <c r="BP31" s="34"/>
      <c r="BQ31" s="34"/>
      <c r="BR31" s="34"/>
      <c r="BS31" s="63" t="s">
        <v>429</v>
      </c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7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</row>
    <row r="32" s="1" customFormat="1" ht="25" customHeight="1" spans="1:96">
      <c r="A32" s="43"/>
      <c r="B32" s="17" t="s">
        <v>137</v>
      </c>
      <c r="C32" s="31" t="s">
        <v>72</v>
      </c>
      <c r="D32" s="32" t="s">
        <v>132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 t="s">
        <v>403</v>
      </c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</row>
    <row r="33" s="1" customFormat="1" ht="25" customHeight="1" spans="1:96">
      <c r="A33" s="43"/>
      <c r="B33" s="17" t="s">
        <v>430</v>
      </c>
      <c r="C33" s="31" t="s">
        <v>431</v>
      </c>
      <c r="D33" s="32" t="s">
        <v>19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62" t="s">
        <v>403</v>
      </c>
      <c r="CH33" s="66"/>
      <c r="CI33" s="66"/>
      <c r="CJ33" s="56"/>
      <c r="CK33" s="34"/>
      <c r="CL33" s="34"/>
      <c r="CM33" s="34"/>
      <c r="CN33" s="34"/>
      <c r="CO33" s="34"/>
      <c r="CP33" s="34"/>
      <c r="CQ33" s="34"/>
      <c r="CR33" s="34"/>
    </row>
    <row r="34" s="1" customFormat="1" ht="25" customHeight="1" spans="1:96">
      <c r="A34" s="43"/>
      <c r="B34" s="17" t="s">
        <v>119</v>
      </c>
      <c r="C34" s="31" t="s">
        <v>120</v>
      </c>
      <c r="D34" s="32" t="s">
        <v>28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 t="s">
        <v>403</v>
      </c>
      <c r="CK34" s="34"/>
      <c r="CL34" s="34"/>
      <c r="CM34" s="34"/>
      <c r="CN34" s="34"/>
      <c r="CO34" s="34"/>
      <c r="CP34" s="34"/>
      <c r="CQ34" s="34"/>
      <c r="CR34" s="34"/>
    </row>
    <row r="35" s="1" customFormat="1" ht="25" customHeight="1" spans="1:96">
      <c r="A35" s="44"/>
      <c r="B35" s="17" t="s">
        <v>138</v>
      </c>
      <c r="C35" s="31" t="s">
        <v>72</v>
      </c>
      <c r="D35" s="32" t="s">
        <v>132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62" t="s">
        <v>403</v>
      </c>
      <c r="CL35" s="56"/>
      <c r="CM35" s="34"/>
      <c r="CN35" s="34"/>
      <c r="CO35" s="34"/>
      <c r="CP35" s="34"/>
      <c r="CQ35" s="34"/>
      <c r="CR35" s="34"/>
    </row>
    <row r="36" s="1" customFormat="1" ht="14.5" customHeight="1" spans="1:96">
      <c r="A36" s="25"/>
      <c r="B36" s="26"/>
      <c r="C36" s="27"/>
      <c r="D36" s="28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</row>
    <row r="37" s="1" customFormat="1" spans="1:6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="1" customFormat="1" spans="1:6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s="1" customFormat="1" spans="1:6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s="1" customFormat="1" spans="1:6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s="1" customFormat="1" spans="1:6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</sheetData>
  <mergeCells count="36">
    <mergeCell ref="A1:D1"/>
    <mergeCell ref="B2:D2"/>
    <mergeCell ref="A3:B3"/>
    <mergeCell ref="E3:G3"/>
    <mergeCell ref="H3:AH3"/>
    <mergeCell ref="AI3:BM3"/>
    <mergeCell ref="BN3:CR3"/>
    <mergeCell ref="A4:B4"/>
    <mergeCell ref="A5:B5"/>
    <mergeCell ref="A6:B6"/>
    <mergeCell ref="G10:J10"/>
    <mergeCell ref="W10:Z10"/>
    <mergeCell ref="AK10:AN10"/>
    <mergeCell ref="AW10:AZ10"/>
    <mergeCell ref="BJ10:BQ10"/>
    <mergeCell ref="G12:L12"/>
    <mergeCell ref="AW12:BB12"/>
    <mergeCell ref="BM12:BR12"/>
    <mergeCell ref="BE17:BF17"/>
    <mergeCell ref="BP21:BQ21"/>
    <mergeCell ref="CF22:CG22"/>
    <mergeCell ref="CJ23:CK23"/>
    <mergeCell ref="BR25:BS25"/>
    <mergeCell ref="CC26:CD26"/>
    <mergeCell ref="BR28:BS28"/>
    <mergeCell ref="BR29:BS29"/>
    <mergeCell ref="BW30:BY30"/>
    <mergeCell ref="BS31:CF31"/>
    <mergeCell ref="CG33:CJ33"/>
    <mergeCell ref="CK35:CL35"/>
    <mergeCell ref="A36:B36"/>
    <mergeCell ref="A7:A14"/>
    <mergeCell ref="A15:A26"/>
    <mergeCell ref="A27:A35"/>
    <mergeCell ref="C3:C5"/>
    <mergeCell ref="D3:D5"/>
  </mergeCells>
  <conditionalFormatting sqref="W10">
    <cfRule type="containsText" dxfId="0" priority="18" operator="between" text="完成">
      <formula>NOT(ISERROR(SEARCH("完成",W10)))</formula>
    </cfRule>
    <cfRule type="containsText" dxfId="1" priority="17" operator="between" text="截止">
      <formula>NOT(ISERROR(SEARCH("截止",W10)))</formula>
    </cfRule>
    <cfRule type="containsText" dxfId="2" priority="16" operator="between" text="demo">
      <formula>NOT(ISERROR(SEARCH("demo",W10)))</formula>
    </cfRule>
  </conditionalFormatting>
  <conditionalFormatting sqref="AK10">
    <cfRule type="containsText" dxfId="0" priority="15" operator="between" text="完成">
      <formula>NOT(ISERROR(SEARCH("完成",AK10)))</formula>
    </cfRule>
    <cfRule type="containsText" dxfId="1" priority="14" operator="between" text="截止">
      <formula>NOT(ISERROR(SEARCH("截止",AK10)))</formula>
    </cfRule>
    <cfRule type="containsText" dxfId="2" priority="13" operator="between" text="demo">
      <formula>NOT(ISERROR(SEARCH("demo",AK10)))</formula>
    </cfRule>
  </conditionalFormatting>
  <conditionalFormatting sqref="AW10">
    <cfRule type="containsText" dxfId="0" priority="12" operator="between" text="完成">
      <formula>NOT(ISERROR(SEARCH("完成",AW10)))</formula>
    </cfRule>
    <cfRule type="containsText" dxfId="1" priority="11" operator="between" text="截止">
      <formula>NOT(ISERROR(SEARCH("截止",AW10)))</formula>
    </cfRule>
    <cfRule type="containsText" dxfId="2" priority="10" operator="between" text="demo">
      <formula>NOT(ISERROR(SEARCH("demo",AW10)))</formula>
    </cfRule>
  </conditionalFormatting>
  <conditionalFormatting sqref="G12">
    <cfRule type="containsText" dxfId="0" priority="33" operator="between" text="完成">
      <formula>NOT(ISERROR(SEARCH("完成",G12)))</formula>
    </cfRule>
    <cfRule type="containsText" dxfId="1" priority="32" operator="between" text="截止">
      <formula>NOT(ISERROR(SEARCH("截止",G12)))</formula>
    </cfRule>
    <cfRule type="containsText" dxfId="2" priority="31" operator="between" text="demo">
      <formula>NOT(ISERROR(SEARCH("demo",G12)))</formula>
    </cfRule>
  </conditionalFormatting>
  <conditionalFormatting sqref="AW12">
    <cfRule type="containsText" dxfId="0" priority="39" operator="between" text="完成">
      <formula>NOT(ISERROR(SEARCH("完成",AW12)))</formula>
    </cfRule>
    <cfRule type="containsText" dxfId="1" priority="38" operator="between" text="截止">
      <formula>NOT(ISERROR(SEARCH("截止",AW12)))</formula>
    </cfRule>
    <cfRule type="containsText" dxfId="2" priority="37" operator="between" text="demo">
      <formula>NOT(ISERROR(SEARCH("demo",AW12)))</formula>
    </cfRule>
  </conditionalFormatting>
  <conditionalFormatting sqref="BM12">
    <cfRule type="containsText" dxfId="0" priority="36" operator="between" text="完成">
      <formula>NOT(ISERROR(SEARCH("完成",BM12)))</formula>
    </cfRule>
    <cfRule type="containsText" dxfId="1" priority="35" operator="between" text="截止">
      <formula>NOT(ISERROR(SEARCH("截止",BM12)))</formula>
    </cfRule>
    <cfRule type="containsText" dxfId="2" priority="34" operator="between" text="demo">
      <formula>NOT(ISERROR(SEARCH("demo",BM12)))</formula>
    </cfRule>
  </conditionalFormatting>
  <conditionalFormatting sqref="CC24:CD24">
    <cfRule type="containsText" dxfId="0" priority="30" operator="between" text="完成">
      <formula>NOT(ISERROR(SEARCH("完成",CC24)))</formula>
    </cfRule>
    <cfRule type="containsText" dxfId="1" priority="29" operator="between" text="截止">
      <formula>NOT(ISERROR(SEARCH("截止",CC24)))</formula>
    </cfRule>
    <cfRule type="containsText" dxfId="2" priority="28" operator="between" text="demo">
      <formula>NOT(ISERROR(SEARCH("demo",CC24)))</formula>
    </cfRule>
  </conditionalFormatting>
  <conditionalFormatting sqref="BR25">
    <cfRule type="containsText" dxfId="0" priority="27" operator="between" text="完成">
      <formula>NOT(ISERROR(SEARCH("完成",BR25)))</formula>
    </cfRule>
    <cfRule type="containsText" dxfId="1" priority="26" operator="between" text="截止">
      <formula>NOT(ISERROR(SEARCH("截止",BR25)))</formula>
    </cfRule>
    <cfRule type="containsText" dxfId="2" priority="25" operator="between" text="demo">
      <formula>NOT(ISERROR(SEARCH("demo",BR25)))</formula>
    </cfRule>
  </conditionalFormatting>
  <conditionalFormatting sqref="CC25:CD25">
    <cfRule type="containsText" dxfId="0" priority="21" operator="between" text="完成">
      <formula>NOT(ISERROR(SEARCH("完成",CC25)))</formula>
    </cfRule>
    <cfRule type="containsText" dxfId="1" priority="20" operator="between" text="截止">
      <formula>NOT(ISERROR(SEARCH("截止",CC25)))</formula>
    </cfRule>
    <cfRule type="containsText" dxfId="2" priority="19" operator="between" text="demo">
      <formula>NOT(ISERROR(SEARCH("demo",CC25)))</formula>
    </cfRule>
  </conditionalFormatting>
  <conditionalFormatting sqref="CC26">
    <cfRule type="containsText" dxfId="0" priority="24" operator="between" text="完成">
      <formula>NOT(ISERROR(SEARCH("完成",CC26)))</formula>
    </cfRule>
    <cfRule type="containsText" dxfId="1" priority="23" operator="between" text="截止">
      <formula>NOT(ISERROR(SEARCH("截止",CC26)))</formula>
    </cfRule>
    <cfRule type="containsText" dxfId="2" priority="22" operator="between" text="demo">
      <formula>NOT(ISERROR(SEARCH("demo",CC26)))</formula>
    </cfRule>
  </conditionalFormatting>
  <conditionalFormatting sqref="BS27:CF27">
    <cfRule type="containsText" dxfId="0" priority="3" operator="between" text="完成">
      <formula>NOT(ISERROR(SEARCH("完成",BS27)))</formula>
    </cfRule>
    <cfRule type="containsText" dxfId="1" priority="2" operator="between" text="截止">
      <formula>NOT(ISERROR(SEARCH("截止",BS27)))</formula>
    </cfRule>
    <cfRule type="containsText" dxfId="2" priority="1" operator="between" text="demo">
      <formula>NOT(ISERROR(SEARCH("demo",BS27)))</formula>
    </cfRule>
  </conditionalFormatting>
  <conditionalFormatting sqref="BS31">
    <cfRule type="containsText" dxfId="0" priority="6" operator="between" text="完成">
      <formula>NOT(ISERROR(SEARCH("完成",BS31)))</formula>
    </cfRule>
    <cfRule type="containsText" dxfId="1" priority="5" operator="between" text="截止">
      <formula>NOT(ISERROR(SEARCH("截止",BS31)))</formula>
    </cfRule>
    <cfRule type="containsText" dxfId="2" priority="4" operator="between" text="demo">
      <formula>NOT(ISERROR(SEARCH("demo",BS31)))</formula>
    </cfRule>
  </conditionalFormatting>
  <conditionalFormatting sqref="BR28:BR29">
    <cfRule type="containsText" dxfId="0" priority="9" operator="between" text="完成">
      <formula>NOT(ISERROR(SEARCH("完成",BR28)))</formula>
    </cfRule>
    <cfRule type="containsText" dxfId="1" priority="8" operator="between" text="截止">
      <formula>NOT(ISERROR(SEARCH("截止",BR28)))</formula>
    </cfRule>
    <cfRule type="containsText" dxfId="2" priority="7" operator="between" text="demo">
      <formula>NOT(ISERROR(SEARCH("demo",BR28)))</formula>
    </cfRule>
  </conditionalFormatting>
  <conditionalFormatting sqref="E23:CJ23 CL23:CR23 E21:BP21 BR21:CR21 CH22:CR22 E22:CF22 E7:F7 K7:CR7 E8:CR9 BA10:BJ10 AO10:AV10 AA10:AJ10 CG27:CR27 E31:BR31 CG31:CR31 E32:CR32 BZ30:CR30 E30:BW30 E27:BR27 E35:CK35 CM35:CR35 E36:CR36 E34:CR34 E33:CG33 CK33:CR33 E26:CB26 CE24:CR26 BT25:CB25 E25:BQ25 E24:CB24 E18:CR20 BG17:CR17 E17:BE17 E13:CR16 BS12:CR12 BC12:BL12 M12:AV12 E12:F12 E11:CR11 BR10:CR10 E10:G10 K10:V10 E28:BQ29 BT28:CR29">
    <cfRule type="containsText" dxfId="0" priority="42" operator="between" text="完成">
      <formula>NOT(ISERROR(SEARCH("完成",E7)))</formula>
    </cfRule>
    <cfRule type="containsText" dxfId="1" priority="41" operator="between" text="截止">
      <formula>NOT(ISERROR(SEARCH("截止",E7)))</formula>
    </cfRule>
    <cfRule type="containsText" dxfId="2" priority="40" operator="between" text="demo">
      <formula>NOT(ISERROR(SEARCH("demo",E7)))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测试计划</vt:lpstr>
      <vt:lpstr>数据模型</vt:lpstr>
      <vt:lpstr>测试版本内容</vt:lpstr>
      <vt:lpstr>时间轴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；nbjbl</dc:creator>
  <cp:lastModifiedBy>吃瓜</cp:lastModifiedBy>
  <dcterms:created xsi:type="dcterms:W3CDTF">2021-04-07T02:11:37Z</dcterms:created>
  <dcterms:modified xsi:type="dcterms:W3CDTF">2021-07-14T06:40:30Z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893143CE6EF742B3B8D1109BBF421A2D</vt:lpwstr>
  </property>
</Properties>
</file>